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3795" yWindow="90" windowWidth="13905"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Q6" i="5"/>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D10" i="4"/>
  <c r="W10" i="4"/>
  <c r="I10" i="4"/>
  <c r="BB8" i="4"/>
  <c r="AL8" i="4"/>
  <c r="P8" i="4"/>
  <c r="B8" i="4"/>
  <c r="C10" i="5" l="1"/>
  <c r="D10" i="5"/>
  <c r="E10" i="5"/>
  <c r="B10" i="5"/>
</calcChain>
</file>

<file path=xl/sharedStrings.xml><?xml version="1.0" encoding="utf-8"?>
<sst xmlns="http://schemas.openxmlformats.org/spreadsheetml/2006/main" count="296" uniqueCount="124">
  <si>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</si>
  <si>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</si>
  <si>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</si>
  <si>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</si>
  <si>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</si>
  <si>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</si>
  <si>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</si>
  <si>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</si>
  <si>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</si>
  <si>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</si>
  <si>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</si>
  <si>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</si>
  <si>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</si>
  <si>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</si>
  <si>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</si>
  <si>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</si>
  <si>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</si>
  <si>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</si>
  <si>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</si>
  <si>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</si>
  <si>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</si>
  <si>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</si>
  <si>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</si>
  <si>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</si>
  <si>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</si>
  <si>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</si>
  <si>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</si>
  <si>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</si>
  <si>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</si>
  <si>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</si>
  <si>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</si>
  <si>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</si>
  <si>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</si>
  <si>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</si>
  <si>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</si>
  <si>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</si>
  <si>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</si>
  <si>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</si>
  <si>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</si>
  <si>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</si>
  <si>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</si>
  <si>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</si>
  <si>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</si>
  <si>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</si>
  <si>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</si>
  <si>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</si>
  <si>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</si>
  <si>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</si>
  <si>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</si>
  <si>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</si>
  <si>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</si>
  <si>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</si>
  <si>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</si>
  <si>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</si>
  <si>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</si>
  <si>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</si>
  <si>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</si>
  <si>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</si>
  <si>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</si>
  <si>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</si>
  <si>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</si>
  <si>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</si>
  <si>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</si>
  <si>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</si>
  <si>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</si>
  <si>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</si>
  <si>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</si>
  <si>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</si>
  <si>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</si>
  <si>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</si>
  <si>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</si>
  <si>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</si>
  <si>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</si>
  <si>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</si>
  <si>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</si>
  <si>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</si>
  <si>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</si>
  <si>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</si>
  <si>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</si>
  <si>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</si>
  <si>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</si>
  <si>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</si>
  <si>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</si>
  <si>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</si>
  <si>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</si>
  <si>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</si>
  <si>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</si>
  <si>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</si>
  <si>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</si>
  <si>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</si>
  <si>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</si>
  <si>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</si>
  <si>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</si>
  <si>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</si>
  <si>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</si>
  <si>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</si>
  <si>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</si>
  <si>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</si>
  <si>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</si>
  <si>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</si>
  <si>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</si>
  <si>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</si>
  <si>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</si>
  <si>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</si>
  <si>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</si>
  <si>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</si>
  <si>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</si>
  <si>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</si>
  <si>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北海道　厚真町</t>
  </si>
  <si>
    <t>法非適用</t>
  </si>
  <si>
    <t>下水道事業</t>
  </si>
  <si>
    <t>特定地域生活排水処理</t>
  </si>
  <si>
    <t>K3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</si>
  <si>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</si>
  <si>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</si>
  <si>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</si>
  <si>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</si>
  <si>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</si>
  <si>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</si>
  <si>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</si>
  <si>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特定地域生活排水事業については、H29～H38の10年間で経営戦略の策定を行っているが、計画と実績に乖離が大きくなった場合は計画の見直しを実施する。また、計画の進捗管理をH34年に行うこととし経営の安定化を図る。</t>
    <phoneticPr fontId="4"/>
  </si>
  <si>
    <t>浄化槽の耐用年数については、30年以上とされている。当町の管理する浄化槽もH4設置からの浄化槽も管理していることから、今後は、耐用年数を超える浄化槽が出てくるため、計画的な修繕・更新を行う必要がある。</t>
    <rPh sb="0" eb="3">
      <t>ジョウカソウ</t>
    </rPh>
    <rPh sb="4" eb="6">
      <t>タイヨウ</t>
    </rPh>
    <rPh sb="6" eb="8">
      <t>ネンスウ</t>
    </rPh>
    <rPh sb="16" eb="17">
      <t>ネン</t>
    </rPh>
    <rPh sb="17" eb="19">
      <t>イジョウ</t>
    </rPh>
    <rPh sb="26" eb="28">
      <t>トウチョウ</t>
    </rPh>
    <rPh sb="29" eb="31">
      <t>カンリ</t>
    </rPh>
    <rPh sb="33" eb="36">
      <t>ジョウカソウ</t>
    </rPh>
    <rPh sb="39" eb="41">
      <t>セッチ</t>
    </rPh>
    <rPh sb="44" eb="47">
      <t>ジョウカソウ</t>
    </rPh>
    <rPh sb="48" eb="50">
      <t>カンリ</t>
    </rPh>
    <rPh sb="59" eb="61">
      <t>コンゴ</t>
    </rPh>
    <rPh sb="63" eb="65">
      <t>タイヨウ</t>
    </rPh>
    <rPh sb="65" eb="67">
      <t>ネンスウ</t>
    </rPh>
    <rPh sb="68" eb="69">
      <t>コ</t>
    </rPh>
    <rPh sb="71" eb="74">
      <t>ジョウカソウ</t>
    </rPh>
    <rPh sb="75" eb="76">
      <t>デ</t>
    </rPh>
    <rPh sb="82" eb="85">
      <t>ケイカクテキ</t>
    </rPh>
    <rPh sb="86" eb="88">
      <t>シュウゼン</t>
    </rPh>
    <rPh sb="89" eb="91">
      <t>コウシン</t>
    </rPh>
    <rPh sb="92" eb="93">
      <t>オコナ</t>
    </rPh>
    <rPh sb="94" eb="96">
      <t>ヒツヨウ</t>
    </rPh>
    <phoneticPr fontId="4"/>
  </si>
  <si>
    <t>　収益的収支比率は、単年度収支で若干のマイナスであるが、今後の状況に注視する必要がある。
　経費回収率は、類似団体に比し、低目ではあり、右肩上がりの傾向となるよう経営の努力が必要である。
　汚水処理原価は、類似団体と比し、高い傾向にあり経営改善として経費節減など積極的に行う必要がある。
　水洗化率については、類似団体よりも高めであるが、今後も右肩上がりの傾向となる予測である。
　個別排水事業については、単年での評価であるが、H29以降の動向を見定め、経営の効率化を図っていく必要があると考えられる。</t>
    <rPh sb="1" eb="4">
      <t>シュウエキテキ</t>
    </rPh>
    <rPh sb="4" eb="6">
      <t>シュウシ</t>
    </rPh>
    <rPh sb="6" eb="8">
      <t>ヒリツ</t>
    </rPh>
    <rPh sb="10" eb="13">
      <t>タンネンド</t>
    </rPh>
    <rPh sb="13" eb="15">
      <t>シュウシ</t>
    </rPh>
    <rPh sb="16" eb="18">
      <t>ジャッカン</t>
    </rPh>
    <rPh sb="28" eb="30">
      <t>コンゴ</t>
    </rPh>
    <rPh sb="31" eb="33">
      <t>ジョウキョウ</t>
    </rPh>
    <rPh sb="34" eb="36">
      <t>チュウシ</t>
    </rPh>
    <rPh sb="38" eb="40">
      <t>ヒツヨウ</t>
    </rPh>
    <rPh sb="46" eb="48">
      <t>ケイヒ</t>
    </rPh>
    <rPh sb="48" eb="50">
      <t>カイシュウ</t>
    </rPh>
    <rPh sb="50" eb="51">
      <t>リツ</t>
    </rPh>
    <rPh sb="53" eb="55">
      <t>ルイジ</t>
    </rPh>
    <rPh sb="55" eb="57">
      <t>ダンタイ</t>
    </rPh>
    <rPh sb="58" eb="59">
      <t>ヒ</t>
    </rPh>
    <rPh sb="61" eb="63">
      <t>ヒクメ</t>
    </rPh>
    <rPh sb="68" eb="70">
      <t>ミギカタ</t>
    </rPh>
    <rPh sb="70" eb="71">
      <t>ア</t>
    </rPh>
    <rPh sb="74" eb="76">
      <t>ケイコウ</t>
    </rPh>
    <rPh sb="81" eb="83">
      <t>ケイエイ</t>
    </rPh>
    <rPh sb="84" eb="86">
      <t>ドリョク</t>
    </rPh>
    <rPh sb="87" eb="89">
      <t>ヒツヨウ</t>
    </rPh>
    <rPh sb="95" eb="97">
      <t>オスイ</t>
    </rPh>
    <rPh sb="97" eb="99">
      <t>ショリ</t>
    </rPh>
    <rPh sb="99" eb="101">
      <t>ゲンカ</t>
    </rPh>
    <rPh sb="103" eb="105">
      <t>ルイジ</t>
    </rPh>
    <rPh sb="105" eb="107">
      <t>ダンタイ</t>
    </rPh>
    <rPh sb="108" eb="109">
      <t>ヒ</t>
    </rPh>
    <rPh sb="111" eb="112">
      <t>タカ</t>
    </rPh>
    <rPh sb="113" eb="115">
      <t>ケイコウ</t>
    </rPh>
    <rPh sb="118" eb="120">
      <t>ケイエイ</t>
    </rPh>
    <rPh sb="120" eb="122">
      <t>カイゼン</t>
    </rPh>
    <rPh sb="125" eb="127">
      <t>ケイヒ</t>
    </rPh>
    <rPh sb="127" eb="129">
      <t>セツゲン</t>
    </rPh>
    <rPh sb="131" eb="134">
      <t>セッキョクテキ</t>
    </rPh>
    <rPh sb="135" eb="136">
      <t>オコナ</t>
    </rPh>
    <rPh sb="137" eb="139">
      <t>ヒツヨウ</t>
    </rPh>
    <rPh sb="145" eb="148">
      <t>スイセンカ</t>
    </rPh>
    <rPh sb="148" eb="149">
      <t>リツ</t>
    </rPh>
    <rPh sb="155" eb="157">
      <t>ルイジ</t>
    </rPh>
    <rPh sb="157" eb="159">
      <t>ダンタイ</t>
    </rPh>
    <rPh sb="162" eb="163">
      <t>タカ</t>
    </rPh>
    <rPh sb="169" eb="171">
      <t>コンゴ</t>
    </rPh>
    <rPh sb="172" eb="174">
      <t>ミギカタ</t>
    </rPh>
    <rPh sb="174" eb="175">
      <t>ア</t>
    </rPh>
    <rPh sb="178" eb="180">
      <t>ケイコウ</t>
    </rPh>
    <rPh sb="183" eb="185">
      <t>ヨソク</t>
    </rPh>
    <rPh sb="191" eb="193">
      <t>コベツ</t>
    </rPh>
    <rPh sb="193" eb="195">
      <t>ハイスイ</t>
    </rPh>
    <rPh sb="195" eb="197">
      <t>ジギョウ</t>
    </rPh>
    <rPh sb="203" eb="205">
      <t>タンネン</t>
    </rPh>
    <rPh sb="207" eb="209">
      <t>ヒョウカ</t>
    </rPh>
    <rPh sb="217" eb="219">
      <t>イコウ</t>
    </rPh>
    <rPh sb="220" eb="222">
      <t>ドウコウ</t>
    </rPh>
    <rPh sb="223" eb="225">
      <t>ミサダ</t>
    </rPh>
    <rPh sb="227" eb="229">
      <t>ケイエイ</t>
    </rPh>
    <rPh sb="230" eb="233">
      <t>コウリツカ</t>
    </rPh>
    <rPh sb="234" eb="235">
      <t>ハカ</t>
    </rPh>
    <rPh sb="245" eb="246">
      <t>カンガ</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</si>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</sst>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2105600"/>
        <c:axId val="22214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22105600"/>
        <c:axId val="222140288"/>
      </c:lineChart>
      <c:dateAx>
        <c:axId val="222105600"/>
        <c:scaling>
          <c:orientation val="minMax"/>
        </c:scaling>
        <c:delete val="1"/>
        <c:axPos val="b"/>
        <c:numFmt formatCode="ge" sourceLinked="1"/>
        <c:majorTickMark val="none"/>
        <c:minorTickMark val="none"/>
        <c:tickLblPos val="none"/>
        <c:crossAx val="222140288"/>
        <c:crosses val="autoZero"/>
        <c:auto val="1"/>
        <c:lblOffset val="100"/>
        <c:baseTimeUnit val="years"/>
      </c:dateAx>
      <c:valAx>
        <c:axId val="22214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10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51268480"/>
        <c:axId val="25130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61.55</c:v>
                </c:pt>
              </c:numCache>
            </c:numRef>
          </c:val>
          <c:smooth val="0"/>
        </c:ser>
        <c:dLbls>
          <c:showLegendKey val="0"/>
          <c:showVal val="0"/>
          <c:showCatName val="0"/>
          <c:showSerName val="0"/>
          <c:showPercent val="0"/>
          <c:showBubbleSize val="0"/>
        </c:dLbls>
        <c:marker val="1"/>
        <c:smooth val="0"/>
        <c:axId val="251268480"/>
        <c:axId val="251303424"/>
      </c:lineChart>
      <c:dateAx>
        <c:axId val="251268480"/>
        <c:scaling>
          <c:orientation val="minMax"/>
        </c:scaling>
        <c:delete val="1"/>
        <c:axPos val="b"/>
        <c:numFmt formatCode="ge" sourceLinked="1"/>
        <c:majorTickMark val="none"/>
        <c:minorTickMark val="none"/>
        <c:tickLblPos val="none"/>
        <c:crossAx val="251303424"/>
        <c:crosses val="autoZero"/>
        <c:auto val="1"/>
        <c:lblOffset val="100"/>
        <c:baseTimeUnit val="years"/>
      </c:dateAx>
      <c:valAx>
        <c:axId val="25130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26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0</c:v>
                </c:pt>
                <c:pt idx="3">
                  <c:v>0</c:v>
                </c:pt>
                <c:pt idx="4">
                  <c:v>59.66</c:v>
                </c:pt>
              </c:numCache>
            </c:numRef>
          </c:val>
        </c:ser>
        <c:dLbls>
          <c:showLegendKey val="0"/>
          <c:showVal val="0"/>
          <c:showCatName val="0"/>
          <c:showSerName val="0"/>
          <c:showPercent val="0"/>
          <c:showBubbleSize val="0"/>
        </c:dLbls>
        <c:gapWidth val="150"/>
        <c:axId val="251313152"/>
        <c:axId val="25139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67.489999999999995</c:v>
                </c:pt>
              </c:numCache>
            </c:numRef>
          </c:val>
          <c:smooth val="0"/>
        </c:ser>
        <c:dLbls>
          <c:showLegendKey val="0"/>
          <c:showVal val="0"/>
          <c:showCatName val="0"/>
          <c:showSerName val="0"/>
          <c:showPercent val="0"/>
          <c:showBubbleSize val="0"/>
        </c:dLbls>
        <c:marker val="1"/>
        <c:smooth val="0"/>
        <c:axId val="251313152"/>
        <c:axId val="251397248"/>
      </c:lineChart>
      <c:dateAx>
        <c:axId val="251313152"/>
        <c:scaling>
          <c:orientation val="minMax"/>
        </c:scaling>
        <c:delete val="1"/>
        <c:axPos val="b"/>
        <c:numFmt formatCode="ge" sourceLinked="1"/>
        <c:majorTickMark val="none"/>
        <c:minorTickMark val="none"/>
        <c:tickLblPos val="none"/>
        <c:crossAx val="251397248"/>
        <c:crosses val="autoZero"/>
        <c:auto val="1"/>
        <c:lblOffset val="100"/>
        <c:baseTimeUnit val="years"/>
      </c:dateAx>
      <c:valAx>
        <c:axId val="25139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31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0</c:v>
                </c:pt>
                <c:pt idx="3">
                  <c:v>0</c:v>
                </c:pt>
                <c:pt idx="4">
                  <c:v>95.51</c:v>
                </c:pt>
              </c:numCache>
            </c:numRef>
          </c:val>
        </c:ser>
        <c:dLbls>
          <c:showLegendKey val="0"/>
          <c:showVal val="0"/>
          <c:showCatName val="0"/>
          <c:showSerName val="0"/>
          <c:showPercent val="0"/>
          <c:showBubbleSize val="0"/>
        </c:dLbls>
        <c:gapWidth val="150"/>
        <c:axId val="228616832"/>
        <c:axId val="22865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8616832"/>
        <c:axId val="228651776"/>
      </c:lineChart>
      <c:dateAx>
        <c:axId val="228616832"/>
        <c:scaling>
          <c:orientation val="minMax"/>
        </c:scaling>
        <c:delete val="1"/>
        <c:axPos val="b"/>
        <c:numFmt formatCode="ge" sourceLinked="1"/>
        <c:majorTickMark val="none"/>
        <c:minorTickMark val="none"/>
        <c:tickLblPos val="none"/>
        <c:crossAx val="228651776"/>
        <c:crosses val="autoZero"/>
        <c:auto val="1"/>
        <c:lblOffset val="100"/>
        <c:baseTimeUnit val="years"/>
      </c:dateAx>
      <c:valAx>
        <c:axId val="22865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61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8665600"/>
        <c:axId val="22868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8665600"/>
        <c:axId val="228684160"/>
      </c:lineChart>
      <c:dateAx>
        <c:axId val="228665600"/>
        <c:scaling>
          <c:orientation val="minMax"/>
        </c:scaling>
        <c:delete val="1"/>
        <c:axPos val="b"/>
        <c:numFmt formatCode="ge" sourceLinked="1"/>
        <c:majorTickMark val="none"/>
        <c:minorTickMark val="none"/>
        <c:tickLblPos val="none"/>
        <c:crossAx val="228684160"/>
        <c:crosses val="autoZero"/>
        <c:auto val="1"/>
        <c:lblOffset val="100"/>
        <c:baseTimeUnit val="years"/>
      </c:dateAx>
      <c:valAx>
        <c:axId val="22868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66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8702080"/>
        <c:axId val="22871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8702080"/>
        <c:axId val="228712448"/>
      </c:lineChart>
      <c:dateAx>
        <c:axId val="228702080"/>
        <c:scaling>
          <c:orientation val="minMax"/>
        </c:scaling>
        <c:delete val="1"/>
        <c:axPos val="b"/>
        <c:numFmt formatCode="ge" sourceLinked="1"/>
        <c:majorTickMark val="none"/>
        <c:minorTickMark val="none"/>
        <c:tickLblPos val="none"/>
        <c:crossAx val="228712448"/>
        <c:crosses val="autoZero"/>
        <c:auto val="1"/>
        <c:lblOffset val="100"/>
        <c:baseTimeUnit val="years"/>
      </c:dateAx>
      <c:valAx>
        <c:axId val="22871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70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8734464"/>
        <c:axId val="22873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8734464"/>
        <c:axId val="228736384"/>
      </c:lineChart>
      <c:dateAx>
        <c:axId val="228734464"/>
        <c:scaling>
          <c:orientation val="minMax"/>
        </c:scaling>
        <c:delete val="1"/>
        <c:axPos val="b"/>
        <c:numFmt formatCode="ge" sourceLinked="1"/>
        <c:majorTickMark val="none"/>
        <c:minorTickMark val="none"/>
        <c:tickLblPos val="none"/>
        <c:crossAx val="228736384"/>
        <c:crosses val="autoZero"/>
        <c:auto val="1"/>
        <c:lblOffset val="100"/>
        <c:baseTimeUnit val="years"/>
      </c:dateAx>
      <c:valAx>
        <c:axId val="22873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73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8836480"/>
        <c:axId val="22883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8836480"/>
        <c:axId val="228838400"/>
      </c:lineChart>
      <c:dateAx>
        <c:axId val="228836480"/>
        <c:scaling>
          <c:orientation val="minMax"/>
        </c:scaling>
        <c:delete val="1"/>
        <c:axPos val="b"/>
        <c:numFmt formatCode="ge" sourceLinked="1"/>
        <c:majorTickMark val="none"/>
        <c:minorTickMark val="none"/>
        <c:tickLblPos val="none"/>
        <c:crossAx val="228838400"/>
        <c:crosses val="autoZero"/>
        <c:auto val="1"/>
        <c:lblOffset val="100"/>
        <c:baseTimeUnit val="years"/>
      </c:dateAx>
      <c:valAx>
        <c:axId val="22883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83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228963072"/>
        <c:axId val="22896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413.5</c:v>
                </c:pt>
              </c:numCache>
            </c:numRef>
          </c:val>
          <c:smooth val="0"/>
        </c:ser>
        <c:dLbls>
          <c:showLegendKey val="0"/>
          <c:showVal val="0"/>
          <c:showCatName val="0"/>
          <c:showSerName val="0"/>
          <c:showPercent val="0"/>
          <c:showBubbleSize val="0"/>
        </c:dLbls>
        <c:marker val="1"/>
        <c:smooth val="0"/>
        <c:axId val="228963072"/>
        <c:axId val="228964992"/>
      </c:lineChart>
      <c:dateAx>
        <c:axId val="228963072"/>
        <c:scaling>
          <c:orientation val="minMax"/>
        </c:scaling>
        <c:delete val="1"/>
        <c:axPos val="b"/>
        <c:numFmt formatCode="ge" sourceLinked="1"/>
        <c:majorTickMark val="none"/>
        <c:minorTickMark val="none"/>
        <c:tickLblPos val="none"/>
        <c:crossAx val="228964992"/>
        <c:crosses val="autoZero"/>
        <c:auto val="1"/>
        <c:lblOffset val="100"/>
        <c:baseTimeUnit val="years"/>
      </c:dateAx>
      <c:valAx>
        <c:axId val="22896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96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0</c:v>
                </c:pt>
                <c:pt idx="4">
                  <c:v>53.82</c:v>
                </c:pt>
              </c:numCache>
            </c:numRef>
          </c:val>
        </c:ser>
        <c:dLbls>
          <c:showLegendKey val="0"/>
          <c:showVal val="0"/>
          <c:showCatName val="0"/>
          <c:showSerName val="0"/>
          <c:showPercent val="0"/>
          <c:showBubbleSize val="0"/>
        </c:dLbls>
        <c:gapWidth val="150"/>
        <c:axId val="250962304"/>
        <c:axId val="25096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55.84</c:v>
                </c:pt>
              </c:numCache>
            </c:numRef>
          </c:val>
          <c:smooth val="0"/>
        </c:ser>
        <c:dLbls>
          <c:showLegendKey val="0"/>
          <c:showVal val="0"/>
          <c:showCatName val="0"/>
          <c:showSerName val="0"/>
          <c:showPercent val="0"/>
          <c:showBubbleSize val="0"/>
        </c:dLbls>
        <c:marker val="1"/>
        <c:smooth val="0"/>
        <c:axId val="250962304"/>
        <c:axId val="250964224"/>
      </c:lineChart>
      <c:dateAx>
        <c:axId val="250962304"/>
        <c:scaling>
          <c:orientation val="minMax"/>
        </c:scaling>
        <c:delete val="1"/>
        <c:axPos val="b"/>
        <c:numFmt formatCode="ge" sourceLinked="1"/>
        <c:majorTickMark val="none"/>
        <c:minorTickMark val="none"/>
        <c:tickLblPos val="none"/>
        <c:crossAx val="250964224"/>
        <c:crosses val="autoZero"/>
        <c:auto val="1"/>
        <c:lblOffset val="100"/>
        <c:baseTimeUnit val="years"/>
      </c:dateAx>
      <c:valAx>
        <c:axId val="25096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96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0</c:v>
                </c:pt>
                <c:pt idx="3">
                  <c:v>0</c:v>
                </c:pt>
                <c:pt idx="4">
                  <c:v>391.44</c:v>
                </c:pt>
              </c:numCache>
            </c:numRef>
          </c:val>
        </c:ser>
        <c:dLbls>
          <c:showLegendKey val="0"/>
          <c:showVal val="0"/>
          <c:showCatName val="0"/>
          <c:showSerName val="0"/>
          <c:showPercent val="0"/>
          <c:showBubbleSize val="0"/>
        </c:dLbls>
        <c:gapWidth val="150"/>
        <c:axId val="250994688"/>
        <c:axId val="25099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287.57</c:v>
                </c:pt>
              </c:numCache>
            </c:numRef>
          </c:val>
          <c:smooth val="0"/>
        </c:ser>
        <c:dLbls>
          <c:showLegendKey val="0"/>
          <c:showVal val="0"/>
          <c:showCatName val="0"/>
          <c:showSerName val="0"/>
          <c:showPercent val="0"/>
          <c:showBubbleSize val="0"/>
        </c:dLbls>
        <c:marker val="1"/>
        <c:smooth val="0"/>
        <c:axId val="250994688"/>
        <c:axId val="250996608"/>
      </c:lineChart>
      <c:dateAx>
        <c:axId val="250994688"/>
        <c:scaling>
          <c:orientation val="minMax"/>
        </c:scaling>
        <c:delete val="1"/>
        <c:axPos val="b"/>
        <c:numFmt formatCode="ge" sourceLinked="1"/>
        <c:majorTickMark val="none"/>
        <c:minorTickMark val="none"/>
        <c:tickLblPos val="none"/>
        <c:crossAx val="250996608"/>
        <c:crosses val="autoZero"/>
        <c:auto val="1"/>
        <c:lblOffset val="100"/>
        <c:baseTimeUnit val="years"/>
      </c:dateAx>
      <c:valAx>
        <c:axId val="25099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99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9" sqref="AD9:AJ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北海道　厚真町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K3</v>
      </c>
      <c r="X8" s="48"/>
      <c r="Y8" s="48"/>
      <c r="Z8" s="48"/>
      <c r="AA8" s="48"/>
      <c r="AB8" s="48"/>
      <c r="AC8" s="48"/>
      <c r="AD8" s="49" t="s">
        <v>123</v>
      </c>
      <c r="AE8" s="49"/>
      <c r="AF8" s="49"/>
      <c r="AG8" s="49"/>
      <c r="AH8" s="49"/>
      <c r="AI8" s="49"/>
      <c r="AJ8" s="49"/>
      <c r="AK8" s="4"/>
      <c r="AL8" s="50">
        <f>データ!S6</f>
        <v>4674</v>
      </c>
      <c r="AM8" s="50"/>
      <c r="AN8" s="50"/>
      <c r="AO8" s="50"/>
      <c r="AP8" s="50"/>
      <c r="AQ8" s="50"/>
      <c r="AR8" s="50"/>
      <c r="AS8" s="50"/>
      <c r="AT8" s="45">
        <f>データ!T6</f>
        <v>404.61</v>
      </c>
      <c r="AU8" s="45"/>
      <c r="AV8" s="45"/>
      <c r="AW8" s="45"/>
      <c r="AX8" s="45"/>
      <c r="AY8" s="45"/>
      <c r="AZ8" s="45"/>
      <c r="BA8" s="45"/>
      <c r="BB8" s="45">
        <f>データ!U6</f>
        <v>11.55</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66.3</v>
      </c>
      <c r="Q10" s="45"/>
      <c r="R10" s="45"/>
      <c r="S10" s="45"/>
      <c r="T10" s="45"/>
      <c r="U10" s="45"/>
      <c r="V10" s="45"/>
      <c r="W10" s="45">
        <f>データ!Q6</f>
        <v>100</v>
      </c>
      <c r="X10" s="45"/>
      <c r="Y10" s="45"/>
      <c r="Z10" s="45"/>
      <c r="AA10" s="45"/>
      <c r="AB10" s="45"/>
      <c r="AC10" s="45"/>
      <c r="AD10" s="50">
        <f>データ!R6</f>
        <v>3888</v>
      </c>
      <c r="AE10" s="50"/>
      <c r="AF10" s="50"/>
      <c r="AG10" s="50"/>
      <c r="AH10" s="50"/>
      <c r="AI10" s="50"/>
      <c r="AJ10" s="50"/>
      <c r="AK10" s="2"/>
      <c r="AL10" s="50">
        <f>データ!V6</f>
        <v>3089</v>
      </c>
      <c r="AM10" s="50"/>
      <c r="AN10" s="50"/>
      <c r="AO10" s="50"/>
      <c r="AP10" s="50"/>
      <c r="AQ10" s="50"/>
      <c r="AR10" s="50"/>
      <c r="AS10" s="50"/>
      <c r="AT10" s="45">
        <f>データ!W6</f>
        <v>403.38</v>
      </c>
      <c r="AU10" s="45"/>
      <c r="AV10" s="45"/>
      <c r="AW10" s="45"/>
      <c r="AX10" s="45"/>
      <c r="AY10" s="45"/>
      <c r="AZ10" s="45"/>
      <c r="BA10" s="45"/>
      <c r="BB10" s="45">
        <f>データ!X6</f>
        <v>7.66</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120</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55</v>
      </c>
      <c r="N86" s="26" t="s">
        <v>55</v>
      </c>
      <c r="O86" s="26" t="str">
        <f>データ!EO6</f>
        <v>【-】</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36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5" s="36" customFormat="1">
      <c r="A6" s="28" t="s">
        <v>107</v>
      </c>
      <c r="B6" s="33">
        <f>B7</f>
        <v>2016</v>
      </c>
      <c r="C6" s="33">
        <f t="shared" ref="C6:X6" si="3">C7</f>
        <v>15814</v>
      </c>
      <c r="D6" s="33">
        <f t="shared" si="3"/>
        <v>47</v>
      </c>
      <c r="E6" s="33">
        <f t="shared" si="3"/>
        <v>18</v>
      </c>
      <c r="F6" s="33">
        <f t="shared" si="3"/>
        <v>0</v>
      </c>
      <c r="G6" s="33">
        <f t="shared" si="3"/>
        <v>0</v>
      </c>
      <c r="H6" s="33" t="str">
        <f t="shared" si="3"/>
        <v>北海道　厚真町</v>
      </c>
      <c r="I6" s="33" t="str">
        <f t="shared" si="3"/>
        <v>法非適用</v>
      </c>
      <c r="J6" s="33" t="str">
        <f t="shared" si="3"/>
        <v>下水道事業</v>
      </c>
      <c r="K6" s="33" t="str">
        <f t="shared" si="3"/>
        <v>特定地域生活排水処理</v>
      </c>
      <c r="L6" s="33" t="str">
        <f t="shared" si="3"/>
        <v>K3</v>
      </c>
      <c r="M6" s="33">
        <f t="shared" si="3"/>
        <v>0</v>
      </c>
      <c r="N6" s="34" t="str">
        <f t="shared" si="3"/>
        <v>-</v>
      </c>
      <c r="O6" s="34" t="str">
        <f t="shared" si="3"/>
        <v>該当数値なし</v>
      </c>
      <c r="P6" s="34">
        <f t="shared" si="3"/>
        <v>66.3</v>
      </c>
      <c r="Q6" s="34">
        <f t="shared" si="3"/>
        <v>100</v>
      </c>
      <c r="R6" s="34">
        <f t="shared" si="3"/>
        <v>3888</v>
      </c>
      <c r="S6" s="34">
        <f t="shared" si="3"/>
        <v>4674</v>
      </c>
      <c r="T6" s="34">
        <f t="shared" si="3"/>
        <v>404.61</v>
      </c>
      <c r="U6" s="34">
        <f t="shared" si="3"/>
        <v>11.55</v>
      </c>
      <c r="V6" s="34">
        <f t="shared" si="3"/>
        <v>3089</v>
      </c>
      <c r="W6" s="34">
        <f t="shared" si="3"/>
        <v>403.38</v>
      </c>
      <c r="X6" s="34">
        <f t="shared" si="3"/>
        <v>7.66</v>
      </c>
      <c r="Y6" s="35" t="str">
        <f>IF(Y7="",NA(),Y7)</f>
        <v>-</v>
      </c>
      <c r="Z6" s="35" t="str">
        <f t="shared" ref="Z6:AH6" si="4">IF(Z7="",NA(),Z7)</f>
        <v>-</v>
      </c>
      <c r="AA6" s="35" t="str">
        <f t="shared" si="4"/>
        <v>-</v>
      </c>
      <c r="AB6" s="35" t="str">
        <f t="shared" si="4"/>
        <v>-</v>
      </c>
      <c r="AC6" s="35">
        <f t="shared" si="4"/>
        <v>95.51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413.5</v>
      </c>
      <c r="BP6" s="34" t="str">
        <f>IF(BP7="","",IF(BP7="-","【-】","【"&amp;SUBSTITUTE(TEXT(BP7,"#,##0.00"),"-","△")&amp;"】"))</f>
        <v>【346.13】</v>
      </c>
      <c r="BQ6" s="35" t="str">
        <f>IF(BQ7="",NA(),BQ7)</f>
        <v>-</v>
      </c>
      <c r="BR6" s="35" t="str">
        <f t="shared" ref="BR6:BZ6" si="8">IF(BR7="",NA(),BR7)</f>
        <v>-</v>
      </c>
      <c r="BS6" s="35" t="str">
        <f t="shared" si="8"/>
        <v>-</v>
      </c>
      <c r="BT6" s="35" t="str">
        <f t="shared" si="8"/>
        <v>-</v>
      </c>
      <c r="BU6" s="35">
        <f t="shared" si="8"/>
        <v>53.82</v>
      </c>
      <c r="BV6" s="35" t="str">
        <f t="shared" si="8"/>
        <v>-</v>
      </c>
      <c r="BW6" s="35" t="str">
        <f t="shared" si="8"/>
        <v>-</v>
      </c>
      <c r="BX6" s="35" t="str">
        <f t="shared" si="8"/>
        <v>-</v>
      </c>
      <c r="BY6" s="35" t="str">
        <f t="shared" si="8"/>
        <v>-</v>
      </c>
      <c r="BZ6" s="35">
        <f t="shared" si="8"/>
        <v>55.84</v>
      </c>
      <c r="CA6" s="34" t="str">
        <f>IF(CA7="","",IF(CA7="-","【-】","【"&amp;SUBSTITUTE(TEXT(CA7,"#,##0.00"),"-","△")&amp;"】"))</f>
        <v>【59.83】</v>
      </c>
      <c r="CB6" s="35" t="str">
        <f>IF(CB7="",NA(),CB7)</f>
        <v>-</v>
      </c>
      <c r="CC6" s="35" t="str">
        <f t="shared" ref="CC6:CK6" si="9">IF(CC7="",NA(),CC7)</f>
        <v>-</v>
      </c>
      <c r="CD6" s="35" t="str">
        <f t="shared" si="9"/>
        <v>-</v>
      </c>
      <c r="CE6" s="35" t="str">
        <f t="shared" si="9"/>
        <v>-</v>
      </c>
      <c r="CF6" s="35">
        <f t="shared" si="9"/>
        <v>391.44</v>
      </c>
      <c r="CG6" s="35" t="str">
        <f t="shared" si="9"/>
        <v>-</v>
      </c>
      <c r="CH6" s="35" t="str">
        <f t="shared" si="9"/>
        <v>-</v>
      </c>
      <c r="CI6" s="35" t="str">
        <f t="shared" si="9"/>
        <v>-</v>
      </c>
      <c r="CJ6" s="35" t="str">
        <f t="shared" si="9"/>
        <v>-</v>
      </c>
      <c r="CK6" s="35">
        <f t="shared" si="9"/>
        <v>287.57</v>
      </c>
      <c r="CL6" s="34" t="str">
        <f>IF(CL7="","",IF(CL7="-","【-】","【"&amp;SUBSTITUTE(TEXT(CL7,"#,##0.00"),"-","△")&amp;"】"))</f>
        <v>【268.69】</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61.55</v>
      </c>
      <c r="CW6" s="34" t="str">
        <f>IF(CW7="","",IF(CW7="-","【-】","【"&amp;SUBSTITUTE(TEXT(CW7,"#,##0.00"),"-","△")&amp;"】"))</f>
        <v>【61.71】</v>
      </c>
      <c r="CX6" s="35" t="str">
        <f>IF(CX7="",NA(),CX7)</f>
        <v>-</v>
      </c>
      <c r="CY6" s="35" t="str">
        <f t="shared" ref="CY6:DG6" si="11">IF(CY7="",NA(),CY7)</f>
        <v>-</v>
      </c>
      <c r="CZ6" s="35" t="str">
        <f t="shared" si="11"/>
        <v>-</v>
      </c>
      <c r="DA6" s="35" t="str">
        <f t="shared" si="11"/>
        <v>-</v>
      </c>
      <c r="DB6" s="35">
        <f t="shared" si="11"/>
        <v>59.66</v>
      </c>
      <c r="DC6" s="35" t="str">
        <f t="shared" si="11"/>
        <v>-</v>
      </c>
      <c r="DD6" s="35" t="str">
        <f t="shared" si="11"/>
        <v>-</v>
      </c>
      <c r="DE6" s="35" t="str">
        <f t="shared" si="11"/>
        <v>-</v>
      </c>
      <c r="DF6" s="35" t="str">
        <f t="shared" si="11"/>
        <v>-</v>
      </c>
      <c r="DG6" s="35">
        <f t="shared" si="11"/>
        <v>67.489999999999995</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c r="A7" s="28"/>
      <c r="B7" s="37">
        <v>2016</v>
      </c>
      <c r="C7" s="37">
        <v>15814</v>
      </c>
      <c r="D7" s="37">
        <v>47</v>
      </c>
      <c r="E7" s="37">
        <v>18</v>
      </c>
      <c r="F7" s="37">
        <v>0</v>
      </c>
      <c r="G7" s="37">
        <v>0</v>
      </c>
      <c r="H7" s="37" t="s">
        <v>108</v>
      </c>
      <c r="I7" s="37" t="s">
        <v>109</v>
      </c>
      <c r="J7" s="37" t="s">
        <v>110</v>
      </c>
      <c r="K7" s="37" t="s">
        <v>111</v>
      </c>
      <c r="L7" s="37" t="s">
        <v>112</v>
      </c>
      <c r="M7" s="37"/>
      <c r="N7" s="38" t="s">
        <v>113</v>
      </c>
      <c r="O7" s="38" t="s">
        <v>114</v>
      </c>
      <c r="P7" s="38">
        <v>66.3</v>
      </c>
      <c r="Q7" s="38">
        <v>100</v>
      </c>
      <c r="R7" s="38">
        <v>3888</v>
      </c>
      <c r="S7" s="38">
        <v>4674</v>
      </c>
      <c r="T7" s="38">
        <v>404.61</v>
      </c>
      <c r="U7" s="38">
        <v>11.55</v>
      </c>
      <c r="V7" s="38">
        <v>3089</v>
      </c>
      <c r="W7" s="38">
        <v>403.38</v>
      </c>
      <c r="X7" s="38">
        <v>7.66</v>
      </c>
      <c r="Y7" s="38" t="s">
        <v>113</v>
      </c>
      <c r="Z7" s="38" t="s">
        <v>113</v>
      </c>
      <c r="AA7" s="38" t="s">
        <v>113</v>
      </c>
      <c r="AB7" s="38" t="s">
        <v>113</v>
      </c>
      <c r="AC7" s="38">
        <v>95.51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t="s">
        <v>113</v>
      </c>
      <c r="BG7" s="38" t="s">
        <v>113</v>
      </c>
      <c r="BH7" s="38" t="s">
        <v>113</v>
      </c>
      <c r="BI7" s="38" t="s">
        <v>113</v>
      </c>
      <c r="BJ7" s="38">
        <v>0</v>
      </c>
      <c r="BK7" s="38" t="s">
        <v>113</v>
      </c>
      <c r="BL7" s="38" t="s">
        <v>113</v>
      </c>
      <c r="BM7" s="38" t="s">
        <v>113</v>
      </c>
      <c r="BN7" s="38" t="s">
        <v>113</v>
      </c>
      <c r="BO7" s="38">
        <v>413.5</v>
      </c>
      <c r="BP7" s="38">
        <v>346.13</v>
      </c>
      <c r="BQ7" s="38" t="s">
        <v>113</v>
      </c>
      <c r="BR7" s="38" t="s">
        <v>113</v>
      </c>
      <c r="BS7" s="38" t="s">
        <v>113</v>
      </c>
      <c r="BT7" s="38" t="s">
        <v>113</v>
      </c>
      <c r="BU7" s="38">
        <v>53.82</v>
      </c>
      <c r="BV7" s="38" t="s">
        <v>113</v>
      </c>
      <c r="BW7" s="38" t="s">
        <v>113</v>
      </c>
      <c r="BX7" s="38" t="s">
        <v>113</v>
      </c>
      <c r="BY7" s="38" t="s">
        <v>113</v>
      </c>
      <c r="BZ7" s="38">
        <v>55.84</v>
      </c>
      <c r="CA7" s="38">
        <v>59.83</v>
      </c>
      <c r="CB7" s="38" t="s">
        <v>113</v>
      </c>
      <c r="CC7" s="38" t="s">
        <v>113</v>
      </c>
      <c r="CD7" s="38" t="s">
        <v>113</v>
      </c>
      <c r="CE7" s="38" t="s">
        <v>113</v>
      </c>
      <c r="CF7" s="38">
        <v>391.44</v>
      </c>
      <c r="CG7" s="38" t="s">
        <v>113</v>
      </c>
      <c r="CH7" s="38" t="s">
        <v>113</v>
      </c>
      <c r="CI7" s="38" t="s">
        <v>113</v>
      </c>
      <c r="CJ7" s="38" t="s">
        <v>113</v>
      </c>
      <c r="CK7" s="38">
        <v>287.57</v>
      </c>
      <c r="CL7" s="38">
        <v>268.69</v>
      </c>
      <c r="CM7" s="38" t="s">
        <v>113</v>
      </c>
      <c r="CN7" s="38" t="s">
        <v>113</v>
      </c>
      <c r="CO7" s="38" t="s">
        <v>113</v>
      </c>
      <c r="CP7" s="38" t="s">
        <v>113</v>
      </c>
      <c r="CQ7" s="38" t="s">
        <v>113</v>
      </c>
      <c r="CR7" s="38" t="s">
        <v>113</v>
      </c>
      <c r="CS7" s="38" t="s">
        <v>113</v>
      </c>
      <c r="CT7" s="38" t="s">
        <v>113</v>
      </c>
      <c r="CU7" s="38" t="s">
        <v>113</v>
      </c>
      <c r="CV7" s="38">
        <v>61.55</v>
      </c>
      <c r="CW7" s="38">
        <v>61.71</v>
      </c>
      <c r="CX7" s="38" t="s">
        <v>113</v>
      </c>
      <c r="CY7" s="38" t="s">
        <v>113</v>
      </c>
      <c r="CZ7" s="38" t="s">
        <v>113</v>
      </c>
      <c r="DA7" s="38" t="s">
        <v>113</v>
      </c>
      <c r="DB7" s="38">
        <v>59.66</v>
      </c>
      <c r="DC7" s="38" t="s">
        <v>113</v>
      </c>
      <c r="DD7" s="38" t="s">
        <v>113</v>
      </c>
      <c r="DE7" s="38" t="s">
        <v>113</v>
      </c>
      <c r="DF7" s="38" t="s">
        <v>113</v>
      </c>
      <c r="DG7" s="38">
        <v>67.489999999999995</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113</v>
      </c>
      <c r="EF7" s="38" t="s">
        <v>113</v>
      </c>
      <c r="EG7" s="38" t="s">
        <v>113</v>
      </c>
      <c r="EH7" s="38" t="s">
        <v>113</v>
      </c>
      <c r="EI7" s="38" t="s">
        <v>113</v>
      </c>
      <c r="EJ7" s="38" t="s">
        <v>113</v>
      </c>
      <c r="EK7" s="38" t="s">
        <v>113</v>
      </c>
      <c r="EL7" s="38" t="s">
        <v>113</v>
      </c>
      <c r="EM7" s="38" t="s">
        <v>113</v>
      </c>
      <c r="EN7" s="38" t="s">
        <v>113</v>
      </c>
      <c r="EO7" s="38" t="s">
        <v>113</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kennsetu</cp:lastModifiedBy>
  <dcterms:created xsi:type="dcterms:W3CDTF">2017-12-25T02:38:52Z</dcterms:created>
  <dcterms:modified xsi:type="dcterms:W3CDTF">2018-02-19T05:04:20Z</dcterms:modified>
</cp:coreProperties>
</file>