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245" yWindow="-15" windowWidth="10290" windowHeight="7740" firstSheet="11" activeTab="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AU63" i="11"/>
  <c r="AP63"/>
  <c r="AA33"/>
  <c r="AA32"/>
  <c r="AA30"/>
  <c r="AA29"/>
  <c r="AA28"/>
  <c r="BG35" i="9" l="1"/>
  <c r="BG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W37"/>
  <c r="BE37"/>
  <c r="AM37"/>
  <c r="U37"/>
  <c r="C37"/>
  <c r="CO36"/>
  <c r="BW36"/>
  <c r="BE36"/>
  <c r="AM36"/>
  <c r="U36"/>
  <c r="C36"/>
  <c r="CO35"/>
  <c r="BW35"/>
  <c r="BE35"/>
  <c r="AM35"/>
  <c r="U35"/>
  <c r="C35"/>
  <c r="CO34"/>
  <c r="BW34"/>
  <c r="BE34"/>
  <c r="AM34"/>
  <c r="U34"/>
  <c r="C34"/>
  <c r="P67" i="8" l="1"/>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<sst xmlns="http://schemas.openxmlformats.org/spreadsheetml/2006/main" count="997" uniqueCount="559">
  <si>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</si>
  <si>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</si>
  <si>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</si>
  <si>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</si>
  <si>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</si>
  <si>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</si>
  <si>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</si>
  <si>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</si>
  <si>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</si>
  <si>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</si>
  <si>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</si>
  <si>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</si>
  <si>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</si>
  <si>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</si>
  <si>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</si>
  <si>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</si>
  <si>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</si>
  <si>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</si>
  <si>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</si>
  <si>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</si>
  <si>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</si>
  <si>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</si>
  <si>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</si>
  <si>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</si>
  <si>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</si>
  <si>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</si>
  <si>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</si>
  <si>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</si>
  <si>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</si>
  <si>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</si>
  <si>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</si>
  <si>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</si>
  <si>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</si>
  <si>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</si>
  <si>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</si>
  <si>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</si>
  <si>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</si>
  <si>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</si>
  <si>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</si>
  <si>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</si>
  <si>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</si>
  <si>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</si>
  <si>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</si>
  <si>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</si>
  <si>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</si>
  <si>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</si>
  <si>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</si>
  <si>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</si>
  <si>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</si>
  <si>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</si>
  <si>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</si>
  <si>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</si>
  <si>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</si>
  <si>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</si>
  <si>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</si>
  <si>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</si>
  <si>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</si>
  <si>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</si>
  <si>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</si>
  <si>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</si>
  <si>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</si>
  <si>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</si>
  <si>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</si>
  <si>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</si>
  <si>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</si>
  <si>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</si>
  <si>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</si>
  <si>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</si>
  <si>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</si>
  <si>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</si>
  <si>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</si>
  <si>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</si>
  <si>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</si>
  <si>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</si>
  <si>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</si>
  <si>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</si>
  <si>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</si>
  <si>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</si>
  <si>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</si>
  <si>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</si>
  <si>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</si>
  <si>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</si>
  <si>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厚真町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</si>
  <si>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</si>
  <si>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</si>
  <si>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</si>
  <si>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</si>
  <si>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</si>
  <si>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</si>
  <si>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</si>
  <si>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</si>
  <si>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</si>
  <si>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</si>
  <si>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</si>
  <si>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</si>
  <si>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</si>
  <si>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</si>
  <si>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</si>
  <si>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</si>
  <si>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</si>
  <si>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</si>
  <si>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</si>
  <si>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</si>
  <si>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</si>
  <si>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</si>
  <si>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</si>
  <si>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</si>
  <si>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</si>
  <si>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</si>
  <si>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</si>
  <si>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</si>
  <si>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</si>
  <si>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</si>
  <si>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</si>
  <si>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</si>
  <si>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</si>
  <si>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</si>
  <si>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</si>
  <si>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</si>
  <si>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</si>
  <si>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</si>
  <si>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</si>
  <si>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</si>
  <si>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</si>
  <si>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</si>
  <si>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</si>
  <si>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</si>
  <si>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</si>
  <si>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</si>
  <si>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</si>
  <si>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</si>
  <si>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</si>
  <si>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</si>
  <si>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</si>
  <si>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</si>
  <si>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</si>
  <si>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</si>
  <si>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</si>
  <si>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</si>
  <si>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</si>
  <si>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</si>
  <si>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</si>
  <si>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</si>
  <si>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</si>
  <si>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</si>
  <si>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</si>
  <si>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</si>
  <si>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</si>
  <si>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</si>
  <si>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</si>
  <si>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</si>
  <si>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</si>
  <si>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</si>
  <si>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</si>
  <si>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</si>
  <si>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</si>
  <si>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</si>
  <si>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</si>
  <si>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</si>
  <si>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</si>
  <si>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</si>
  <si>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</si>
  <si>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</si>
  <si>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</si>
  <si>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</si>
  <si>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</si>
  <si>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</si>
  <si>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</si>
  <si>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</si>
  <si>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</si>
  <si>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</si>
  <si>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</si>
  <si>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</si>
  <si>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</si>
  <si>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</si>
  <si>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</si>
  <si>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</si>
  <si>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</si>
  <si>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</si>
  <si>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</si>
  <si>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</si>
  <si>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</si>
  <si>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</si>
  <si>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</si>
  <si>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</si>
  <si>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</si>
  <si>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</si>
  <si>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</si>
  <si>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</si>
  <si>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</si>
  <si>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</si>
  <si>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</si>
  <si>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</si>
  <si>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</si>
  <si>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</si>
  <si>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北海道厚真町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</si>
  <si>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</si>
  <si>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</si>
  <si>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</si>
  <si>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</si>
  <si>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</si>
  <si>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</si>
  <si>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</si>
  <si>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</si>
  <si>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</si>
  <si>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</si>
  <si>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</si>
  <si>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</si>
  <si>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</si>
  <si>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</si>
  <si>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</si>
  <si>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</si>
  <si>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</si>
  <si>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</si>
  <si>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</si>
  <si>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</si>
  <si>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</si>
  <si>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</si>
  <si>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</si>
  <si>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</si>
  <si>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</si>
  <si>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</si>
  <si>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</si>
  <si>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</si>
  <si>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</si>
  <si>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</si>
  <si>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</si>
  <si>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</si>
  <si>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</si>
  <si>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</si>
  <si>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</si>
  <si>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</si>
  <si>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</si>
  <si>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</si>
  <si>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</si>
  <si>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</si>
  <si>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</si>
  <si>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</si>
  <si>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</si>
  <si>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</si>
  <si>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</si>
  <si>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</si>
  <si>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</si>
  <si>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</si>
  <si>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</si>
  <si>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</si>
  <si>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</si>
  <si>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</si>
  <si>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</si>
  <si>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</si>
  <si>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</si>
  <si>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</si>
  <si>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</si>
  <si>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</si>
  <si>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</si>
  <si>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</si>
  <si>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</si>
  <si>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</si>
  <si>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</si>
  <si>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</si>
  <si>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</si>
  <si>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</si>
  <si>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</si>
  <si>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</si>
  <si>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</si>
  <si>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</si>
  <si>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</si>
  <si>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</si>
  <si>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</si>
  <si>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</si>
  <si>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</si>
  <si>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</si>
  <si>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</si>
  <si>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</si>
  <si>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</si>
  <si>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</si>
  <si>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</si>
  <si>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</si>
  <si>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</si>
  <si>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</si>
  <si>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</si>
  <si>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</si>
  <si>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</si>
  <si>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</si>
  <si>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</si>
  <si>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</si>
  <si>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</si>
  <si>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</si>
  <si>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</si>
  <si>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</si>
  <si>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</si>
  <si>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</si>
  <si>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</si>
  <si>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</si>
  <si>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</si>
  <si>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</si>
  <si>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</si>
  <si>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</si>
  <si>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</si>
  <si>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</si>
  <si>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</si>
  <si>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</si>
  <si>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</si>
  <si>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</si>
  <si>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</si>
  <si>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</si>
  <si>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</si>
  <si>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</si>
  <si>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</si>
  <si>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</si>
  <si>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</si>
  <si>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</si>
  <si>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</si>
  <si>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</si>
  <si>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</si>
  <si>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</si>
  <si>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</si>
  <si>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</si>
  <si>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</si>
  <si>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</si>
  <si>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</si>
  <si>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</si>
  <si>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</si>
  <si>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</si>
  <si>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</si>
  <si>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</si>
  <si>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</si>
  <si>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</si>
  <si>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</si>
  <si>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</si>
  <si>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</si>
  <si>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</si>
  <si>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</si>
  <si>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</si>
  <si>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</si>
  <si>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</si>
  <si>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</si>
  <si>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</si>
  <si>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</si>
  <si>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</si>
  <si>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</si>
  <si>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</si>
  <si>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</si>
  <si>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北海道厚真町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</si>
  <si>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</si>
  <si>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</si>
  <si>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</si>
  <si>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</si>
  <si>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</si>
  <si>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</si>
  <si>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</si>
  <si>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</si>
  <si>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</si>
  <si>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</si>
  <si>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</si>
  <si>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</si>
  <si>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</si>
  <si>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</si>
  <si>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</si>
  <si>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</si>
  <si>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</si>
  <si>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</si>
  <si>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</si>
  <si>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</si>
  <si>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</si>
  <si>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</si>
  <si>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</si>
  <si>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</si>
  <si>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</si>
  <si>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</si>
  <si>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</si>
  <si>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</si>
  <si>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</si>
  <si>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</si>
  <si>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</si>
  <si>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</si>
  <si>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</si>
  <si>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</si>
  <si>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</si>
  <si>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</si>
  <si>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後期高齢者医療特別会計</t>
    <phoneticPr fontId="5"/>
  </si>
  <si>
    <t>介護保険事業特別会計介護サービス事業勘定</t>
    <phoneticPr fontId="5"/>
  </si>
  <si>
    <t>-</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</si>
  <si>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</si>
  <si>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</si>
  <si>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</si>
  <si>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</si>
  <si>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</si>
  <si>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</si>
  <si>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</si>
  <si>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</si>
  <si>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</si>
  <si>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</si>
  <si>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</si>
  <si>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</si>
  <si>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</si>
  <si>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</si>
  <si>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</si>
  <si>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</si>
  <si>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</si>
  <si>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</si>
  <si>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</si>
  <si>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</si>
  <si>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</si>
  <si>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</si>
  <si>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</si>
  <si>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</si>
  <si>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</si>
  <si>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</si>
  <si>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</si>
  <si>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</si>
  <si>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</si>
  <si>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</si>
  <si>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</si>
  <si>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</si>
  <si>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</si>
  <si>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</si>
  <si>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</si>
  <si>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</si>
  <si>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</si>
  <si>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</si>
  <si>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</si>
  <si>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</si>
  <si>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</si>
  <si>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</si>
  <si>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</si>
  <si>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</si>
  <si>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</si>
  <si>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</si>
  <si>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</si>
  <si>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</si>
  <si>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</si>
  <si>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</si>
  <si>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</si>
  <si>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</si>
  <si>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</si>
  <si>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</si>
  <si>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</si>
  <si>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</si>
  <si>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</si>
  <si>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</si>
  <si>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</si>
  <si>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</si>
  <si>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</si>
  <si>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</si>
  <si>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</si>
  <si>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公共下水道事業特別会計</t>
    <phoneticPr fontId="5"/>
  </si>
  <si>
    <t>(Ｆ)</t>
    <phoneticPr fontId="5"/>
  </si>
  <si>
    <t>介護保険事業特別会計介護サービス事業勘定</t>
    <phoneticPr fontId="5"/>
  </si>
  <si>
    <t>将来負担比率（(Ｅ)－(Ｆ)）／（(Ｃ)－(Ｄ)）×１００</t>
    <rPh sb="0" eb="2">
      <t>ショウライ</t>
    </rPh>
    <rPh sb="2" eb="4">
      <t>フタン</t>
    </rPh>
    <rPh sb="4" eb="6">
      <t>ヒリツ</t>
    </rPh>
    <phoneticPr fontId="5"/>
  </si>
  <si>
    <t>介護保険事業特別会計保険事業勘定</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</si>
  <si>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</si>
  <si>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</si>
  <si>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</si>
  <si>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</si>
  <si>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</si>
  <si>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</si>
  <si>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</si>
  <si>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</si>
  <si>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</si>
  <si>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</si>
  <si>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</si>
  <si>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</si>
  <si>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</si>
  <si>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</si>
  <si>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</si>
  <si>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</si>
  <si>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</si>
  <si>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</si>
  <si>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</si>
  <si>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</si>
  <si>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</si>
  <si>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</si>
  <si>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</si>
  <si>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</si>
  <si>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</si>
  <si>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</si>
  <si>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</si>
  <si>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</si>
  <si>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</si>
  <si>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</si>
  <si>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</si>
  <si>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</si>
  <si>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</si>
  <si>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</si>
  <si>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</si>
  <si>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</si>
  <si>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</si>
  <si>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</si>
  <si>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</si>
  <si>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</si>
  <si>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</si>
  <si>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</si>
  <si>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</si>
  <si>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</si>
  <si>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</si>
  <si>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</si>
  <si>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</si>
  <si>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</si>
  <si>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</si>
  <si>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</si>
  <si>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</si>
  <si>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</si>
  <si>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</si>
  <si>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</si>
  <si>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</si>
  <si>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</si>
  <si>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</si>
  <si>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</si>
  <si>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</si>
  <si>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</si>
  <si>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</si>
  <si>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</si>
  <si>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</si>
  <si>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</si>
  <si>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</si>
  <si>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</si>
  <si>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</si>
  <si>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</si>
  <si>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</si>
  <si>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</si>
  <si>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</si>
  <si>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</si>
  <si>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</si>
  <si>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</si>
  <si>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</si>
  <si>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</si>
  <si>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</si>
  <si>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</si>
  <si>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</si>
  <si>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</si>
  <si>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</si>
  <si>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</si>
  <si>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</si>
  <si>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3.73</t>
  </si>
  <si>
    <t>▲ 1.34</t>
  </si>
  <si>
    <t>一般会計</t>
  </si>
  <si>
    <t>簡易水道事業特別会計</t>
  </si>
  <si>
    <t>介護保険事業特別会計保険事業勘定</t>
  </si>
  <si>
    <t>国民健康保険事業特別会計</t>
  </si>
  <si>
    <t>公共下水道事業特別会計</t>
  </si>
  <si>
    <t>後期高齢者医療特別会計</t>
  </si>
  <si>
    <t>介護保険事業特別会計介護サービス事業勘定</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</si>
  <si>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</si>
  <si>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</si>
  <si>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</si>
  <si>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</si>
  <si>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</si>
  <si>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</si>
  <si>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</si>
  <si>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</si>
  <si>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</si>
  <si>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</si>
  <si>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</si>
  <si>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</si>
  <si>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</si>
  <si>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平成11年度から平成13年度において政府の経済対策に呼応した大型建設事業が続き、当該事業に係る元利償還が順次始まったことにより、平成16年度、平成17年度に公債費が急増したため公債費関連指標が押し上げられた。
　公債費負担（元利償還費）が財政運営を圧迫していたため平成17年度から平成22年度において920百万円の繰上償還を行った。これら繰上償還及び地方債発行の抑制により実質公債費比率については逓減していく見込みである。
　今後も普通建設事業については、継続事業を基本とし、新規事業については極力抑制し、必要性の再評価と事業の精査を行いながら、必要最低限の地方債発行に努める。
平成11年度から平成13年度において政府の経済対策に呼応した大型建設事業が続き、当該事業に係る元利償還が順次始まったことにより、平成16年度、平成17年度に公債費が急増したため公債費関連指標が押し上げられた。
　公債費負担（元利償還費）が財政運営を圧迫していたため平成17年度から平成22年度において920百万円の繰上償還を行った。これら繰上償還及び地方債発行の抑制により実質公債費比率については逓減していく見込みである。
　今後も普通建設事業については、継続事業を基本とし、新規事業については極力抑制し、必要性の再評価と事業の精査を行いながら、必要最低限の地方債発行に努める。
</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</si>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</sst>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31"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288506</c:v>
                </c:pt>
                <c:pt idx="1">
                  <c:v>210837</c:v>
                </c:pt>
                <c:pt idx="2">
                  <c:v>306652</c:v>
                </c:pt>
                <c:pt idx="3">
                  <c:v>347642</c:v>
                </c:pt>
                <c:pt idx="4">
                  <c:v>409501</c:v>
                </c:pt>
              </c:numCache>
            </c:numRef>
          </c:val>
        </c:ser>
        <c:marker val="1"/>
        <c:axId val="170875520"/>
        <c:axId val="176522368"/>
      </c:lineChart>
      <c:catAx>
        <c:axId val="170875520"/>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522368"/>
        <c:crosses val="autoZero"/>
        <c:auto val="1"/>
        <c:lblAlgn val="ctr"/>
        <c:lblOffset val="100"/>
        <c:tickLblSkip val="1"/>
        <c:tickMarkSkip val="1"/>
      </c:catAx>
      <c:valAx>
        <c:axId val="176522368"/>
        <c:scaling>
          <c:orientation val="minMax"/>
          <c:max val="5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87552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0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7.72</c:v>
                </c:pt>
                <c:pt idx="1">
                  <c:v>7.12</c:v>
                </c:pt>
                <c:pt idx="2">
                  <c:v>3.37</c:v>
                </c:pt>
                <c:pt idx="3">
                  <c:v>3.94</c:v>
                </c:pt>
                <c:pt idx="4">
                  <c:v>2.69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31.6</c:v>
                </c:pt>
                <c:pt idx="1">
                  <c:v>34.770000000000003</c:v>
                </c:pt>
                <c:pt idx="2">
                  <c:v>35.479999999999997</c:v>
                </c:pt>
                <c:pt idx="3">
                  <c:v>37.47</c:v>
                </c:pt>
                <c:pt idx="4">
                  <c:v>37.369999999999997</c:v>
                </c:pt>
              </c:numCache>
            </c:numRef>
          </c:val>
        </c:ser>
        <c:gapWidth val="250"/>
        <c:overlap val="100"/>
        <c:axId val="179276032"/>
        <c:axId val="19755417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6.45</c:v>
                </c:pt>
                <c:pt idx="1">
                  <c:v>3.83</c:v>
                </c:pt>
                <c:pt idx="2">
                  <c:v>-3.73</c:v>
                </c:pt>
                <c:pt idx="3">
                  <c:v>1.19</c:v>
                </c:pt>
                <c:pt idx="4">
                  <c:v>-1.34</c:v>
                </c:pt>
              </c:numCache>
            </c:numRef>
          </c:val>
        </c:ser>
        <c:marker val="1"/>
        <c:axId val="179276032"/>
        <c:axId val="197554176"/>
      </c:lineChart>
      <c:catAx>
        <c:axId val="17927603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554176"/>
        <c:crosses val="autoZero"/>
        <c:auto val="1"/>
        <c:lblAlgn val="ctr"/>
        <c:lblOffset val="100"/>
        <c:tickLblSkip val="1"/>
        <c:tickMarkSkip val="1"/>
      </c:catAx>
      <c:valAx>
        <c:axId val="19755417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27603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介護保険事業特別会計介護サービス事業勘定</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0.08</c:v>
                </c:pt>
                <c:pt idx="4">
                  <c:v>#N/A</c:v>
                </c:pt>
                <c:pt idx="5">
                  <c:v>7.0000000000000007E-2</c:v>
                </c:pt>
                <c:pt idx="6">
                  <c:v>#N/A</c:v>
                </c:pt>
                <c:pt idx="7">
                  <c:v>0.09</c:v>
                </c:pt>
                <c:pt idx="8">
                  <c:v>#N/A</c:v>
                </c:pt>
                <c:pt idx="9">
                  <c:v>7.0000000000000007E-2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0.18</c:v>
                </c:pt>
                <c:pt idx="2">
                  <c:v>#N/A</c:v>
                </c:pt>
                <c:pt idx="3">
                  <c:v>0.2</c:v>
                </c:pt>
                <c:pt idx="4">
                  <c:v>#N/A</c:v>
                </c:pt>
                <c:pt idx="5">
                  <c:v>0.2</c:v>
                </c:pt>
                <c:pt idx="6">
                  <c:v>#N/A</c:v>
                </c:pt>
                <c:pt idx="7">
                  <c:v>0.17</c:v>
                </c:pt>
                <c:pt idx="8">
                  <c:v>#N/A</c:v>
                </c:pt>
                <c:pt idx="9">
                  <c:v>0.25</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0.65</c:v>
                </c:pt>
                <c:pt idx="2">
                  <c:v>#N/A</c:v>
                </c:pt>
                <c:pt idx="3">
                  <c:v>0.3</c:v>
                </c:pt>
                <c:pt idx="4">
                  <c:v>#N/A</c:v>
                </c:pt>
                <c:pt idx="5">
                  <c:v>0.09</c:v>
                </c:pt>
                <c:pt idx="6">
                  <c:v>#N/A</c:v>
                </c:pt>
                <c:pt idx="7">
                  <c:v>0.54</c:v>
                </c:pt>
                <c:pt idx="8">
                  <c:v>#N/A</c:v>
                </c:pt>
                <c:pt idx="9">
                  <c:v>0.33</c:v>
                </c:pt>
              </c:numCache>
            </c:numRef>
          </c:val>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0.18</c:v>
                </c:pt>
                <c:pt idx="2">
                  <c:v>#N/A</c:v>
                </c:pt>
                <c:pt idx="3">
                  <c:v>0</c:v>
                </c:pt>
                <c:pt idx="4">
                  <c:v>#N/A</c:v>
                </c:pt>
                <c:pt idx="5">
                  <c:v>0.01</c:v>
                </c:pt>
                <c:pt idx="6">
                  <c:v>#N/A</c:v>
                </c:pt>
                <c:pt idx="7">
                  <c:v>0.33</c:v>
                </c:pt>
                <c:pt idx="8">
                  <c:v>#N/A</c:v>
                </c:pt>
                <c:pt idx="9">
                  <c:v>0.33</c:v>
                </c:pt>
              </c:numCache>
            </c:numRef>
          </c:val>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0.18</c:v>
                </c:pt>
                <c:pt idx="2">
                  <c:v>#N/A</c:v>
                </c:pt>
                <c:pt idx="3">
                  <c:v>0.17</c:v>
                </c:pt>
                <c:pt idx="4">
                  <c:v>#N/A</c:v>
                </c:pt>
                <c:pt idx="5">
                  <c:v>0.33</c:v>
                </c:pt>
                <c:pt idx="6">
                  <c:v>#N/A</c:v>
                </c:pt>
                <c:pt idx="7">
                  <c:v>0.27</c:v>
                </c:pt>
                <c:pt idx="8">
                  <c:v>#N/A</c:v>
                </c:pt>
                <c:pt idx="9">
                  <c:v>0.56000000000000005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7.71</c:v>
                </c:pt>
                <c:pt idx="2">
                  <c:v>#N/A</c:v>
                </c:pt>
                <c:pt idx="3">
                  <c:v>7.12</c:v>
                </c:pt>
                <c:pt idx="4">
                  <c:v>#N/A</c:v>
                </c:pt>
                <c:pt idx="5">
                  <c:v>3.37</c:v>
                </c:pt>
                <c:pt idx="6">
                  <c:v>#N/A</c:v>
                </c:pt>
                <c:pt idx="7">
                  <c:v>3.94</c:v>
                </c:pt>
                <c:pt idx="8">
                  <c:v>#N/A</c:v>
                </c:pt>
                <c:pt idx="9">
                  <c:v>2.69</c:v>
                </c:pt>
              </c:numCache>
            </c:numRef>
          </c:val>
        </c:ser>
        <c:overlap val="100"/>
        <c:axId val="192609280"/>
        <c:axId val="192758528"/>
      </c:barChart>
      <c:catAx>
        <c:axId val="19260928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758528"/>
        <c:crosses val="autoZero"/>
        <c:auto val="1"/>
        <c:lblAlgn val="ctr"/>
        <c:lblOffset val="100"/>
        <c:tickLblSkip val="1"/>
        <c:tickMarkSkip val="1"/>
      </c:catAx>
      <c:valAx>
        <c:axId val="19275852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60928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94E-2"/>
          <c:y val="8.7976539589442848E-2"/>
          <c:w val="0.90356317136844189"/>
          <c:h val="0.639296187683285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681</c:v>
                </c:pt>
                <c:pt idx="5">
                  <c:v>669</c:v>
                </c:pt>
                <c:pt idx="8">
                  <c:v>646</c:v>
                </c:pt>
                <c:pt idx="11">
                  <c:v>646</c:v>
                </c:pt>
                <c:pt idx="14">
                  <c:v>602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c:v>
                </c:pt>
                <c:pt idx="3">
                  <c:v>3</c:v>
                </c:pt>
                <c:pt idx="6">
                  <c:v>2</c:v>
                </c:pt>
                <c:pt idx="9">
                  <c:v>7</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c:v>
                </c:pt>
                <c:pt idx="3">
                  <c:v>20</c:v>
                </c:pt>
                <c:pt idx="6">
                  <c:v>19</c:v>
                </c:pt>
                <c:pt idx="9">
                  <c:v>22</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107</c:v>
                </c:pt>
                <c:pt idx="3">
                  <c:v>95</c:v>
                </c:pt>
                <c:pt idx="6">
                  <c:v>96</c:v>
                </c:pt>
                <c:pt idx="9">
                  <c:v>107</c:v>
                </c:pt>
                <c:pt idx="12">
                  <c:v>108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999</c:v>
                </c:pt>
                <c:pt idx="3">
                  <c:v>988</c:v>
                </c:pt>
                <c:pt idx="6">
                  <c:v>968</c:v>
                </c:pt>
                <c:pt idx="9">
                  <c:v>910</c:v>
                </c:pt>
                <c:pt idx="12">
                  <c:v>873</c:v>
                </c:pt>
              </c:numCache>
            </c:numRef>
          </c:val>
        </c:ser>
        <c:gapWidth val="100"/>
        <c:overlap val="100"/>
        <c:axId val="210156928"/>
        <c:axId val="21016320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447</c:v>
                </c:pt>
                <c:pt idx="2">
                  <c:v>#N/A</c:v>
                </c:pt>
                <c:pt idx="3">
                  <c:v>#N/A</c:v>
                </c:pt>
                <c:pt idx="4">
                  <c:v>437</c:v>
                </c:pt>
                <c:pt idx="5">
                  <c:v>#N/A</c:v>
                </c:pt>
                <c:pt idx="6">
                  <c:v>#N/A</c:v>
                </c:pt>
                <c:pt idx="7">
                  <c:v>439</c:v>
                </c:pt>
                <c:pt idx="8">
                  <c:v>#N/A</c:v>
                </c:pt>
                <c:pt idx="9">
                  <c:v>#N/A</c:v>
                </c:pt>
                <c:pt idx="10">
                  <c:v>401</c:v>
                </c:pt>
                <c:pt idx="11">
                  <c:v>#N/A</c:v>
                </c:pt>
                <c:pt idx="12">
                  <c:v>#N/A</c:v>
                </c:pt>
                <c:pt idx="13">
                  <c:v>405</c:v>
                </c:pt>
                <c:pt idx="14">
                  <c:v>#N/A</c:v>
                </c:pt>
              </c:numCache>
            </c:numRef>
          </c:val>
        </c:ser>
        <c:marker val="1"/>
        <c:axId val="210156928"/>
        <c:axId val="210163200"/>
      </c:lineChart>
      <c:catAx>
        <c:axId val="2101569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163200"/>
        <c:crosses val="autoZero"/>
        <c:auto val="1"/>
        <c:lblAlgn val="ctr"/>
        <c:lblOffset val="100"/>
        <c:tickLblSkip val="1"/>
        <c:tickMarkSkip val="1"/>
      </c:catAx>
      <c:valAx>
        <c:axId val="21016320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15692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9E-2"/>
          <c:w val="0.86496884859089662"/>
          <c:h val="0.589182127738554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5304</c:v>
                </c:pt>
                <c:pt idx="5">
                  <c:v>5334</c:v>
                </c:pt>
                <c:pt idx="8">
                  <c:v>5556</c:v>
                </c:pt>
                <c:pt idx="11">
                  <c:v>5693</c:v>
                </c:pt>
                <c:pt idx="14">
                  <c:v>6301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1437</c:v>
                </c:pt>
                <c:pt idx="5">
                  <c:v>1514</c:v>
                </c:pt>
                <c:pt idx="8">
                  <c:v>1446</c:v>
                </c:pt>
                <c:pt idx="11">
                  <c:v>1357</c:v>
                </c:pt>
                <c:pt idx="14">
                  <c:v>1181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3389</c:v>
                </c:pt>
                <c:pt idx="5">
                  <c:v>3788</c:v>
                </c:pt>
                <c:pt idx="8">
                  <c:v>4176</c:v>
                </c:pt>
                <c:pt idx="11">
                  <c:v>4359</c:v>
                </c:pt>
                <c:pt idx="14">
                  <c:v>4755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1207</c:v>
                </c:pt>
                <c:pt idx="3">
                  <c:v>1175</c:v>
                </c:pt>
                <c:pt idx="6">
                  <c:v>1516</c:v>
                </c:pt>
                <c:pt idx="9">
                  <c:v>1030</c:v>
                </c:pt>
                <c:pt idx="12">
                  <c:v>931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66</c:v>
                </c:pt>
                <c:pt idx="3">
                  <c:v>179</c:v>
                </c:pt>
                <c:pt idx="6">
                  <c:v>161</c:v>
                </c:pt>
                <c:pt idx="9">
                  <c:v>260</c:v>
                </c:pt>
                <c:pt idx="12">
                  <c:v>241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1929</c:v>
                </c:pt>
                <c:pt idx="3">
                  <c:v>1873</c:v>
                </c:pt>
                <c:pt idx="6">
                  <c:v>1971</c:v>
                </c:pt>
                <c:pt idx="9">
                  <c:v>2245</c:v>
                </c:pt>
                <c:pt idx="12">
                  <c:v>2722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c:v>
                </c:pt>
                <c:pt idx="3">
                  <c:v>15</c:v>
                </c:pt>
                <c:pt idx="6">
                  <c:v>15</c:v>
                </c:pt>
                <c:pt idx="9">
                  <c:v>5</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8200</c:v>
                </c:pt>
                <c:pt idx="3">
                  <c:v>7862</c:v>
                </c:pt>
                <c:pt idx="6">
                  <c:v>7510</c:v>
                </c:pt>
                <c:pt idx="9">
                  <c:v>7675</c:v>
                </c:pt>
                <c:pt idx="12">
                  <c:v>8284</c:v>
                </c:pt>
              </c:numCache>
            </c:numRef>
          </c:val>
        </c:ser>
        <c:gapWidth val="100"/>
        <c:overlap val="100"/>
        <c:axId val="210887040"/>
        <c:axId val="21088896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1293</c:v>
                </c:pt>
                <c:pt idx="2">
                  <c:v>#N/A</c:v>
                </c:pt>
                <c:pt idx="3">
                  <c:v>#N/A</c:v>
                </c:pt>
                <c:pt idx="4">
                  <c:v>467</c:v>
                </c:pt>
                <c:pt idx="5">
                  <c:v>#N/A</c:v>
                </c:pt>
                <c:pt idx="6">
                  <c:v>#N/A</c:v>
                </c:pt>
                <c:pt idx="7">
                  <c:v>0</c:v>
                </c:pt>
                <c:pt idx="8">
                  <c:v>#N/A</c:v>
                </c:pt>
                <c:pt idx="9">
                  <c:v>#N/A</c:v>
                </c:pt>
                <c:pt idx="10">
                  <c:v>0</c:v>
                </c:pt>
                <c:pt idx="11">
                  <c:v>#N/A</c:v>
                </c:pt>
                <c:pt idx="12">
                  <c:v>#N/A</c:v>
                </c:pt>
                <c:pt idx="13">
                  <c:v>0</c:v>
                </c:pt>
                <c:pt idx="14">
                  <c:v>#N/A</c:v>
                </c:pt>
              </c:numCache>
            </c:numRef>
          </c:val>
        </c:ser>
        <c:marker val="1"/>
        <c:axId val="210887040"/>
        <c:axId val="210888960"/>
      </c:lineChart>
      <c:catAx>
        <c:axId val="21088704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0888960"/>
        <c:crosses val="autoZero"/>
        <c:auto val="1"/>
        <c:lblAlgn val="ctr"/>
        <c:lblOffset val="100"/>
        <c:tickLblSkip val="1"/>
        <c:tickMarkSkip val="1"/>
      </c:catAx>
      <c:valAx>
        <c:axId val="21088896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88704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2093545035603"/>
          <c:y val="4.9232005384860722E-2"/>
          <c:w val="0.84484011943744142"/>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pt idx="4">
                  <c:v>38.700000000000003</c:v>
                </c:pt>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layout/>
              <c:tx>
                <c:strRef>
                  <c:f>公会計指標分析・財政指標組合せ分析表!$O$50</c:f>
                  <c:strCache>
                    <c:ptCount val="1"/>
                    <c:pt idx="0">
                      <c:v>H27</c:v>
                    </c:pt>
                  </c:strCache>
                </c:strRef>
              </c:tx>
              <c:dLblPos val="r"/>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pt idx="4">
                  <c:v>51.6</c:v>
                </c:pt>
              </c:numCache>
            </c:numRef>
          </c:xVal>
          <c:yVal>
            <c:numRef>
              <c:f>公会計指標分析・財政指標組合せ分析表!$K$55:$O$55</c:f>
              <c:numCache>
                <c:formatCode>#,##0.0;"▲ "#,##0.0</c:formatCode>
                <c:ptCount val="5"/>
                <c:pt idx="4">
                  <c:v>0</c:v>
                </c:pt>
              </c:numCache>
            </c:numRef>
          </c:yVal>
        </c:ser>
        <c:axId val="127429248"/>
        <c:axId val="127443712"/>
      </c:scatterChart>
      <c:valAx>
        <c:axId val="127429248"/>
        <c:scaling>
          <c:orientation val="minMax"/>
          <c:max val="62"/>
          <c:min val="41.2"/>
        </c:scaling>
        <c:axPos val="b"/>
        <c:title>
          <c:tx>
            <c:rich>
              <a:bodyPr/>
              <a:lstStyle/>
              <a:p>
                <a:pPr>
                  <a:defRPr/>
                </a:pPr>
                <a:r>
                  <a:rPr lang="ja-JP" altLang="en-US" sz="1050" b="0"/>
                  <a:t>有形固定資産減価償却率</a:t>
                </a:r>
              </a:p>
            </c:rich>
          </c:tx>
          <c:layout>
            <c:manualLayout>
              <c:xMode val="edge"/>
              <c:yMode val="edge"/>
              <c:x val="0.41341543478727288"/>
              <c:y val="0.910746513828628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443712"/>
        <c:crosses val="autoZero"/>
        <c:crossBetween val="midCat"/>
      </c:valAx>
      <c:valAx>
        <c:axId val="127443712"/>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77442840082E-2"/>
              <c:y val="0.25104754762797504"/>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742924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133678741593693"/>
          <c:y val="4.7118521949462255E-2"/>
          <c:w val="0.84704431781868617"/>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dLbl>
            <c:dLbl>
              <c:idx val="1"/>
              <c:layout/>
              <c:tx>
                <c:strRef>
                  <c:f>公会計指標分析・財政指標組合せ分析表!$L$72</c:f>
                  <c:strCache>
                    <c:ptCount val="1"/>
                    <c:pt idx="0">
                      <c:v>H24</c:v>
                    </c:pt>
                  </c:strCache>
                </c:strRef>
              </c:tx>
              <c:dLblPos val="r"/>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15</c:v>
                </c:pt>
                <c:pt idx="1">
                  <c:v>14</c:v>
                </c:pt>
                <c:pt idx="2">
                  <c:v>13.7</c:v>
                </c:pt>
                <c:pt idx="3">
                  <c:v>13.2</c:v>
                </c:pt>
                <c:pt idx="4">
                  <c:v>13</c:v>
                </c:pt>
              </c:numCache>
            </c:numRef>
          </c:xVal>
          <c:yVal>
            <c:numRef>
              <c:f>公会計指標分析・財政指標組合せ分析表!$K$73:$O$73</c:f>
              <c:numCache>
                <c:formatCode>#,##0.0;"▲ "#,##0.0</c:formatCode>
                <c:ptCount val="5"/>
                <c:pt idx="0">
                  <c:v>41.2</c:v>
                </c:pt>
                <c:pt idx="1">
                  <c:v>14.2</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er>
        <c:axId val="127493632"/>
        <c:axId val="127495552"/>
      </c:scatterChart>
      <c:valAx>
        <c:axId val="127493632"/>
        <c:scaling>
          <c:orientation val="minMax"/>
          <c:max val="15.6"/>
          <c:min val="7.3"/>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495552"/>
        <c:crosses val="autoZero"/>
        <c:crossBetween val="midCat"/>
      </c:valAx>
      <c:valAx>
        <c:axId val="127495552"/>
        <c:scaling>
          <c:orientation val="minMax"/>
          <c:max val="49"/>
          <c:min val="-5"/>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7493632"/>
        <c:crosses val="autoZero"/>
        <c:crossBetween val="midCat"/>
        <c:majorUnit val="5"/>
      </c:valAx>
      <c:spPr>
        <a:solidFill>
          <a:srgbClr val="E6FFD5"/>
        </a:solidFill>
        <a:ln w="19050">
          <a:solidFill>
            <a:srgbClr val="000000"/>
          </a:solidFill>
        </a:ln>
      </c:spPr>
    </c:plotArea>
    <c:plotVisOnly val="1"/>
    <c:dispBlanksAs val="gap"/>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17</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年度に実施した</a:t>
          </a:r>
          <a:r>
            <a:rPr lang="ja-JP" altLang="ja-JP" sz="1100" b="0" i="0" baseline="0">
              <a:solidFill>
                <a:schemeClr val="dk1"/>
              </a:solidFill>
              <a:latin typeface="+mn-lt"/>
              <a:ea typeface="+mn-ea"/>
              <a:cs typeface="+mn-cs"/>
            </a:rPr>
            <a:t>地方債の繰上償還による元利償還金の低減、過去に実施した大型建設事業に係る地方債の償還が順次終了することにより、一般会計の公債費負担については減少傾向にある。また、普通交付税に算入される公債費等は減少している。実質公債費比率については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年度をピークに逓減している。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一方、公営企業債の元利償還に対する繰入金については増加傾向となっている。特に簡易水道事業特別会計においては、厚幌ダム建設に伴う統合簡易水道事業に係る地方債発行の増加が見込まれるため、各会計においては計画的な地方債の発行により公債費負担の抑制に努めていかなければならない。</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地方債残高が増加傾向にあり、将来負担額は増加している。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今後は、国営農業用水再編対策事業に係る第</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期分の負担金の支払いを見据え、継続的な基金への積み増しを行いながら、地方債発行の抑制に努めるとともに財政計画や総合計画に基づく財政運営や行財政改革への取組みを通じて、将来負担額の縮減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305925"/>
          <a:ext cx="1381125" cy="3429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125450"/>
          <a:ext cx="1381125" cy="3429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125450"/>
          <a:ext cx="1381125" cy="3429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125450"/>
          <a:ext cx="1381125" cy="3429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北海道厚真町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4,699
4,675
404.61
7,304,374
7,177,460
98,815
3,669,244
8,284,174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4" name="角丸四角形 23"/>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7" name="正方形/長方形 26"/>
        <xdr:cNvSpPr/>
      </xdr:nvSpPr>
      <xdr:spPr>
        <a:xfrm>
          <a:off x="10953750" y="1562100"/>
          <a:ext cx="1270000" cy="6477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8" name="直線コネクタ 27"/>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9" name="円/楕円 28"/>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0" name="フローチャート : 判断 29"/>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1" name="直線コネクタ 30"/>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2" name="直線コネクタ 31"/>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3" name="直線コネクタ 32"/>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4" name="直線コネクタ 33"/>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8" name="テキスト ボックス 37"/>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111125</xdr:rowOff>
    </xdr:from>
    <xdr:to>
      <xdr:col>4</xdr:col>
      <xdr:colOff>539750</xdr:colOff>
      <xdr:row>22</xdr:row>
      <xdr:rowOff>19464</xdr:rowOff>
    </xdr:to>
    <xdr:sp macro="" textlink="">
      <xdr:nvSpPr>
        <xdr:cNvPr id="39" name="正方形/長方形 38"/>
        <xdr:cNvSpPr/>
      </xdr:nvSpPr>
      <xdr:spPr>
        <a:xfrm>
          <a:off x="1270000" y="4225925"/>
          <a:ext cx="4241800" cy="25123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oneCellAnchor>
    <xdr:from>
      <xdr:col>2</xdr:col>
      <xdr:colOff>202922</xdr:colOff>
      <xdr:row>22</xdr:row>
      <xdr:rowOff>61637</xdr:rowOff>
    </xdr:from>
    <xdr:ext cx="1613455" cy="220317"/>
    <xdr:sp macro="" textlink="">
      <xdr:nvSpPr>
        <xdr:cNvPr id="40" name="正方形/長方形 39"/>
        <xdr:cNvSpPr>
          <a:spLocks noChangeArrowheads="1"/>
        </xdr:cNvSpPr>
      </xdr:nvSpPr>
      <xdr:spPr bwMode="auto">
        <a:xfrm>
          <a:off x="2069822" y="4519337"/>
          <a:ext cx="1613455" cy="220317"/>
        </a:xfrm>
        <a:prstGeom prst="rect">
          <a:avLst/>
        </a:prstGeom>
        <a:noFill/>
        <a:ln w="19050" algn="ctr">
          <a:noFill/>
          <a:miter lim="800000"/>
          <a:headEnd/>
          <a:tailEnd/>
        </a:ln>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有形固定資産減価償却率</a:t>
          </a:r>
        </a:p>
      </xdr:txBody>
    </xdr:sp>
    <xdr:clientData/>
  </xdr:oneCellAnchor>
  <xdr:oneCellAnchor>
    <xdr:from>
      <xdr:col>3</xdr:col>
      <xdr:colOff>294497</xdr:colOff>
      <xdr:row>22</xdr:row>
      <xdr:rowOff>34865</xdr:rowOff>
    </xdr:from>
    <xdr:ext cx="725455" cy="253659"/>
    <xdr:sp macro="" textlink="">
      <xdr:nvSpPr>
        <xdr:cNvPr id="41" name="正方形/長方形 40"/>
        <xdr:cNvSpPr>
          <a:spLocks noChangeArrowheads="1"/>
        </xdr:cNvSpPr>
      </xdr:nvSpPr>
      <xdr:spPr bwMode="auto">
        <a:xfrm>
          <a:off x="3885422" y="4492565"/>
          <a:ext cx="725455" cy="253659"/>
        </a:xfrm>
        <a:prstGeom prst="rect">
          <a:avLst/>
        </a:prstGeom>
        <a:noFill/>
        <a:ln w="19050" algn="ctr">
          <a:noFill/>
          <a:miter lim="800000"/>
          <a:headEnd/>
          <a:tailEnd/>
        </a:ln>
      </xdr:spPr>
      <xdr:txBody>
        <a:bodyPr wrap="none" lIns="27432" tIns="18288" rIns="27432" bIns="18288" anchor="ctr" upright="1">
          <a:spAutoFit/>
        </a:bodyPr>
        <a:lstStyle/>
        <a:p>
          <a:pPr algn="ctr" rtl="0">
            <a:defRPr sz="1000"/>
          </a:pPr>
          <a:r>
            <a:rPr lang="en-US" altLang="ja-JP" sz="1300" b="1" i="0" u="none" strike="noStrike" baseline="0">
              <a:solidFill>
                <a:srgbClr val="FF0000"/>
              </a:solidFill>
              <a:latin typeface="ＭＳ Ｐゴシック"/>
              <a:ea typeface="ＭＳ Ｐゴシック"/>
            </a:rPr>
            <a:t>[ 38.7</a:t>
          </a:r>
          <a:r>
            <a:rPr lang="ja-JP" altLang="en-US" sz="1300" b="1" i="0" u="none" strike="noStrike" baseline="0">
              <a:solidFill>
                <a:srgbClr val="FF0000"/>
              </a:solidFill>
              <a:latin typeface="ＭＳ Ｐゴシック"/>
              <a:ea typeface="ＭＳ Ｐゴシック"/>
            </a:rPr>
            <a:t>％ </a:t>
          </a:r>
          <a:r>
            <a:rPr lang="en-US" altLang="ja-JP" sz="1300" b="1" i="0" u="none" strike="noStrike" baseline="0">
              <a:solidFill>
                <a:srgbClr val="FF0000"/>
              </a:solidFill>
              <a:latin typeface="ＭＳ Ｐゴシック"/>
              <a:ea typeface="ＭＳ Ｐゴシック"/>
            </a:rPr>
            <a:t>]</a:t>
          </a:r>
        </a:p>
      </xdr:txBody>
    </xdr:sp>
    <xdr:clientData/>
  </xdr:oneCellAnchor>
  <xdr:twoCellAnchor>
    <xdr:from>
      <xdr:col>4</xdr:col>
      <xdr:colOff>488950</xdr:colOff>
      <xdr:row>21</xdr:row>
      <xdr:rowOff>38100</xdr:rowOff>
    </xdr:from>
    <xdr:to>
      <xdr:col>5</xdr:col>
      <xdr:colOff>631825</xdr:colOff>
      <xdr:row>22</xdr:row>
      <xdr:rowOff>82406</xdr:rowOff>
    </xdr:to>
    <xdr:sp macro="" textlink="">
      <xdr:nvSpPr>
        <xdr:cNvPr id="42" name="正方形/長方形 41"/>
        <xdr:cNvSpPr/>
      </xdr:nvSpPr>
      <xdr:spPr>
        <a:xfrm>
          <a:off x="5461000" y="4324350"/>
          <a:ext cx="1524000" cy="215756"/>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47675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38100</xdr:rowOff>
    </xdr:from>
    <xdr:to>
      <xdr:col>6</xdr:col>
      <xdr:colOff>774700</xdr:colOff>
      <xdr:row>22</xdr:row>
      <xdr:rowOff>82406</xdr:rowOff>
    </xdr:to>
    <xdr:sp macro="" textlink="">
      <xdr:nvSpPr>
        <xdr:cNvPr id="44" name="正方形/長方形 43"/>
        <xdr:cNvSpPr/>
      </xdr:nvSpPr>
      <xdr:spPr>
        <a:xfrm>
          <a:off x="6985000" y="4324350"/>
          <a:ext cx="1524000" cy="215756"/>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47675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38100</xdr:rowOff>
    </xdr:from>
    <xdr:to>
      <xdr:col>7</xdr:col>
      <xdr:colOff>1044575</xdr:colOff>
      <xdr:row>22</xdr:row>
      <xdr:rowOff>82406</xdr:rowOff>
    </xdr:to>
    <xdr:sp macro="" textlink="">
      <xdr:nvSpPr>
        <xdr:cNvPr id="46" name="正方形/長方形 45"/>
        <xdr:cNvSpPr/>
      </xdr:nvSpPr>
      <xdr:spPr>
        <a:xfrm>
          <a:off x="8636000" y="4324350"/>
          <a:ext cx="1524000" cy="215756"/>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47675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857750"/>
          <a:ext cx="4241800" cy="2159000"/>
        </a:xfrm>
        <a:prstGeom prst="rect">
          <a:avLst/>
        </a:prstGeom>
        <a:solidFill>
          <a:srgbClr val="E6FFD5"/>
        </a:solidFill>
        <a:ln w="19050" cap="flat" cmpd="sng" algn="ctr">
          <a:noFill/>
          <a:prstDash val="solid"/>
        </a:ln>
        <a:effectLst/>
        <a:extLst>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9" name="正方形/長方形 48"/>
        <xdr:cNvSpPr/>
      </xdr:nvSpPr>
      <xdr:spPr>
        <a:xfrm>
          <a:off x="5778500" y="48577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4921250"/>
          <a:ext cx="4572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1" name="テキスト ボックス 50"/>
        <xdr:cNvSpPr txBox="1"/>
      </xdr:nvSpPr>
      <xdr:spPr>
        <a:xfrm>
          <a:off x="5816600" y="5149850"/>
          <a:ext cx="4597400" cy="1828800"/>
        </a:xfrm>
        <a:prstGeom prst="rect">
          <a:avLst/>
        </a:prstGeom>
        <a:solidFill>
          <a:schemeClr val="lt1"/>
        </a:solidFill>
        <a:ln w="9525" cmpd="sng">
          <a:noFill/>
        </a:ln>
        <a:effectLst/>
        <a:extLst>
          <a:ext uri="{91240B29-F687-4F45-9708-019B960494DF}"/>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a:t>
          </a:r>
          <a:r>
            <a:rPr kumimoji="1" lang="ja-JP" altLang="en-US" sz="1100">
              <a:latin typeface="ＭＳ Ｐゴシック"/>
            </a:rPr>
            <a:t>有形固定資産のうち、本町の道路・橋梁をはじめとする生活インフラ等における有形固定資産の減価償却の進展の割合は非常に低いものとなっている。</a:t>
          </a:r>
          <a:endParaRPr kumimoji="1" lang="en-US" altLang="ja-JP" sz="1100">
            <a:latin typeface="ＭＳ Ｐゴシック"/>
          </a:endParaRPr>
        </a:p>
        <a:p>
          <a:r>
            <a:rPr kumimoji="1" lang="en-US" altLang="ja-JP" sz="1100">
              <a:latin typeface="ＭＳ Ｐゴシック"/>
            </a:rPr>
            <a:t>  </a:t>
          </a:r>
          <a:r>
            <a:rPr kumimoji="1" lang="ja-JP" altLang="en-US" sz="1100">
              <a:latin typeface="ＭＳ Ｐゴシック"/>
            </a:rPr>
            <a:t>その他、償却対象資産の中で減価償却額が小さい教育分野の学校施設等の有形固定資産の減少率を考慮することから、類似団体より低い数字となっている要因である。 </a:t>
          </a: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667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016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8523</xdr:rowOff>
    </xdr:from>
    <xdr:ext cx="359394" cy="225703"/>
    <xdr:sp macro="" textlink="">
      <xdr:nvSpPr>
        <xdr:cNvPr id="54" name="テキスト ボックス 53"/>
        <xdr:cNvSpPr txBox="1"/>
      </xdr:nvSpPr>
      <xdr:spPr>
        <a:xfrm>
          <a:off x="847107" y="686652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5" name="直線コネクタ 54"/>
        <xdr:cNvCxnSpPr/>
      </xdr:nvCxnSpPr>
      <xdr:spPr>
        <a:xfrm>
          <a:off x="1270000" y="66569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163040</xdr:rowOff>
    </xdr:from>
    <xdr:ext cx="359394" cy="225703"/>
    <xdr:sp macro="" textlink="">
      <xdr:nvSpPr>
        <xdr:cNvPr id="56" name="テキスト ボックス 55"/>
        <xdr:cNvSpPr txBox="1"/>
      </xdr:nvSpPr>
      <xdr:spPr>
        <a:xfrm>
          <a:off x="847107" y="65066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7" name="直線コネクタ 56"/>
        <xdr:cNvCxnSpPr/>
      </xdr:nvCxnSpPr>
      <xdr:spPr>
        <a:xfrm>
          <a:off x="1270000" y="62970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146106</xdr:rowOff>
    </xdr:from>
    <xdr:ext cx="359394" cy="225703"/>
    <xdr:sp macro="" textlink="">
      <xdr:nvSpPr>
        <xdr:cNvPr id="58" name="テキスト ボックス 57"/>
        <xdr:cNvSpPr txBox="1"/>
      </xdr:nvSpPr>
      <xdr:spPr>
        <a:xfrm>
          <a:off x="847107" y="61468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9" name="直線コネクタ 58"/>
        <xdr:cNvCxnSpPr/>
      </xdr:nvCxnSpPr>
      <xdr:spPr>
        <a:xfrm>
          <a:off x="1270000" y="5937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132853</xdr:rowOff>
    </xdr:from>
    <xdr:ext cx="359394" cy="225703"/>
    <xdr:sp macro="" textlink="">
      <xdr:nvSpPr>
        <xdr:cNvPr id="60" name="テキスト ボックス 59"/>
        <xdr:cNvSpPr txBox="1"/>
      </xdr:nvSpPr>
      <xdr:spPr>
        <a:xfrm>
          <a:off x="847107" y="579070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1" name="直線コネクタ 60"/>
        <xdr:cNvCxnSpPr/>
      </xdr:nvCxnSpPr>
      <xdr:spPr>
        <a:xfrm>
          <a:off x="1270000" y="55774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115920</xdr:rowOff>
    </xdr:from>
    <xdr:ext cx="359394" cy="225703"/>
    <xdr:sp macro="" textlink="">
      <xdr:nvSpPr>
        <xdr:cNvPr id="62" name="テキスト ボックス 61"/>
        <xdr:cNvSpPr txBox="1"/>
      </xdr:nvSpPr>
      <xdr:spPr>
        <a:xfrm>
          <a:off x="847107" y="54308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3" name="直線コネクタ 62"/>
        <xdr:cNvCxnSpPr/>
      </xdr:nvCxnSpPr>
      <xdr:spPr>
        <a:xfrm>
          <a:off x="1270000" y="52175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95306</xdr:rowOff>
    </xdr:from>
    <xdr:ext cx="359394" cy="225703"/>
    <xdr:sp macro="" textlink="">
      <xdr:nvSpPr>
        <xdr:cNvPr id="64" name="テキスト ボックス 63"/>
        <xdr:cNvSpPr txBox="1"/>
      </xdr:nvSpPr>
      <xdr:spPr>
        <a:xfrm>
          <a:off x="847107" y="50673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857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78373</xdr:rowOff>
    </xdr:from>
    <xdr:ext cx="359394" cy="225703"/>
    <xdr:sp macro="" textlink="">
      <xdr:nvSpPr>
        <xdr:cNvPr id="66" name="テキスト ボックス 65"/>
        <xdr:cNvSpPr txBox="1"/>
      </xdr:nvSpPr>
      <xdr:spPr>
        <a:xfrm>
          <a:off x="847107" y="470752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857750"/>
          <a:ext cx="4241800" cy="2159000"/>
        </a:xfrm>
        <a:prstGeom prst="rect">
          <a:avLst/>
        </a:prstGeom>
        <a:noFill/>
        <a:ln w="19050">
          <a:solidFill>
            <a:srgbClr val="000000"/>
          </a:solidFill>
        </a:ln>
        <a:extLst>
          <a:ext uri="{909E8E84-426E-40DD-AFC4-6F175D3DCCD1}"/>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1169670</xdr:colOff>
      <xdr:row>27</xdr:row>
      <xdr:rowOff>107738</xdr:rowOff>
    </xdr:from>
    <xdr:to>
      <xdr:col>3</xdr:col>
      <xdr:colOff>1170940</xdr:colOff>
      <xdr:row>35</xdr:row>
      <xdr:rowOff>17145</xdr:rowOff>
    </xdr:to>
    <xdr:cxnSp macro="">
      <xdr:nvCxnSpPr>
        <xdr:cNvPr id="68" name="直線コネクタ 67"/>
        <xdr:cNvCxnSpPr/>
      </xdr:nvCxnSpPr>
      <xdr:spPr>
        <a:xfrm flipV="1">
          <a:off x="4760595" y="5422688"/>
          <a:ext cx="1270" cy="128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125262</xdr:rowOff>
    </xdr:from>
    <xdr:ext cx="405111" cy="259045"/>
    <xdr:sp macro="" textlink="">
      <xdr:nvSpPr>
        <xdr:cNvPr id="69" name="有形固定資産減価償却率最小値テキスト"/>
        <xdr:cNvSpPr txBox="1"/>
      </xdr:nvSpPr>
      <xdr:spPr>
        <a:xfrm>
          <a:off x="4813300" y="664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3</xdr:col>
      <xdr:colOff>1082675</xdr:colOff>
      <xdr:row>35</xdr:row>
      <xdr:rowOff>17145</xdr:rowOff>
    </xdr:from>
    <xdr:to>
      <xdr:col>3</xdr:col>
      <xdr:colOff>1260475</xdr:colOff>
      <xdr:row>35</xdr:row>
      <xdr:rowOff>17145</xdr:rowOff>
    </xdr:to>
    <xdr:cxnSp macro="">
      <xdr:nvCxnSpPr>
        <xdr:cNvPr id="70" name="直線コネクタ 69"/>
        <xdr:cNvCxnSpPr/>
      </xdr:nvCxnSpPr>
      <xdr:spPr>
        <a:xfrm>
          <a:off x="4673600" y="67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158705</xdr:rowOff>
    </xdr:from>
    <xdr:ext cx="405111" cy="259045"/>
    <xdr:sp macro="" textlink="">
      <xdr:nvSpPr>
        <xdr:cNvPr id="71" name="有形固定資産減価償却率最大値テキスト"/>
        <xdr:cNvSpPr txBox="1"/>
      </xdr:nvSpPr>
      <xdr:spPr>
        <a:xfrm>
          <a:off x="4813300" y="5130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74.3</a:t>
          </a:r>
          <a:endParaRPr kumimoji="1" lang="ja-JP" altLang="en-US" sz="1000" b="1">
            <a:latin typeface="ＭＳ Ｐゴシック"/>
          </a:endParaRPr>
        </a:p>
      </xdr:txBody>
    </xdr:sp>
    <xdr:clientData/>
  </xdr:oneCellAnchor>
  <xdr:twoCellAnchor>
    <xdr:from>
      <xdr:col>3</xdr:col>
      <xdr:colOff>1082675</xdr:colOff>
      <xdr:row>27</xdr:row>
      <xdr:rowOff>107738</xdr:rowOff>
    </xdr:from>
    <xdr:to>
      <xdr:col>3</xdr:col>
      <xdr:colOff>1260475</xdr:colOff>
      <xdr:row>27</xdr:row>
      <xdr:rowOff>107738</xdr:rowOff>
    </xdr:to>
    <xdr:cxnSp macro="">
      <xdr:nvCxnSpPr>
        <xdr:cNvPr id="72" name="直線コネクタ 71"/>
        <xdr:cNvCxnSpPr/>
      </xdr:nvCxnSpPr>
      <xdr:spPr>
        <a:xfrm>
          <a:off x="4673600" y="5422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143677</xdr:rowOff>
    </xdr:from>
    <xdr:ext cx="405111" cy="259045"/>
    <xdr:sp macro="" textlink="">
      <xdr:nvSpPr>
        <xdr:cNvPr id="73" name="有形固定資産減価償却率平均値テキスト"/>
        <xdr:cNvSpPr txBox="1"/>
      </xdr:nvSpPr>
      <xdr:spPr>
        <a:xfrm>
          <a:off x="4813300" y="5972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16510</xdr:rowOff>
    </xdr:from>
    <xdr:to>
      <xdr:col>3</xdr:col>
      <xdr:colOff>1222375</xdr:colOff>
      <xdr:row>32</xdr:row>
      <xdr:rowOff>118110</xdr:rowOff>
    </xdr:to>
    <xdr:sp macro="" textlink="">
      <xdr:nvSpPr>
        <xdr:cNvPr id="74" name="フローチャート : 判断 73"/>
        <xdr:cNvSpPr/>
      </xdr:nvSpPr>
      <xdr:spPr>
        <a:xfrm>
          <a:off x="47117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062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062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062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062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062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34</xdr:row>
      <xdr:rowOff>137795</xdr:rowOff>
    </xdr:from>
    <xdr:to>
      <xdr:col>3</xdr:col>
      <xdr:colOff>1222375</xdr:colOff>
      <xdr:row>35</xdr:row>
      <xdr:rowOff>67945</xdr:rowOff>
    </xdr:to>
    <xdr:sp macro="" textlink="">
      <xdr:nvSpPr>
        <xdr:cNvPr id="80" name="円/楕円 79"/>
        <xdr:cNvSpPr/>
      </xdr:nvSpPr>
      <xdr:spPr>
        <a:xfrm>
          <a:off x="47117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1222375</xdr:colOff>
      <xdr:row>33</xdr:row>
      <xdr:rowOff>157012</xdr:rowOff>
    </xdr:from>
    <xdr:ext cx="405111" cy="259045"/>
    <xdr:sp macro="" textlink="">
      <xdr:nvSpPr>
        <xdr:cNvPr id="81" name="有形固定資産減価償却率該当値テキスト"/>
        <xdr:cNvSpPr txBox="1"/>
      </xdr:nvSpPr>
      <xdr:spPr>
        <a:xfrm>
          <a:off x="4813300" y="6500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111125</xdr:rowOff>
    </xdr:from>
    <xdr:to>
      <xdr:col>11</xdr:col>
      <xdr:colOff>552450</xdr:colOff>
      <xdr:row>22</xdr:row>
      <xdr:rowOff>19464</xdr:rowOff>
    </xdr:to>
    <xdr:sp macro="" textlink="">
      <xdr:nvSpPr>
        <xdr:cNvPr id="82" name="正方形/長方形 81"/>
        <xdr:cNvSpPr/>
      </xdr:nvSpPr>
      <xdr:spPr>
        <a:xfrm>
          <a:off x="11303000" y="4225925"/>
          <a:ext cx="4241800" cy="25123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oneCellAnchor>
    <xdr:from>
      <xdr:col>9</xdr:col>
      <xdr:colOff>415385</xdr:colOff>
      <xdr:row>22</xdr:row>
      <xdr:rowOff>61637</xdr:rowOff>
    </xdr:from>
    <xdr:ext cx="1188530" cy="220317"/>
    <xdr:sp macro="" textlink="">
      <xdr:nvSpPr>
        <xdr:cNvPr id="83" name="正方形/長方形 82"/>
        <xdr:cNvSpPr>
          <a:spLocks noChangeArrowheads="1"/>
        </xdr:cNvSpPr>
      </xdr:nvSpPr>
      <xdr:spPr bwMode="auto">
        <a:xfrm>
          <a:off x="12293060" y="4519337"/>
          <a:ext cx="1188530" cy="220317"/>
        </a:xfrm>
        <a:prstGeom prst="rect">
          <a:avLst/>
        </a:prstGeom>
        <a:noFill/>
        <a:ln w="19050" algn="ctr">
          <a:noFill/>
          <a:miter lim="800000"/>
          <a:headEnd/>
          <a:tailEnd/>
        </a:ln>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債務償還可能年数</a:t>
          </a:r>
        </a:p>
      </xdr:txBody>
    </xdr:sp>
    <xdr:clientData/>
  </xdr:oneCellAnchor>
  <xdr:oneCellAnchor>
    <xdr:from>
      <xdr:col>10</xdr:col>
      <xdr:colOff>479420</xdr:colOff>
      <xdr:row>22</xdr:row>
      <xdr:rowOff>34865</xdr:rowOff>
    </xdr:from>
    <xdr:ext cx="355610" cy="253659"/>
    <xdr:sp macro="" textlink="">
      <xdr:nvSpPr>
        <xdr:cNvPr id="84" name="正方形/長方形 83"/>
        <xdr:cNvSpPr>
          <a:spLocks noChangeArrowheads="1"/>
        </xdr:cNvSpPr>
      </xdr:nvSpPr>
      <xdr:spPr bwMode="auto">
        <a:xfrm>
          <a:off x="14090645" y="4492565"/>
          <a:ext cx="355610" cy="253659"/>
        </a:xfrm>
        <a:prstGeom prst="rect">
          <a:avLst/>
        </a:prstGeom>
        <a:noFill/>
        <a:ln w="19050" algn="ctr">
          <a:noFill/>
          <a:miter lim="800000"/>
          <a:headEnd/>
          <a:tailEnd/>
        </a:ln>
      </xdr:spPr>
      <xdr:txBody>
        <a:bodyPr wrap="none" lIns="27432" tIns="18288" rIns="27432" bIns="18288" anchor="ctr" upright="1">
          <a:spAutoFit/>
        </a:bodyPr>
        <a:lstStyle/>
        <a:p>
          <a:pPr algn="ctr" rtl="0">
            <a:defRPr sz="1000"/>
          </a:pPr>
          <a:r>
            <a:rPr lang="en-US" altLang="ja-JP" sz="1300" b="1" i="0" u="none" strike="noStrike" baseline="0">
              <a:solidFill>
                <a:srgbClr val="FF0000"/>
              </a:solidFill>
              <a:latin typeface="ＭＳ Ｐゴシック"/>
              <a:ea typeface="ＭＳ Ｐゴシック"/>
            </a:rPr>
            <a:t>[ - ]</a:t>
          </a:r>
        </a:p>
      </xdr:txBody>
    </xdr:sp>
    <xdr:clientData/>
  </xdr:oneCellAnchor>
  <xdr:twoCellAnchor>
    <xdr:from>
      <xdr:col>11</xdr:col>
      <xdr:colOff>501650</xdr:colOff>
      <xdr:row>21</xdr:row>
      <xdr:rowOff>38100</xdr:rowOff>
    </xdr:from>
    <xdr:to>
      <xdr:col>12</xdr:col>
      <xdr:colOff>644525</xdr:colOff>
      <xdr:row>22</xdr:row>
      <xdr:rowOff>82406</xdr:rowOff>
    </xdr:to>
    <xdr:sp macro="" textlink="">
      <xdr:nvSpPr>
        <xdr:cNvPr id="85" name="正方形/長方形 84"/>
        <xdr:cNvSpPr/>
      </xdr:nvSpPr>
      <xdr:spPr>
        <a:xfrm>
          <a:off x="15494000" y="4324350"/>
          <a:ext cx="1524000" cy="215756"/>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47675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38100</xdr:rowOff>
    </xdr:from>
    <xdr:to>
      <xdr:col>13</xdr:col>
      <xdr:colOff>787400</xdr:colOff>
      <xdr:row>22</xdr:row>
      <xdr:rowOff>82406</xdr:rowOff>
    </xdr:to>
    <xdr:sp macro="" textlink="">
      <xdr:nvSpPr>
        <xdr:cNvPr id="87" name="正方形/長方形 86"/>
        <xdr:cNvSpPr/>
      </xdr:nvSpPr>
      <xdr:spPr>
        <a:xfrm>
          <a:off x="17018000" y="4324350"/>
          <a:ext cx="1524000" cy="215756"/>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47675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857750"/>
          <a:ext cx="4241800" cy="2159000"/>
        </a:xfrm>
        <a:prstGeom prst="rect">
          <a:avLst/>
        </a:prstGeom>
        <a:solidFill>
          <a:srgbClr val="E6FFD5"/>
        </a:solidFill>
        <a:ln w="19050" cap="flat" cmpd="sng" algn="ctr">
          <a:noFill/>
          <a:prstDash val="solid"/>
        </a:ln>
        <a:effectLst/>
        <a:extLst>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0" name="正方形/長方形 89"/>
        <xdr:cNvSpPr/>
      </xdr:nvSpPr>
      <xdr:spPr>
        <a:xfrm>
          <a:off x="15811500" y="48577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4921250"/>
          <a:ext cx="4572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2" name="テキスト ボックス 91"/>
        <xdr:cNvSpPr txBox="1"/>
      </xdr:nvSpPr>
      <xdr:spPr>
        <a:xfrm>
          <a:off x="15849600" y="5149850"/>
          <a:ext cx="4597400" cy="1828800"/>
        </a:xfrm>
        <a:prstGeom prst="rect">
          <a:avLst/>
        </a:prstGeom>
        <a:solidFill>
          <a:schemeClr val="lt1"/>
        </a:solidFill>
        <a:ln w="9525" cmpd="sng">
          <a:noFill/>
        </a:ln>
        <a:effectLst/>
        <a:extLst>
          <a:ext uri="{91240B29-F687-4F45-9708-019B960494DF}"/>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8577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79057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7157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159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826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194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002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北海道厚真町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4,699
4,675
404.61
7,304,374
7,177,460
98,815
3,669,244
8,284,174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38267</xdr:rowOff>
    </xdr:from>
    <xdr:ext cx="338939" cy="259045"/>
    <xdr:sp macro="" textlink="">
      <xdr:nvSpPr>
        <xdr:cNvPr id="43" name="テキスト ボックス 42"/>
        <xdr:cNvSpPr txBox="1"/>
      </xdr:nvSpPr>
      <xdr:spPr>
        <a:xfrm>
          <a:off x="423061" y="74106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167</xdr:rowOff>
    </xdr:from>
    <xdr:ext cx="403059" cy="259045"/>
    <xdr:sp macro="" textlink="">
      <xdr:nvSpPr>
        <xdr:cNvPr id="45" name="テキスト ボックス 44"/>
        <xdr:cNvSpPr txBox="1"/>
      </xdr:nvSpPr>
      <xdr:spPr>
        <a:xfrm>
          <a:off x="358941" y="7029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133517</xdr:rowOff>
    </xdr:from>
    <xdr:ext cx="403059" cy="259045"/>
    <xdr:sp macro="" textlink="">
      <xdr:nvSpPr>
        <xdr:cNvPr id="47" name="テキスト ボックス 46"/>
        <xdr:cNvSpPr txBox="1"/>
      </xdr:nvSpPr>
      <xdr:spPr>
        <a:xfrm>
          <a:off x="358941" y="6648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95417</xdr:rowOff>
    </xdr:from>
    <xdr:ext cx="403059" cy="259045"/>
    <xdr:sp macro="" textlink="">
      <xdr:nvSpPr>
        <xdr:cNvPr id="49" name="テキスト ボックス 48"/>
        <xdr:cNvSpPr txBox="1"/>
      </xdr:nvSpPr>
      <xdr:spPr>
        <a:xfrm>
          <a:off x="358941" y="626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57317</xdr:rowOff>
    </xdr:from>
    <xdr:ext cx="403059" cy="259045"/>
    <xdr:sp macro="" textlink="">
      <xdr:nvSpPr>
        <xdr:cNvPr id="51" name="テキスト ボックス 50"/>
        <xdr:cNvSpPr txBox="1"/>
      </xdr:nvSpPr>
      <xdr:spPr>
        <a:xfrm>
          <a:off x="358941" y="5886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19217</xdr:rowOff>
    </xdr:from>
    <xdr:ext cx="467179" cy="259045"/>
    <xdr:sp macro="" textlink="">
      <xdr:nvSpPr>
        <xdr:cNvPr id="53" name="テキスト ボックス 52"/>
        <xdr:cNvSpPr txBox="1"/>
      </xdr:nvSpPr>
      <xdr:spPr>
        <a:xfrm>
          <a:off x="294821" y="5505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152567</xdr:rowOff>
    </xdr:from>
    <xdr:ext cx="467179" cy="259045"/>
    <xdr:sp macro="" textlink="">
      <xdr:nvSpPr>
        <xdr:cNvPr id="55" name="テキスト ボックス 54"/>
        <xdr:cNvSpPr txBox="1"/>
      </xdr:nvSpPr>
      <xdr:spPr>
        <a:xfrm>
          <a:off x="294821" y="5124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510540</xdr:colOff>
      <xdr:row>33</xdr:row>
      <xdr:rowOff>66675</xdr:rowOff>
    </xdr:from>
    <xdr:to>
      <xdr:col>6</xdr:col>
      <xdr:colOff>510540</xdr:colOff>
      <xdr:row>41</xdr:row>
      <xdr:rowOff>146685</xdr:rowOff>
    </xdr:to>
    <xdr:cxnSp macro="">
      <xdr:nvCxnSpPr>
        <xdr:cNvPr id="57" name="直線コネクタ 56"/>
        <xdr:cNvCxnSpPr/>
      </xdr:nvCxnSpPr>
      <xdr:spPr>
        <a:xfrm flipV="1">
          <a:off x="4634865" y="5724525"/>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83352</xdr:rowOff>
    </xdr:from>
    <xdr:ext cx="405111" cy="259045"/>
    <xdr:sp macro="" textlink="">
      <xdr:nvSpPr>
        <xdr:cNvPr id="58" name="【道路】&#10;有形固定資産減価償却率最小値テキスト"/>
        <xdr:cNvSpPr txBox="1"/>
      </xdr:nvSpPr>
      <xdr:spPr>
        <a:xfrm>
          <a:off x="4724400" y="711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422275</xdr:colOff>
      <xdr:row>41</xdr:row>
      <xdr:rowOff>146685</xdr:rowOff>
    </xdr:from>
    <xdr:to>
      <xdr:col>6</xdr:col>
      <xdr:colOff>600075</xdr:colOff>
      <xdr:row>41</xdr:row>
      <xdr:rowOff>146685</xdr:rowOff>
    </xdr:to>
    <xdr:cxnSp macro="">
      <xdr:nvCxnSpPr>
        <xdr:cNvPr id="59" name="直線コネクタ 58"/>
        <xdr:cNvCxnSpPr/>
      </xdr:nvCxnSpPr>
      <xdr:spPr>
        <a:xfrm>
          <a:off x="4546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114216</xdr:rowOff>
    </xdr:from>
    <xdr:ext cx="405111" cy="259045"/>
    <xdr:sp macro="" textlink="">
      <xdr:nvSpPr>
        <xdr:cNvPr id="60" name="【道路】&#10;有形固定資産減価償却率最大値テキスト"/>
        <xdr:cNvSpPr txBox="1"/>
      </xdr:nvSpPr>
      <xdr:spPr>
        <a:xfrm>
          <a:off x="4724400" y="542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66675</xdr:rowOff>
    </xdr:from>
    <xdr:to>
      <xdr:col>6</xdr:col>
      <xdr:colOff>600075</xdr:colOff>
      <xdr:row>33</xdr:row>
      <xdr:rowOff>66675</xdr:rowOff>
    </xdr:to>
    <xdr:cxnSp macro="">
      <xdr:nvCxnSpPr>
        <xdr:cNvPr id="61" name="直線コネクタ 60"/>
        <xdr:cNvCxnSpPr/>
      </xdr:nvCxnSpPr>
      <xdr:spPr>
        <a:xfrm>
          <a:off x="4546600" y="572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144947</xdr:rowOff>
    </xdr:from>
    <xdr:ext cx="405111" cy="259045"/>
    <xdr:sp macro="" textlink="">
      <xdr:nvSpPr>
        <xdr:cNvPr id="62" name="【道路】&#10;有形固定資産減価償却率平均値テキスト"/>
        <xdr:cNvSpPr txBox="1"/>
      </xdr:nvSpPr>
      <xdr:spPr>
        <a:xfrm>
          <a:off x="4724400" y="631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17780</xdr:rowOff>
    </xdr:from>
    <xdr:to>
      <xdr:col>6</xdr:col>
      <xdr:colOff>561975</xdr:colOff>
      <xdr:row>38</xdr:row>
      <xdr:rowOff>119380</xdr:rowOff>
    </xdr:to>
    <xdr:sp macro="" textlink="">
      <xdr:nvSpPr>
        <xdr:cNvPr id="63" name="フローチャート : 判断 62"/>
        <xdr:cNvSpPr/>
      </xdr:nvSpPr>
      <xdr:spPr>
        <a:xfrm>
          <a:off x="4584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41</xdr:row>
      <xdr:rowOff>95885</xdr:rowOff>
    </xdr:from>
    <xdr:to>
      <xdr:col>6</xdr:col>
      <xdr:colOff>561975</xdr:colOff>
      <xdr:row>42</xdr:row>
      <xdr:rowOff>26035</xdr:rowOff>
    </xdr:to>
    <xdr:sp macro="" textlink="">
      <xdr:nvSpPr>
        <xdr:cNvPr id="69" name="円/楕円 68"/>
        <xdr:cNvSpPr/>
      </xdr:nvSpPr>
      <xdr:spPr>
        <a:xfrm>
          <a:off x="4584700" y="71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600075</xdr:colOff>
      <xdr:row>40</xdr:row>
      <xdr:rowOff>115102</xdr:rowOff>
    </xdr:from>
    <xdr:ext cx="405111" cy="259045"/>
    <xdr:sp macro="" textlink="">
      <xdr:nvSpPr>
        <xdr:cNvPr id="70" name="【道路】&#10;有形固定資産減価償却率該当値テキスト"/>
        <xdr:cNvSpPr txBox="1"/>
      </xdr:nvSpPr>
      <xdr:spPr>
        <a:xfrm>
          <a:off x="4724400" y="697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95417</xdr:rowOff>
    </xdr:from>
    <xdr:ext cx="467179" cy="259045"/>
    <xdr:sp macro="" textlink="">
      <xdr:nvSpPr>
        <xdr:cNvPr id="82" name="テキスト ボックス 81"/>
        <xdr:cNvSpPr txBox="1"/>
      </xdr:nvSpPr>
      <xdr:spPr>
        <a:xfrm>
          <a:off x="6136821" y="6953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152567</xdr:rowOff>
    </xdr:from>
    <xdr:ext cx="595419" cy="259045"/>
    <xdr:sp macro="" textlink="">
      <xdr:nvSpPr>
        <xdr:cNvPr id="84" name="テキスト ボックス 83"/>
        <xdr:cNvSpPr txBox="1"/>
      </xdr:nvSpPr>
      <xdr:spPr>
        <a:xfrm>
          <a:off x="6008581" y="649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38267</xdr:rowOff>
    </xdr:from>
    <xdr:ext cx="595419" cy="259045"/>
    <xdr:sp macro="" textlink="">
      <xdr:nvSpPr>
        <xdr:cNvPr id="86" name="テキスト ボックス 85"/>
        <xdr:cNvSpPr txBox="1"/>
      </xdr:nvSpPr>
      <xdr:spPr>
        <a:xfrm>
          <a:off x="6008581" y="603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95417</xdr:rowOff>
    </xdr:from>
    <xdr:ext cx="595419" cy="259045"/>
    <xdr:sp macro="" textlink="">
      <xdr:nvSpPr>
        <xdr:cNvPr id="88" name="テキスト ボックス 87"/>
        <xdr:cNvSpPr txBox="1"/>
      </xdr:nvSpPr>
      <xdr:spPr>
        <a:xfrm>
          <a:off x="6008581" y="55818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152567</xdr:rowOff>
    </xdr:from>
    <xdr:ext cx="595419" cy="259045"/>
    <xdr:sp macro="" textlink="">
      <xdr:nvSpPr>
        <xdr:cNvPr id="90" name="テキスト ボックス 89"/>
        <xdr:cNvSpPr txBox="1"/>
      </xdr:nvSpPr>
      <xdr:spPr>
        <a:xfrm>
          <a:off x="6008581" y="5124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180340</xdr:colOff>
      <xdr:row>33</xdr:row>
      <xdr:rowOff>137570</xdr:rowOff>
    </xdr:from>
    <xdr:to>
      <xdr:col>15</xdr:col>
      <xdr:colOff>180340</xdr:colOff>
      <xdr:row>41</xdr:row>
      <xdr:rowOff>100637</xdr:rowOff>
    </xdr:to>
    <xdr:cxnSp macro="">
      <xdr:nvCxnSpPr>
        <xdr:cNvPr id="92" name="直線コネクタ 91"/>
        <xdr:cNvCxnSpPr/>
      </xdr:nvCxnSpPr>
      <xdr:spPr>
        <a:xfrm flipV="1">
          <a:off x="10476865" y="5795420"/>
          <a:ext cx="0" cy="133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33878</xdr:rowOff>
    </xdr:from>
    <xdr:ext cx="534377" cy="259045"/>
    <xdr:sp macro="" textlink="">
      <xdr:nvSpPr>
        <xdr:cNvPr id="93" name="【道路】&#10;一人当たり延長最小値テキスト"/>
        <xdr:cNvSpPr txBox="1"/>
      </xdr:nvSpPr>
      <xdr:spPr>
        <a:xfrm>
          <a:off x="10566400" y="706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14.310</a:t>
          </a:r>
          <a:endParaRPr kumimoji="1" lang="ja-JP" altLang="en-US" sz="1000" b="1">
            <a:latin typeface="ＭＳ Ｐゴシック"/>
          </a:endParaRPr>
        </a:p>
      </xdr:txBody>
    </xdr:sp>
    <xdr:clientData/>
  </xdr:oneCellAnchor>
  <xdr:twoCellAnchor>
    <xdr:from>
      <xdr:col>15</xdr:col>
      <xdr:colOff>92075</xdr:colOff>
      <xdr:row>41</xdr:row>
      <xdr:rowOff>100637</xdr:rowOff>
    </xdr:from>
    <xdr:to>
      <xdr:col>15</xdr:col>
      <xdr:colOff>269875</xdr:colOff>
      <xdr:row>41</xdr:row>
      <xdr:rowOff>100637</xdr:rowOff>
    </xdr:to>
    <xdr:cxnSp macro="">
      <xdr:nvCxnSpPr>
        <xdr:cNvPr id="94" name="直線コネクタ 93"/>
        <xdr:cNvCxnSpPr/>
      </xdr:nvCxnSpPr>
      <xdr:spPr>
        <a:xfrm>
          <a:off x="10388600" y="713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13661</xdr:rowOff>
    </xdr:from>
    <xdr:ext cx="599010" cy="259045"/>
    <xdr:sp macro="" textlink="">
      <xdr:nvSpPr>
        <xdr:cNvPr id="95" name="【道路】&#10;一人当たり延長最大値テキスト"/>
        <xdr:cNvSpPr txBox="1"/>
      </xdr:nvSpPr>
      <xdr:spPr>
        <a:xfrm>
          <a:off x="10566400" y="550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598.154</a:t>
          </a:r>
          <a:endParaRPr kumimoji="1" lang="ja-JP" altLang="en-US" sz="1000" b="1">
            <a:latin typeface="ＭＳ Ｐゴシック"/>
          </a:endParaRPr>
        </a:p>
      </xdr:txBody>
    </xdr:sp>
    <xdr:clientData/>
  </xdr:oneCellAnchor>
  <xdr:twoCellAnchor>
    <xdr:from>
      <xdr:col>15</xdr:col>
      <xdr:colOff>92075</xdr:colOff>
      <xdr:row>33</xdr:row>
      <xdr:rowOff>137570</xdr:rowOff>
    </xdr:from>
    <xdr:to>
      <xdr:col>15</xdr:col>
      <xdr:colOff>269875</xdr:colOff>
      <xdr:row>33</xdr:row>
      <xdr:rowOff>137570</xdr:rowOff>
    </xdr:to>
    <xdr:cxnSp macro="">
      <xdr:nvCxnSpPr>
        <xdr:cNvPr id="96" name="直線コネクタ 95"/>
        <xdr:cNvCxnSpPr/>
      </xdr:nvCxnSpPr>
      <xdr:spPr>
        <a:xfrm>
          <a:off x="10388600" y="57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6860</xdr:rowOff>
    </xdr:from>
    <xdr:ext cx="534377" cy="259045"/>
    <xdr:sp macro="" textlink="">
      <xdr:nvSpPr>
        <xdr:cNvPr id="97" name="【道路】&#10;一人当たり延長平均値テキスト"/>
        <xdr:cNvSpPr txBox="1"/>
      </xdr:nvSpPr>
      <xdr:spPr>
        <a:xfrm>
          <a:off x="10566400" y="6693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88.739</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51143</xdr:rowOff>
    </xdr:from>
    <xdr:to>
      <xdr:col>15</xdr:col>
      <xdr:colOff>231775</xdr:colOff>
      <xdr:row>40</xdr:row>
      <xdr:rowOff>152743</xdr:rowOff>
    </xdr:to>
    <xdr:sp macro="" textlink="">
      <xdr:nvSpPr>
        <xdr:cNvPr id="98" name="フローチャート : 判断 97"/>
        <xdr:cNvSpPr/>
      </xdr:nvSpPr>
      <xdr:spPr>
        <a:xfrm>
          <a:off x="10426700" y="69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123136</xdr:rowOff>
    </xdr:from>
    <xdr:to>
      <xdr:col>15</xdr:col>
      <xdr:colOff>231775</xdr:colOff>
      <xdr:row>41</xdr:row>
      <xdr:rowOff>53286</xdr:rowOff>
    </xdr:to>
    <xdr:sp macro="" textlink="">
      <xdr:nvSpPr>
        <xdr:cNvPr id="104" name="円/楕円 103"/>
        <xdr:cNvSpPr/>
      </xdr:nvSpPr>
      <xdr:spPr>
        <a:xfrm>
          <a:off x="10426700" y="698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269875</xdr:colOff>
      <xdr:row>39</xdr:row>
      <xdr:rowOff>138927</xdr:rowOff>
    </xdr:from>
    <xdr:ext cx="534377" cy="259045"/>
    <xdr:sp macro="" textlink="">
      <xdr:nvSpPr>
        <xdr:cNvPr id="105" name="【道路】&#10;一人当たり延長該当値テキスト"/>
        <xdr:cNvSpPr txBox="1"/>
      </xdr:nvSpPr>
      <xdr:spPr>
        <a:xfrm>
          <a:off x="10566400" y="682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57.246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76367</xdr:rowOff>
    </xdr:from>
    <xdr:ext cx="403059" cy="259045"/>
    <xdr:sp macro="" textlink="">
      <xdr:nvSpPr>
        <xdr:cNvPr id="116" name="テキスト ボックス 115"/>
        <xdr:cNvSpPr txBox="1"/>
      </xdr:nvSpPr>
      <xdr:spPr>
        <a:xfrm>
          <a:off x="358941" y="11220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17" name="直線コネクタ 11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92695</xdr:rowOff>
    </xdr:from>
    <xdr:ext cx="403059" cy="259045"/>
    <xdr:sp macro="" textlink="">
      <xdr:nvSpPr>
        <xdr:cNvPr id="118" name="テキスト ボックス 117"/>
        <xdr:cNvSpPr txBox="1"/>
      </xdr:nvSpPr>
      <xdr:spPr>
        <a:xfrm>
          <a:off x="358941" y="10894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19" name="直線コネクタ 11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105598</xdr:rowOff>
    </xdr:from>
    <xdr:ext cx="403059" cy="259045"/>
    <xdr:sp macro="" textlink="">
      <xdr:nvSpPr>
        <xdr:cNvPr id="120" name="テキスト ボックス 119"/>
        <xdr:cNvSpPr txBox="1"/>
      </xdr:nvSpPr>
      <xdr:spPr>
        <a:xfrm>
          <a:off x="358941" y="105640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1" name="直線コネクタ 12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125352</xdr:rowOff>
    </xdr:from>
    <xdr:ext cx="403059" cy="259045"/>
    <xdr:sp macro="" textlink="">
      <xdr:nvSpPr>
        <xdr:cNvPr id="122" name="テキスト ボックス 121"/>
        <xdr:cNvSpPr txBox="1"/>
      </xdr:nvSpPr>
      <xdr:spPr>
        <a:xfrm>
          <a:off x="358941" y="10240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3" name="直線コネクタ 12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138256</xdr:rowOff>
    </xdr:from>
    <xdr:ext cx="403059" cy="259045"/>
    <xdr:sp macro="" textlink="">
      <xdr:nvSpPr>
        <xdr:cNvPr id="124" name="テキスト ボックス 123"/>
        <xdr:cNvSpPr txBox="1"/>
      </xdr:nvSpPr>
      <xdr:spPr>
        <a:xfrm>
          <a:off x="358941" y="99109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5" name="直線コネクタ 12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158010</xdr:rowOff>
    </xdr:from>
    <xdr:ext cx="403059" cy="259045"/>
    <xdr:sp macro="" textlink="">
      <xdr:nvSpPr>
        <xdr:cNvPr id="126" name="テキスト ボックス 125"/>
        <xdr:cNvSpPr txBox="1"/>
      </xdr:nvSpPr>
      <xdr:spPr>
        <a:xfrm>
          <a:off x="358941" y="95877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27" name="直線コネクタ 12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53</xdr:row>
      <xdr:rowOff>167487</xdr:rowOff>
    </xdr:from>
    <xdr:ext cx="403059" cy="259045"/>
    <xdr:sp macro="" textlink="">
      <xdr:nvSpPr>
        <xdr:cNvPr id="128" name="テキスト ボックス 127"/>
        <xdr:cNvSpPr txBox="1"/>
      </xdr:nvSpPr>
      <xdr:spPr>
        <a:xfrm>
          <a:off x="358941" y="92543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19217</xdr:rowOff>
    </xdr:from>
    <xdr:ext cx="403059" cy="259045"/>
    <xdr:sp macro="" textlink="">
      <xdr:nvSpPr>
        <xdr:cNvPr id="130" name="テキスト ボックス 129"/>
        <xdr:cNvSpPr txBox="1"/>
      </xdr:nvSpPr>
      <xdr:spPr>
        <a:xfrm>
          <a:off x="358941" y="8934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510540</xdr:colOff>
      <xdr:row>56</xdr:row>
      <xdr:rowOff>13063</xdr:rowOff>
    </xdr:from>
    <xdr:to>
      <xdr:col>6</xdr:col>
      <xdr:colOff>510540</xdr:colOff>
      <xdr:row>65</xdr:row>
      <xdr:rowOff>40822</xdr:rowOff>
    </xdr:to>
    <xdr:cxnSp macro="">
      <xdr:nvCxnSpPr>
        <xdr:cNvPr id="132" name="直線コネクタ 131"/>
        <xdr:cNvCxnSpPr/>
      </xdr:nvCxnSpPr>
      <xdr:spPr>
        <a:xfrm flipV="1">
          <a:off x="4634865" y="9614263"/>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148939</xdr:rowOff>
    </xdr:from>
    <xdr:ext cx="405111" cy="259045"/>
    <xdr:sp macro="" textlink="">
      <xdr:nvSpPr>
        <xdr:cNvPr id="133" name="【橋りょう・トンネル】&#10;有形固定資産減価償却率最小値テキスト"/>
        <xdr:cNvSpPr txBox="1"/>
      </xdr:nvSpPr>
      <xdr:spPr>
        <a:xfrm>
          <a:off x="4724400" y="1112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422275</xdr:colOff>
      <xdr:row>65</xdr:row>
      <xdr:rowOff>40822</xdr:rowOff>
    </xdr:from>
    <xdr:to>
      <xdr:col>6</xdr:col>
      <xdr:colOff>600075</xdr:colOff>
      <xdr:row>65</xdr:row>
      <xdr:rowOff>40822</xdr:rowOff>
    </xdr:to>
    <xdr:cxnSp macro="">
      <xdr:nvCxnSpPr>
        <xdr:cNvPr id="134" name="直線コネクタ 133"/>
        <xdr:cNvCxnSpPr/>
      </xdr:nvCxnSpPr>
      <xdr:spPr>
        <a:xfrm>
          <a:off x="4546600" y="1118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64030</xdr:rowOff>
    </xdr:from>
    <xdr:ext cx="405111" cy="259045"/>
    <xdr:sp macro="" textlink="">
      <xdr:nvSpPr>
        <xdr:cNvPr id="135" name="【橋りょう・トンネル】&#10;有形固定資産減価償却率最大値テキスト"/>
        <xdr:cNvSpPr txBox="1"/>
      </xdr:nvSpPr>
      <xdr:spPr>
        <a:xfrm>
          <a:off x="4724400" y="932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6</xdr:col>
      <xdr:colOff>422275</xdr:colOff>
      <xdr:row>56</xdr:row>
      <xdr:rowOff>13063</xdr:rowOff>
    </xdr:from>
    <xdr:to>
      <xdr:col>6</xdr:col>
      <xdr:colOff>600075</xdr:colOff>
      <xdr:row>56</xdr:row>
      <xdr:rowOff>13063</xdr:rowOff>
    </xdr:to>
    <xdr:cxnSp macro="">
      <xdr:nvCxnSpPr>
        <xdr:cNvPr id="136" name="直線コネクタ 135"/>
        <xdr:cNvCxnSpPr/>
      </xdr:nvCxnSpPr>
      <xdr:spPr>
        <a:xfrm>
          <a:off x="4546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45343</xdr:rowOff>
    </xdr:from>
    <xdr:ext cx="405111" cy="259045"/>
    <xdr:sp macro="" textlink="">
      <xdr:nvSpPr>
        <xdr:cNvPr id="137" name="【橋りょう・トンネル】&#10;有形固定資産減価償却率平均値テキスト"/>
        <xdr:cNvSpPr txBox="1"/>
      </xdr:nvSpPr>
      <xdr:spPr>
        <a:xfrm>
          <a:off x="4724400" y="1016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89626</xdr:rowOff>
    </xdr:from>
    <xdr:to>
      <xdr:col>6</xdr:col>
      <xdr:colOff>561975</xdr:colOff>
      <xdr:row>61</xdr:row>
      <xdr:rowOff>19776</xdr:rowOff>
    </xdr:to>
    <xdr:sp macro="" textlink="">
      <xdr:nvSpPr>
        <xdr:cNvPr id="138" name="フローチャート : 判断 137"/>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17780</xdr:rowOff>
    </xdr:from>
    <xdr:to>
      <xdr:col>6</xdr:col>
      <xdr:colOff>561975</xdr:colOff>
      <xdr:row>62</xdr:row>
      <xdr:rowOff>119380</xdr:rowOff>
    </xdr:to>
    <xdr:sp macro="" textlink="">
      <xdr:nvSpPr>
        <xdr:cNvPr id="144" name="円/楕円 143"/>
        <xdr:cNvSpPr/>
      </xdr:nvSpPr>
      <xdr:spPr>
        <a:xfrm>
          <a:off x="4584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600075</xdr:colOff>
      <xdr:row>61</xdr:row>
      <xdr:rowOff>100497</xdr:rowOff>
    </xdr:from>
    <xdr:ext cx="405111" cy="259045"/>
    <xdr:sp macro="" textlink="">
      <xdr:nvSpPr>
        <xdr:cNvPr id="145" name="【橋りょう・トンネル】&#10;有形固定資産減価償却率該当値テキスト"/>
        <xdr:cNvSpPr txBox="1"/>
      </xdr:nvSpPr>
      <xdr:spPr>
        <a:xfrm>
          <a:off x="4724400" y="1055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92695</xdr:rowOff>
    </xdr:from>
    <xdr:ext cx="248786" cy="259045"/>
    <xdr:sp macro="" textlink="">
      <xdr:nvSpPr>
        <xdr:cNvPr id="157" name="テキスト ボックス 156"/>
        <xdr:cNvSpPr txBox="1"/>
      </xdr:nvSpPr>
      <xdr:spPr>
        <a:xfrm>
          <a:off x="6355214" y="1089404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61</xdr:row>
      <xdr:rowOff>105598</xdr:rowOff>
    </xdr:from>
    <xdr:ext cx="685572" cy="259045"/>
    <xdr:sp macro="" textlink="">
      <xdr:nvSpPr>
        <xdr:cNvPr id="159" name="テキスト ボックス 158"/>
        <xdr:cNvSpPr txBox="1"/>
      </xdr:nvSpPr>
      <xdr:spPr>
        <a:xfrm>
          <a:off x="5918428" y="105640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125352</xdr:rowOff>
    </xdr:from>
    <xdr:ext cx="685572" cy="259045"/>
    <xdr:sp macro="" textlink="">
      <xdr:nvSpPr>
        <xdr:cNvPr id="161" name="テキスト ボックス 160"/>
        <xdr:cNvSpPr txBox="1"/>
      </xdr:nvSpPr>
      <xdr:spPr>
        <a:xfrm>
          <a:off x="5918428" y="102409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138256</xdr:rowOff>
    </xdr:from>
    <xdr:ext cx="685572" cy="259045"/>
    <xdr:sp macro="" textlink="">
      <xdr:nvSpPr>
        <xdr:cNvPr id="163" name="テキスト ボックス 162"/>
        <xdr:cNvSpPr txBox="1"/>
      </xdr:nvSpPr>
      <xdr:spPr>
        <a:xfrm>
          <a:off x="5918428" y="9910906"/>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158010</xdr:rowOff>
    </xdr:from>
    <xdr:ext cx="685572" cy="259045"/>
    <xdr:sp macro="" textlink="">
      <xdr:nvSpPr>
        <xdr:cNvPr id="165" name="テキスト ボックス 164"/>
        <xdr:cNvSpPr txBox="1"/>
      </xdr:nvSpPr>
      <xdr:spPr>
        <a:xfrm>
          <a:off x="5918428" y="95877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167487</xdr:rowOff>
    </xdr:from>
    <xdr:ext cx="685572" cy="259045"/>
    <xdr:sp macro="" textlink="">
      <xdr:nvSpPr>
        <xdr:cNvPr id="167" name="テキスト ボックス 166"/>
        <xdr:cNvSpPr txBox="1"/>
      </xdr:nvSpPr>
      <xdr:spPr>
        <a:xfrm>
          <a:off x="5918428" y="92543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19217</xdr:rowOff>
    </xdr:from>
    <xdr:ext cx="685572" cy="259045"/>
    <xdr:sp macro="" textlink="">
      <xdr:nvSpPr>
        <xdr:cNvPr id="169" name="テキスト ボックス 168"/>
        <xdr:cNvSpPr txBox="1"/>
      </xdr:nvSpPr>
      <xdr:spPr>
        <a:xfrm>
          <a:off x="5918428" y="8934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180340</xdr:colOff>
      <xdr:row>55</xdr:row>
      <xdr:rowOff>147255</xdr:rowOff>
    </xdr:from>
    <xdr:to>
      <xdr:col>15</xdr:col>
      <xdr:colOff>180340</xdr:colOff>
      <xdr:row>64</xdr:row>
      <xdr:rowOff>112364</xdr:rowOff>
    </xdr:to>
    <xdr:cxnSp macro="">
      <xdr:nvCxnSpPr>
        <xdr:cNvPr id="171" name="直線コネクタ 170"/>
        <xdr:cNvCxnSpPr/>
      </xdr:nvCxnSpPr>
      <xdr:spPr>
        <a:xfrm flipV="1">
          <a:off x="10476865" y="9577005"/>
          <a:ext cx="0" cy="150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49031</xdr:rowOff>
    </xdr:from>
    <xdr:ext cx="534377" cy="259045"/>
    <xdr:sp macro="" textlink="">
      <xdr:nvSpPr>
        <xdr:cNvPr id="172" name="【橋りょう・トンネル】&#10;一人当たり有形固定資産（償却資産）額最小値テキスト"/>
        <xdr:cNvSpPr txBox="1"/>
      </xdr:nvSpPr>
      <xdr:spPr>
        <a:xfrm>
          <a:off x="10566400" y="110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55,929</a:t>
          </a:r>
          <a:endParaRPr kumimoji="1" lang="ja-JP" altLang="en-US" sz="1000" b="1">
            <a:latin typeface="ＭＳ Ｐゴシック"/>
          </a:endParaRPr>
        </a:p>
      </xdr:txBody>
    </xdr:sp>
    <xdr:clientData/>
  </xdr:oneCellAnchor>
  <xdr:twoCellAnchor>
    <xdr:from>
      <xdr:col>15</xdr:col>
      <xdr:colOff>92075</xdr:colOff>
      <xdr:row>64</xdr:row>
      <xdr:rowOff>112364</xdr:rowOff>
    </xdr:from>
    <xdr:to>
      <xdr:col>15</xdr:col>
      <xdr:colOff>269875</xdr:colOff>
      <xdr:row>64</xdr:row>
      <xdr:rowOff>112364</xdr:rowOff>
    </xdr:to>
    <xdr:cxnSp macro="">
      <xdr:nvCxnSpPr>
        <xdr:cNvPr id="173" name="直線コネクタ 172"/>
        <xdr:cNvCxnSpPr/>
      </xdr:nvCxnSpPr>
      <xdr:spPr>
        <a:xfrm>
          <a:off x="10388600" y="1108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23346</xdr:rowOff>
    </xdr:from>
    <xdr:ext cx="690189" cy="259045"/>
    <xdr:sp macro="" textlink="">
      <xdr:nvSpPr>
        <xdr:cNvPr id="174" name="【橋りょう・トンネル】&#10;一人当たり有形固定資産（償却資産）額最大値テキスト"/>
        <xdr:cNvSpPr txBox="1"/>
      </xdr:nvSpPr>
      <xdr:spPr>
        <a:xfrm>
          <a:off x="10566400" y="928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4,674,087</a:t>
          </a:r>
          <a:endParaRPr kumimoji="1" lang="ja-JP" altLang="en-US" sz="1000" b="1">
            <a:latin typeface="ＭＳ Ｐゴシック"/>
          </a:endParaRPr>
        </a:p>
      </xdr:txBody>
    </xdr:sp>
    <xdr:clientData/>
  </xdr:oneCellAnchor>
  <xdr:twoCellAnchor>
    <xdr:from>
      <xdr:col>15</xdr:col>
      <xdr:colOff>92075</xdr:colOff>
      <xdr:row>55</xdr:row>
      <xdr:rowOff>147255</xdr:rowOff>
    </xdr:from>
    <xdr:to>
      <xdr:col>15</xdr:col>
      <xdr:colOff>269875</xdr:colOff>
      <xdr:row>55</xdr:row>
      <xdr:rowOff>147255</xdr:rowOff>
    </xdr:to>
    <xdr:cxnSp macro="">
      <xdr:nvCxnSpPr>
        <xdr:cNvPr id="175" name="直線コネクタ 174"/>
        <xdr:cNvCxnSpPr/>
      </xdr:nvCxnSpPr>
      <xdr:spPr>
        <a:xfrm>
          <a:off x="10388600" y="957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34135</xdr:rowOff>
    </xdr:from>
    <xdr:ext cx="599010" cy="259045"/>
    <xdr:sp macro="" textlink="">
      <xdr:nvSpPr>
        <xdr:cNvPr id="176" name="【橋りょう・トンネル】&#10;一人当たり有形固定資産（償却資産）額平均値テキスト"/>
        <xdr:cNvSpPr txBox="1"/>
      </xdr:nvSpPr>
      <xdr:spPr>
        <a:xfrm>
          <a:off x="10566400" y="106640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918,208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122868</xdr:rowOff>
    </xdr:from>
    <xdr:to>
      <xdr:col>15</xdr:col>
      <xdr:colOff>231775</xdr:colOff>
      <xdr:row>63</xdr:row>
      <xdr:rowOff>53018</xdr:rowOff>
    </xdr:to>
    <xdr:sp macro="" textlink="">
      <xdr:nvSpPr>
        <xdr:cNvPr id="177" name="フローチャート : 判断 176"/>
        <xdr:cNvSpPr/>
      </xdr:nvSpPr>
      <xdr:spPr>
        <a:xfrm>
          <a:off x="10426700" y="107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18343</xdr:rowOff>
    </xdr:from>
    <xdr:to>
      <xdr:col>15</xdr:col>
      <xdr:colOff>231775</xdr:colOff>
      <xdr:row>61</xdr:row>
      <xdr:rowOff>119943</xdr:rowOff>
    </xdr:to>
    <xdr:sp macro="" textlink="">
      <xdr:nvSpPr>
        <xdr:cNvPr id="183" name="円/楕円 182"/>
        <xdr:cNvSpPr/>
      </xdr:nvSpPr>
      <xdr:spPr>
        <a:xfrm>
          <a:off x="10426700" y="1047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269875</xdr:colOff>
      <xdr:row>59</xdr:row>
      <xdr:rowOff>138658</xdr:rowOff>
    </xdr:from>
    <xdr:ext cx="690189" cy="259045"/>
    <xdr:sp macro="" textlink="">
      <xdr:nvSpPr>
        <xdr:cNvPr id="184" name="【橋りょう・トンネル】&#10;一人当たり有形固定資産（償却資産）額該当値テキスト"/>
        <xdr:cNvSpPr txBox="1"/>
      </xdr:nvSpPr>
      <xdr:spPr>
        <a:xfrm>
          <a:off x="10566400" y="10254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1,763,275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5" name="直線コネクタ 19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130796</xdr:rowOff>
    </xdr:from>
    <xdr:ext cx="338939" cy="259045"/>
    <xdr:sp macro="" textlink="">
      <xdr:nvSpPr>
        <xdr:cNvPr id="196" name="テキスト ボックス 195"/>
        <xdr:cNvSpPr txBox="1"/>
      </xdr:nvSpPr>
      <xdr:spPr>
        <a:xfrm>
          <a:off x="423061" y="147040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7" name="直線コネクタ 19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143698</xdr:rowOff>
    </xdr:from>
    <xdr:ext cx="403059" cy="259045"/>
    <xdr:sp macro="" textlink="">
      <xdr:nvSpPr>
        <xdr:cNvPr id="198" name="テキスト ボックス 197"/>
        <xdr:cNvSpPr txBox="1"/>
      </xdr:nvSpPr>
      <xdr:spPr>
        <a:xfrm>
          <a:off x="358941" y="143740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9" name="直線コネクタ 19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163453</xdr:rowOff>
    </xdr:from>
    <xdr:ext cx="403059" cy="259045"/>
    <xdr:sp macro="" textlink="">
      <xdr:nvSpPr>
        <xdr:cNvPr id="200" name="テキスト ボックス 199"/>
        <xdr:cNvSpPr txBox="1"/>
      </xdr:nvSpPr>
      <xdr:spPr>
        <a:xfrm>
          <a:off x="358941" y="1405090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1" name="直線コネクタ 20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4905</xdr:rowOff>
    </xdr:from>
    <xdr:ext cx="403059" cy="259045"/>
    <xdr:sp macro="" textlink="">
      <xdr:nvSpPr>
        <xdr:cNvPr id="202" name="テキスト ボックス 201"/>
        <xdr:cNvSpPr txBox="1"/>
      </xdr:nvSpPr>
      <xdr:spPr>
        <a:xfrm>
          <a:off x="358941" y="137209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3" name="直線コネクタ 20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24660</xdr:rowOff>
    </xdr:from>
    <xdr:ext cx="403059" cy="259045"/>
    <xdr:sp macro="" textlink="">
      <xdr:nvSpPr>
        <xdr:cNvPr id="204" name="テキスト ボックス 203"/>
        <xdr:cNvSpPr txBox="1"/>
      </xdr:nvSpPr>
      <xdr:spPr>
        <a:xfrm>
          <a:off x="358941" y="133977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5" name="直線コネクタ 20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34136</xdr:rowOff>
    </xdr:from>
    <xdr:ext cx="467179" cy="259045"/>
    <xdr:sp macro="" textlink="">
      <xdr:nvSpPr>
        <xdr:cNvPr id="206" name="テキスト ボックス 205"/>
        <xdr:cNvSpPr txBox="1"/>
      </xdr:nvSpPr>
      <xdr:spPr>
        <a:xfrm>
          <a:off x="294821" y="1306433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57317</xdr:rowOff>
    </xdr:from>
    <xdr:ext cx="467179" cy="259045"/>
    <xdr:sp macro="" textlink="">
      <xdr:nvSpPr>
        <xdr:cNvPr id="208" name="テキスト ボックス 207"/>
        <xdr:cNvSpPr txBox="1"/>
      </xdr:nvSpPr>
      <xdr:spPr>
        <a:xfrm>
          <a:off x="294821" y="12744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510540</xdr:colOff>
      <xdr:row>77</xdr:row>
      <xdr:rowOff>98516</xdr:rowOff>
    </xdr:from>
    <xdr:to>
      <xdr:col>6</xdr:col>
      <xdr:colOff>510540</xdr:colOff>
      <xdr:row>86</xdr:row>
      <xdr:rowOff>134438</xdr:rowOff>
    </xdr:to>
    <xdr:cxnSp macro="">
      <xdr:nvCxnSpPr>
        <xdr:cNvPr id="210" name="直線コネクタ 209"/>
        <xdr:cNvCxnSpPr/>
      </xdr:nvCxnSpPr>
      <xdr:spPr>
        <a:xfrm flipV="1">
          <a:off x="4634865" y="1330016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71105</xdr:rowOff>
    </xdr:from>
    <xdr:ext cx="340478" cy="259045"/>
    <xdr:sp macro="" textlink="">
      <xdr:nvSpPr>
        <xdr:cNvPr id="211" name="【公営住宅】&#10;有形固定資産減価償却率最小値テキスト"/>
        <xdr:cNvSpPr txBox="1"/>
      </xdr:nvSpPr>
      <xdr:spPr>
        <a:xfrm>
          <a:off x="4724400" y="148158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422275</xdr:colOff>
      <xdr:row>86</xdr:row>
      <xdr:rowOff>134438</xdr:rowOff>
    </xdr:from>
    <xdr:to>
      <xdr:col>6</xdr:col>
      <xdr:colOff>600075</xdr:colOff>
      <xdr:row>86</xdr:row>
      <xdr:rowOff>134438</xdr:rowOff>
    </xdr:to>
    <xdr:cxnSp macro="">
      <xdr:nvCxnSpPr>
        <xdr:cNvPr id="212" name="直線コネクタ 211"/>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149483</xdr:rowOff>
    </xdr:from>
    <xdr:ext cx="405111" cy="259045"/>
    <xdr:sp macro="" textlink="">
      <xdr:nvSpPr>
        <xdr:cNvPr id="213" name="【公営住宅】&#10;有形固定資産減価償却率最大値テキスト"/>
        <xdr:cNvSpPr txBox="1"/>
      </xdr:nvSpPr>
      <xdr:spPr>
        <a:xfrm>
          <a:off x="4724400" y="13008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77</xdr:row>
      <xdr:rowOff>98516</xdr:rowOff>
    </xdr:from>
    <xdr:to>
      <xdr:col>6</xdr:col>
      <xdr:colOff>600075</xdr:colOff>
      <xdr:row>77</xdr:row>
      <xdr:rowOff>98516</xdr:rowOff>
    </xdr:to>
    <xdr:cxnSp macro="">
      <xdr:nvCxnSpPr>
        <xdr:cNvPr id="214" name="直線コネクタ 213"/>
        <xdr:cNvCxnSpPr/>
      </xdr:nvCxnSpPr>
      <xdr:spPr>
        <a:xfrm>
          <a:off x="4546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26293</xdr:rowOff>
    </xdr:from>
    <xdr:ext cx="405111" cy="259045"/>
    <xdr:sp macro="" textlink="">
      <xdr:nvSpPr>
        <xdr:cNvPr id="215" name="【公営住宅】&#10;有形固定資産減価償却率平均値テキスト"/>
        <xdr:cNvSpPr txBox="1"/>
      </xdr:nvSpPr>
      <xdr:spPr>
        <a:xfrm>
          <a:off x="4724400" y="13742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70576</xdr:rowOff>
    </xdr:from>
    <xdr:to>
      <xdr:col>6</xdr:col>
      <xdr:colOff>561975</xdr:colOff>
      <xdr:row>82</xdr:row>
      <xdr:rowOff>726</xdr:rowOff>
    </xdr:to>
    <xdr:sp macro="" textlink="">
      <xdr:nvSpPr>
        <xdr:cNvPr id="216" name="フローチャート : 判断 215"/>
        <xdr:cNvSpPr/>
      </xdr:nvSpPr>
      <xdr:spPr>
        <a:xfrm>
          <a:off x="45847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83</xdr:row>
      <xdr:rowOff>59145</xdr:rowOff>
    </xdr:from>
    <xdr:to>
      <xdr:col>6</xdr:col>
      <xdr:colOff>561975</xdr:colOff>
      <xdr:row>83</xdr:row>
      <xdr:rowOff>160745</xdr:rowOff>
    </xdr:to>
    <xdr:sp macro="" textlink="">
      <xdr:nvSpPr>
        <xdr:cNvPr id="222" name="円/楕円 221"/>
        <xdr:cNvSpPr/>
      </xdr:nvSpPr>
      <xdr:spPr>
        <a:xfrm>
          <a:off x="45847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600075</xdr:colOff>
      <xdr:row>82</xdr:row>
      <xdr:rowOff>138436</xdr:rowOff>
    </xdr:from>
    <xdr:ext cx="405111" cy="259045"/>
    <xdr:sp macro="" textlink="">
      <xdr:nvSpPr>
        <xdr:cNvPr id="223" name="【公営住宅】&#10;有形固定資産減価償却率該当値テキスト"/>
        <xdr:cNvSpPr txBox="1"/>
      </xdr:nvSpPr>
      <xdr:spPr>
        <a:xfrm>
          <a:off x="4724400" y="14197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76367</xdr:rowOff>
    </xdr:from>
    <xdr:ext cx="467179" cy="259045"/>
    <xdr:sp macro="" textlink="">
      <xdr:nvSpPr>
        <xdr:cNvPr id="235" name="テキスト ボックス 234"/>
        <xdr:cNvSpPr txBox="1"/>
      </xdr:nvSpPr>
      <xdr:spPr>
        <a:xfrm>
          <a:off x="6136821" y="14649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38267</xdr:rowOff>
    </xdr:from>
    <xdr:ext cx="467179" cy="259045"/>
    <xdr:sp macro="" textlink="">
      <xdr:nvSpPr>
        <xdr:cNvPr id="237" name="テキスト ボックス 236"/>
        <xdr:cNvSpPr txBox="1"/>
      </xdr:nvSpPr>
      <xdr:spPr>
        <a:xfrm>
          <a:off x="6136821" y="14268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167</xdr:rowOff>
    </xdr:from>
    <xdr:ext cx="467179" cy="259045"/>
    <xdr:sp macro="" textlink="">
      <xdr:nvSpPr>
        <xdr:cNvPr id="239" name="テキスト ボックス 238"/>
        <xdr:cNvSpPr txBox="1"/>
      </xdr:nvSpPr>
      <xdr:spPr>
        <a:xfrm>
          <a:off x="6136821" y="1388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133517</xdr:rowOff>
    </xdr:from>
    <xdr:ext cx="467179" cy="259045"/>
    <xdr:sp macro="" textlink="">
      <xdr:nvSpPr>
        <xdr:cNvPr id="241" name="テキスト ボックス 240"/>
        <xdr:cNvSpPr txBox="1"/>
      </xdr:nvSpPr>
      <xdr:spPr>
        <a:xfrm>
          <a:off x="6136821" y="13506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95417</xdr:rowOff>
    </xdr:from>
    <xdr:ext cx="467179" cy="259045"/>
    <xdr:sp macro="" textlink="">
      <xdr:nvSpPr>
        <xdr:cNvPr id="243" name="テキスト ボックス 242"/>
        <xdr:cNvSpPr txBox="1"/>
      </xdr:nvSpPr>
      <xdr:spPr>
        <a:xfrm>
          <a:off x="6136821" y="13125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57317</xdr:rowOff>
    </xdr:from>
    <xdr:ext cx="531299" cy="259045"/>
    <xdr:sp macro="" textlink="">
      <xdr:nvSpPr>
        <xdr:cNvPr id="245" name="テキスト ボックス 244"/>
        <xdr:cNvSpPr txBox="1"/>
      </xdr:nvSpPr>
      <xdr:spPr>
        <a:xfrm>
          <a:off x="6072701" y="12744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180340</xdr:colOff>
      <xdr:row>78</xdr:row>
      <xdr:rowOff>115824</xdr:rowOff>
    </xdr:from>
    <xdr:to>
      <xdr:col>15</xdr:col>
      <xdr:colOff>180340</xdr:colOff>
      <xdr:row>86</xdr:row>
      <xdr:rowOff>69342</xdr:rowOff>
    </xdr:to>
    <xdr:cxnSp macro="">
      <xdr:nvCxnSpPr>
        <xdr:cNvPr id="247" name="直線コネクタ 246"/>
        <xdr:cNvCxnSpPr/>
      </xdr:nvCxnSpPr>
      <xdr:spPr>
        <a:xfrm flipV="1">
          <a:off x="10476865" y="13488924"/>
          <a:ext cx="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6009</xdr:rowOff>
    </xdr:from>
    <xdr:ext cx="469744" cy="259045"/>
    <xdr:sp macro="" textlink="">
      <xdr:nvSpPr>
        <xdr:cNvPr id="248" name="【公営住宅】&#10;一人当たり面積最小値テキスト"/>
        <xdr:cNvSpPr txBox="1"/>
      </xdr:nvSpPr>
      <xdr:spPr>
        <a:xfrm>
          <a:off x="10566400" y="1475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15</xdr:col>
      <xdr:colOff>92075</xdr:colOff>
      <xdr:row>86</xdr:row>
      <xdr:rowOff>69342</xdr:rowOff>
    </xdr:from>
    <xdr:to>
      <xdr:col>15</xdr:col>
      <xdr:colOff>269875</xdr:colOff>
      <xdr:row>86</xdr:row>
      <xdr:rowOff>69342</xdr:rowOff>
    </xdr:to>
    <xdr:cxnSp macro="">
      <xdr:nvCxnSpPr>
        <xdr:cNvPr id="249" name="直線コネクタ 248"/>
        <xdr:cNvCxnSpPr/>
      </xdr:nvCxnSpPr>
      <xdr:spPr>
        <a:xfrm>
          <a:off x="10388600" y="148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166791</xdr:rowOff>
    </xdr:from>
    <xdr:ext cx="469744" cy="259045"/>
    <xdr:sp macro="" textlink="">
      <xdr:nvSpPr>
        <xdr:cNvPr id="250" name="【公営住宅】&#10;一人当たり面積最大値テキスト"/>
        <xdr:cNvSpPr txBox="1"/>
      </xdr:nvSpPr>
      <xdr:spPr>
        <a:xfrm>
          <a:off x="10566400" y="1319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7.192</a:t>
          </a:r>
          <a:endParaRPr kumimoji="1" lang="ja-JP" altLang="en-US" sz="1000" b="1">
            <a:latin typeface="ＭＳ Ｐゴシック"/>
          </a:endParaRPr>
        </a:p>
      </xdr:txBody>
    </xdr:sp>
    <xdr:clientData/>
  </xdr:oneCellAnchor>
  <xdr:twoCellAnchor>
    <xdr:from>
      <xdr:col>15</xdr:col>
      <xdr:colOff>92075</xdr:colOff>
      <xdr:row>78</xdr:row>
      <xdr:rowOff>115824</xdr:rowOff>
    </xdr:from>
    <xdr:to>
      <xdr:col>15</xdr:col>
      <xdr:colOff>269875</xdr:colOff>
      <xdr:row>78</xdr:row>
      <xdr:rowOff>115824</xdr:rowOff>
    </xdr:to>
    <xdr:cxnSp macro="">
      <xdr:nvCxnSpPr>
        <xdr:cNvPr id="251" name="直線コネクタ 250"/>
        <xdr:cNvCxnSpPr/>
      </xdr:nvCxnSpPr>
      <xdr:spPr>
        <a:xfrm>
          <a:off x="10388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129077</xdr:rowOff>
    </xdr:from>
    <xdr:ext cx="469744" cy="259045"/>
    <xdr:sp macro="" textlink="">
      <xdr:nvSpPr>
        <xdr:cNvPr id="252" name="【公営住宅】&#10;一人当たり面積平均値テキスト"/>
        <xdr:cNvSpPr txBox="1"/>
      </xdr:nvSpPr>
      <xdr:spPr>
        <a:xfrm>
          <a:off x="10566400" y="1418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53212</xdr:rowOff>
    </xdr:from>
    <xdr:to>
      <xdr:col>15</xdr:col>
      <xdr:colOff>231775</xdr:colOff>
      <xdr:row>83</xdr:row>
      <xdr:rowOff>154812</xdr:rowOff>
    </xdr:to>
    <xdr:sp macro="" textlink="">
      <xdr:nvSpPr>
        <xdr:cNvPr id="253" name="フローチャート : 判断 252"/>
        <xdr:cNvSpPr/>
      </xdr:nvSpPr>
      <xdr:spPr>
        <a:xfrm>
          <a:off x="10426700" y="1428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81</xdr:row>
      <xdr:rowOff>163322</xdr:rowOff>
    </xdr:from>
    <xdr:to>
      <xdr:col>15</xdr:col>
      <xdr:colOff>231775</xdr:colOff>
      <xdr:row>82</xdr:row>
      <xdr:rowOff>93472</xdr:rowOff>
    </xdr:to>
    <xdr:sp macro="" textlink="">
      <xdr:nvSpPr>
        <xdr:cNvPr id="259" name="円/楕円 258"/>
        <xdr:cNvSpPr/>
      </xdr:nvSpPr>
      <xdr:spPr>
        <a:xfrm>
          <a:off x="104267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269875</xdr:colOff>
      <xdr:row>80</xdr:row>
      <xdr:rowOff>119039</xdr:rowOff>
    </xdr:from>
    <xdr:ext cx="469744" cy="259045"/>
    <xdr:sp macro="" textlink="">
      <xdr:nvSpPr>
        <xdr:cNvPr id="260" name="【公営住宅】&#10;一人当たり面積該当値テキスト"/>
        <xdr:cNvSpPr txBox="1"/>
      </xdr:nvSpPr>
      <xdr:spPr>
        <a:xfrm>
          <a:off x="10566400" y="1383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8" name="正方形/長方形 267"/>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9" name="正方形/長方形 268"/>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98,044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6" name="正方形/長方形 275"/>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7" name="正方形/長方形 27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4" name="正方形/長方形 28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38267</xdr:rowOff>
    </xdr:from>
    <xdr:ext cx="338939" cy="259045"/>
    <xdr:sp macro="" textlink="">
      <xdr:nvSpPr>
        <xdr:cNvPr id="287" name="テキスト ボックス 286"/>
        <xdr:cNvSpPr txBox="1"/>
      </xdr:nvSpPr>
      <xdr:spPr>
        <a:xfrm>
          <a:off x="12107061" y="74106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167</xdr:rowOff>
    </xdr:from>
    <xdr:ext cx="403059" cy="259045"/>
    <xdr:sp macro="" textlink="">
      <xdr:nvSpPr>
        <xdr:cNvPr id="289" name="テキスト ボックス 288"/>
        <xdr:cNvSpPr txBox="1"/>
      </xdr:nvSpPr>
      <xdr:spPr>
        <a:xfrm>
          <a:off x="12042941" y="7029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133517</xdr:rowOff>
    </xdr:from>
    <xdr:ext cx="403059" cy="259045"/>
    <xdr:sp macro="" textlink="">
      <xdr:nvSpPr>
        <xdr:cNvPr id="291" name="テキスト ボックス 290"/>
        <xdr:cNvSpPr txBox="1"/>
      </xdr:nvSpPr>
      <xdr:spPr>
        <a:xfrm>
          <a:off x="12042941" y="6648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95417</xdr:rowOff>
    </xdr:from>
    <xdr:ext cx="403059" cy="259045"/>
    <xdr:sp macro="" textlink="">
      <xdr:nvSpPr>
        <xdr:cNvPr id="293" name="テキスト ボックス 292"/>
        <xdr:cNvSpPr txBox="1"/>
      </xdr:nvSpPr>
      <xdr:spPr>
        <a:xfrm>
          <a:off x="12042941" y="626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57317</xdr:rowOff>
    </xdr:from>
    <xdr:ext cx="403059" cy="259045"/>
    <xdr:sp macro="" textlink="">
      <xdr:nvSpPr>
        <xdr:cNvPr id="295" name="テキスト ボックス 294"/>
        <xdr:cNvSpPr txBox="1"/>
      </xdr:nvSpPr>
      <xdr:spPr>
        <a:xfrm>
          <a:off x="12042941" y="5886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19217</xdr:rowOff>
    </xdr:from>
    <xdr:ext cx="467179" cy="259045"/>
    <xdr:sp macro="" textlink="">
      <xdr:nvSpPr>
        <xdr:cNvPr id="297" name="テキスト ボックス 296"/>
        <xdr:cNvSpPr txBox="1"/>
      </xdr:nvSpPr>
      <xdr:spPr>
        <a:xfrm>
          <a:off x="11978821" y="5505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152567</xdr:rowOff>
    </xdr:from>
    <xdr:ext cx="467179" cy="259045"/>
    <xdr:sp macro="" textlink="">
      <xdr:nvSpPr>
        <xdr:cNvPr id="299" name="テキスト ボックス 298"/>
        <xdr:cNvSpPr txBox="1"/>
      </xdr:nvSpPr>
      <xdr:spPr>
        <a:xfrm>
          <a:off x="11978821" y="5124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00"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516889</xdr:colOff>
      <xdr:row>33</xdr:row>
      <xdr:rowOff>121920</xdr:rowOff>
    </xdr:from>
    <xdr:to>
      <xdr:col>23</xdr:col>
      <xdr:colOff>516889</xdr:colOff>
      <xdr:row>40</xdr:row>
      <xdr:rowOff>150495</xdr:rowOff>
    </xdr:to>
    <xdr:cxnSp macro="">
      <xdr:nvCxnSpPr>
        <xdr:cNvPr id="301" name="直線コネクタ 300"/>
        <xdr:cNvCxnSpPr/>
      </xdr:nvCxnSpPr>
      <xdr:spPr>
        <a:xfrm flipV="1">
          <a:off x="16318864" y="577977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87162</xdr:rowOff>
    </xdr:from>
    <xdr:ext cx="405111" cy="259045"/>
    <xdr:sp macro="" textlink="">
      <xdr:nvSpPr>
        <xdr:cNvPr id="302" name="【認定こども園・幼稚園・保育所】&#10;有形固定資産減価償却率最小値テキスト"/>
        <xdr:cNvSpPr txBox="1"/>
      </xdr:nvSpPr>
      <xdr:spPr>
        <a:xfrm>
          <a:off x="16408400" y="694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150495</xdr:rowOff>
    </xdr:from>
    <xdr:to>
      <xdr:col>23</xdr:col>
      <xdr:colOff>606425</xdr:colOff>
      <xdr:row>40</xdr:row>
      <xdr:rowOff>150495</xdr:rowOff>
    </xdr:to>
    <xdr:cxnSp macro="">
      <xdr:nvCxnSpPr>
        <xdr:cNvPr id="303" name="直線コネクタ 302"/>
        <xdr:cNvCxnSpPr/>
      </xdr:nvCxnSpPr>
      <xdr:spPr>
        <a:xfrm>
          <a:off x="16230600" y="700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1437</xdr:rowOff>
    </xdr:from>
    <xdr:ext cx="405111" cy="259045"/>
    <xdr:sp macro="" textlink="">
      <xdr:nvSpPr>
        <xdr:cNvPr id="304" name="【認定こども園・幼稚園・保育所】&#10;有形固定資産減価償却率最大値テキスト"/>
        <xdr:cNvSpPr txBox="1"/>
      </xdr:nvSpPr>
      <xdr:spPr>
        <a:xfrm>
          <a:off x="16408400" y="548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23</xdr:col>
      <xdr:colOff>428625</xdr:colOff>
      <xdr:row>33</xdr:row>
      <xdr:rowOff>121920</xdr:rowOff>
    </xdr:from>
    <xdr:to>
      <xdr:col>23</xdr:col>
      <xdr:colOff>606425</xdr:colOff>
      <xdr:row>33</xdr:row>
      <xdr:rowOff>121920</xdr:rowOff>
    </xdr:to>
    <xdr:cxnSp macro="">
      <xdr:nvCxnSpPr>
        <xdr:cNvPr id="305" name="直線コネクタ 304"/>
        <xdr:cNvCxnSpPr/>
      </xdr:nvCxnSpPr>
      <xdr:spPr>
        <a:xfrm>
          <a:off x="16230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49697</xdr:rowOff>
    </xdr:from>
    <xdr:ext cx="405111" cy="259045"/>
    <xdr:sp macro="" textlink="">
      <xdr:nvSpPr>
        <xdr:cNvPr id="306" name="【認定こども園・幼稚園・保育所】&#10;有形固定資産減価償却率平均値テキスト"/>
        <xdr:cNvSpPr txBox="1"/>
      </xdr:nvSpPr>
      <xdr:spPr>
        <a:xfrm>
          <a:off x="16408400" y="622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93980</xdr:rowOff>
    </xdr:from>
    <xdr:to>
      <xdr:col>23</xdr:col>
      <xdr:colOff>568325</xdr:colOff>
      <xdr:row>38</xdr:row>
      <xdr:rowOff>24130</xdr:rowOff>
    </xdr:to>
    <xdr:sp macro="" textlink="">
      <xdr:nvSpPr>
        <xdr:cNvPr id="307" name="フローチャート : 判断 306"/>
        <xdr:cNvSpPr/>
      </xdr:nvSpPr>
      <xdr:spPr>
        <a:xfrm>
          <a:off x="162687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168275</xdr:rowOff>
    </xdr:from>
    <xdr:to>
      <xdr:col>23</xdr:col>
      <xdr:colOff>568325</xdr:colOff>
      <xdr:row>39</xdr:row>
      <xdr:rowOff>98425</xdr:rowOff>
    </xdr:to>
    <xdr:sp macro="" textlink="">
      <xdr:nvSpPr>
        <xdr:cNvPr id="313" name="円/楕円 312"/>
        <xdr:cNvSpPr/>
      </xdr:nvSpPr>
      <xdr:spPr>
        <a:xfrm>
          <a:off x="162687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606425</xdr:colOff>
      <xdr:row>38</xdr:row>
      <xdr:rowOff>76116</xdr:rowOff>
    </xdr:from>
    <xdr:ext cx="405111" cy="259045"/>
    <xdr:sp macro="" textlink="">
      <xdr:nvSpPr>
        <xdr:cNvPr id="314" name="【認定こども園・幼稚園・保育所】&#10;有形固定資産減価償却率該当値テキスト"/>
        <xdr:cNvSpPr txBox="1"/>
      </xdr:nvSpPr>
      <xdr:spPr>
        <a:xfrm>
          <a:off x="16408400" y="659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5" name="正方形/長方形 31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6" name="正方形/長方形 315"/>
        <xdr:cNvSpPr/>
      </xdr:nvSpPr>
      <xdr:spPr>
        <a:xfrm>
          <a:off x="18415000" y="485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7" name="正方形/長方形 316"/>
        <xdr:cNvSpPr/>
      </xdr:nvSpPr>
      <xdr:spPr>
        <a:xfrm>
          <a:off x="18415000" y="505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8" name="正方形/長方形 317"/>
        <xdr:cNvSpPr/>
      </xdr:nvSpPr>
      <xdr:spPr>
        <a:xfrm>
          <a:off x="19431000" y="485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9" name="正方形/長方形 318"/>
        <xdr:cNvSpPr/>
      </xdr:nvSpPr>
      <xdr:spPr>
        <a:xfrm>
          <a:off x="19431000" y="505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0" name="正方形/長方形 319"/>
        <xdr:cNvSpPr/>
      </xdr:nvSpPr>
      <xdr:spPr>
        <a:xfrm>
          <a:off x="20574000" y="485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1" name="正方形/長方形 320"/>
        <xdr:cNvSpPr/>
      </xdr:nvSpPr>
      <xdr:spPr>
        <a:xfrm>
          <a:off x="20574000" y="505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2" name="正方形/長方形 32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30</xdr:row>
      <xdr:rowOff>0</xdr:rowOff>
    </xdr:from>
    <xdr:ext cx="349839" cy="225703"/>
    <xdr:sp macro="" textlink="">
      <xdr:nvSpPr>
        <xdr:cNvPr id="323" name="テキスト ボックス 3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4" name="直線コネクタ 3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38267</xdr:rowOff>
    </xdr:from>
    <xdr:ext cx="467179" cy="259045"/>
    <xdr:sp macro="" textlink="">
      <xdr:nvSpPr>
        <xdr:cNvPr id="325" name="テキスト ボックス 324"/>
        <xdr:cNvSpPr txBox="1"/>
      </xdr:nvSpPr>
      <xdr:spPr>
        <a:xfrm>
          <a:off x="17820821" y="741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6" name="直線コネクタ 3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167</xdr:rowOff>
    </xdr:from>
    <xdr:ext cx="467179" cy="259045"/>
    <xdr:sp macro="" textlink="">
      <xdr:nvSpPr>
        <xdr:cNvPr id="327" name="テキスト ボックス 326"/>
        <xdr:cNvSpPr txBox="1"/>
      </xdr:nvSpPr>
      <xdr:spPr>
        <a:xfrm>
          <a:off x="17820821" y="7029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8" name="直線コネクタ 3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133517</xdr:rowOff>
    </xdr:from>
    <xdr:ext cx="467179" cy="259045"/>
    <xdr:sp macro="" textlink="">
      <xdr:nvSpPr>
        <xdr:cNvPr id="329" name="テキスト ボックス 328"/>
        <xdr:cNvSpPr txBox="1"/>
      </xdr:nvSpPr>
      <xdr:spPr>
        <a:xfrm>
          <a:off x="17820821" y="6648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0" name="直線コネクタ 3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95417</xdr:rowOff>
    </xdr:from>
    <xdr:ext cx="467179" cy="259045"/>
    <xdr:sp macro="" textlink="">
      <xdr:nvSpPr>
        <xdr:cNvPr id="331" name="テキスト ボックス 330"/>
        <xdr:cNvSpPr txBox="1"/>
      </xdr:nvSpPr>
      <xdr:spPr>
        <a:xfrm>
          <a:off x="17820821" y="626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2" name="直線コネクタ 3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57317</xdr:rowOff>
    </xdr:from>
    <xdr:ext cx="467179" cy="259045"/>
    <xdr:sp macro="" textlink="">
      <xdr:nvSpPr>
        <xdr:cNvPr id="333" name="テキスト ボックス 332"/>
        <xdr:cNvSpPr txBox="1"/>
      </xdr:nvSpPr>
      <xdr:spPr>
        <a:xfrm>
          <a:off x="17820821" y="5886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4" name="直線コネクタ 3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19217</xdr:rowOff>
    </xdr:from>
    <xdr:ext cx="467179" cy="259045"/>
    <xdr:sp macro="" textlink="">
      <xdr:nvSpPr>
        <xdr:cNvPr id="335" name="テキスト ボックス 334"/>
        <xdr:cNvSpPr txBox="1"/>
      </xdr:nvSpPr>
      <xdr:spPr>
        <a:xfrm>
          <a:off x="17820821" y="5505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152567</xdr:rowOff>
    </xdr:from>
    <xdr:ext cx="467179" cy="259045"/>
    <xdr:sp macro="" textlink="">
      <xdr:nvSpPr>
        <xdr:cNvPr id="337" name="テキスト ボックス 336"/>
        <xdr:cNvSpPr txBox="1"/>
      </xdr:nvSpPr>
      <xdr:spPr>
        <a:xfrm>
          <a:off x="17820821" y="5124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8"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186689</xdr:colOff>
      <xdr:row>33</xdr:row>
      <xdr:rowOff>80010</xdr:rowOff>
    </xdr:from>
    <xdr:to>
      <xdr:col>32</xdr:col>
      <xdr:colOff>186689</xdr:colOff>
      <xdr:row>41</xdr:row>
      <xdr:rowOff>72390</xdr:rowOff>
    </xdr:to>
    <xdr:cxnSp macro="">
      <xdr:nvCxnSpPr>
        <xdr:cNvPr id="339" name="直線コネクタ 338"/>
        <xdr:cNvCxnSpPr/>
      </xdr:nvCxnSpPr>
      <xdr:spPr>
        <a:xfrm flipV="1">
          <a:off x="22160864" y="5737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5631</xdr:rowOff>
    </xdr:from>
    <xdr:ext cx="469744" cy="259045"/>
    <xdr:sp macro="" textlink="">
      <xdr:nvSpPr>
        <xdr:cNvPr id="340" name="【認定こども園・幼稚園・保育所】&#10;一人当たり面積最小値テキスト"/>
        <xdr:cNvSpPr txBox="1"/>
      </xdr:nvSpPr>
      <xdr:spPr>
        <a:xfrm>
          <a:off x="22250400" y="703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32</xdr:col>
      <xdr:colOff>98425</xdr:colOff>
      <xdr:row>41</xdr:row>
      <xdr:rowOff>72390</xdr:rowOff>
    </xdr:from>
    <xdr:to>
      <xdr:col>32</xdr:col>
      <xdr:colOff>276225</xdr:colOff>
      <xdr:row>41</xdr:row>
      <xdr:rowOff>72390</xdr:rowOff>
    </xdr:to>
    <xdr:cxnSp macro="">
      <xdr:nvCxnSpPr>
        <xdr:cNvPr id="341" name="直線コネクタ 340"/>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130977</xdr:rowOff>
    </xdr:from>
    <xdr:ext cx="469744" cy="259045"/>
    <xdr:sp macro="" textlink="">
      <xdr:nvSpPr>
        <xdr:cNvPr id="342" name="【認定こども園・幼稚園・保育所】&#10;一人当たり面積最大値テキスト"/>
        <xdr:cNvSpPr txBox="1"/>
      </xdr:nvSpPr>
      <xdr:spPr>
        <a:xfrm>
          <a:off x="22250400" y="54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0.988</a:t>
          </a:r>
          <a:endParaRPr kumimoji="1" lang="ja-JP" altLang="en-US" sz="1000" b="1">
            <a:latin typeface="ＭＳ Ｐゴシック"/>
          </a:endParaRPr>
        </a:p>
      </xdr:txBody>
    </xdr:sp>
    <xdr:clientData/>
  </xdr:oneCellAnchor>
  <xdr:twoCellAnchor>
    <xdr:from>
      <xdr:col>32</xdr:col>
      <xdr:colOff>98425</xdr:colOff>
      <xdr:row>33</xdr:row>
      <xdr:rowOff>80010</xdr:rowOff>
    </xdr:from>
    <xdr:to>
      <xdr:col>32</xdr:col>
      <xdr:colOff>276225</xdr:colOff>
      <xdr:row>33</xdr:row>
      <xdr:rowOff>80010</xdr:rowOff>
    </xdr:to>
    <xdr:cxnSp macro="">
      <xdr:nvCxnSpPr>
        <xdr:cNvPr id="343" name="直線コネクタ 342"/>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106847</xdr:rowOff>
    </xdr:from>
    <xdr:ext cx="469744" cy="259045"/>
    <xdr:sp macro="" textlink="">
      <xdr:nvSpPr>
        <xdr:cNvPr id="344" name="【認定こども園・幼稚園・保育所】&#10;一人当たり面積平均値テキスト"/>
        <xdr:cNvSpPr txBox="1"/>
      </xdr:nvSpPr>
      <xdr:spPr>
        <a:xfrm>
          <a:off x="22250400" y="6450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45" name="フローチャート : 判断 34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95885</xdr:rowOff>
    </xdr:from>
    <xdr:to>
      <xdr:col>32</xdr:col>
      <xdr:colOff>238125</xdr:colOff>
      <xdr:row>41</xdr:row>
      <xdr:rowOff>26035</xdr:rowOff>
    </xdr:to>
    <xdr:sp macro="" textlink="">
      <xdr:nvSpPr>
        <xdr:cNvPr id="351" name="円/楕円 350"/>
        <xdr:cNvSpPr/>
      </xdr:nvSpPr>
      <xdr:spPr>
        <a:xfrm>
          <a:off x="221107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276225</xdr:colOff>
      <xdr:row>39</xdr:row>
      <xdr:rowOff>115102</xdr:rowOff>
    </xdr:from>
    <xdr:ext cx="469744" cy="259045"/>
    <xdr:sp macro="" textlink="">
      <xdr:nvSpPr>
        <xdr:cNvPr id="352" name="【認定こども園・幼稚園・保育所】&#10;一人当たり面積該当値テキスト"/>
        <xdr:cNvSpPr txBox="1"/>
      </xdr:nvSpPr>
      <xdr:spPr>
        <a:xfrm>
          <a:off x="22250400" y="68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3" name="正方形/長方形 352"/>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4" name="正方形/長方形 353"/>
        <xdr:cNvSpPr/>
      </xdr:nvSpPr>
      <xdr:spPr>
        <a:xfrm>
          <a:off x="12573000" y="866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5" name="正方形/長方形 354"/>
        <xdr:cNvSpPr/>
      </xdr:nvSpPr>
      <xdr:spPr>
        <a:xfrm>
          <a:off x="12573000" y="886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6" name="正方形/長方形 355"/>
        <xdr:cNvSpPr/>
      </xdr:nvSpPr>
      <xdr:spPr>
        <a:xfrm>
          <a:off x="13589000" y="866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7" name="正方形/長方形 356"/>
        <xdr:cNvSpPr/>
      </xdr:nvSpPr>
      <xdr:spPr>
        <a:xfrm>
          <a:off x="13589000" y="886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8" name="正方形/長方形 357"/>
        <xdr:cNvSpPr/>
      </xdr:nvSpPr>
      <xdr:spPr>
        <a:xfrm>
          <a:off x="14732000" y="866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9" name="正方形/長方形 358"/>
        <xdr:cNvSpPr/>
      </xdr:nvSpPr>
      <xdr:spPr>
        <a:xfrm>
          <a:off x="14732000" y="886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60" name="正方形/長方形 359"/>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52</xdr:row>
      <xdr:rowOff>38100</xdr:rowOff>
    </xdr:from>
    <xdr:ext cx="298543" cy="225703"/>
    <xdr:sp macro="" textlink="">
      <xdr:nvSpPr>
        <xdr:cNvPr id="361" name="テキスト ボックス 3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2" name="直線コネクタ 3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63" name="直線コネクタ 3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38267</xdr:rowOff>
    </xdr:from>
    <xdr:ext cx="338939" cy="259045"/>
    <xdr:sp macro="" textlink="">
      <xdr:nvSpPr>
        <xdr:cNvPr id="364" name="テキスト ボックス 363"/>
        <xdr:cNvSpPr txBox="1"/>
      </xdr:nvSpPr>
      <xdr:spPr>
        <a:xfrm>
          <a:off x="12107061" y="108396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5" name="直線コネクタ 3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167</xdr:rowOff>
    </xdr:from>
    <xdr:ext cx="403059" cy="259045"/>
    <xdr:sp macro="" textlink="">
      <xdr:nvSpPr>
        <xdr:cNvPr id="366" name="テキスト ボックス 365"/>
        <xdr:cNvSpPr txBox="1"/>
      </xdr:nvSpPr>
      <xdr:spPr>
        <a:xfrm>
          <a:off x="12042941" y="10458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7" name="直線コネクタ 3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133517</xdr:rowOff>
    </xdr:from>
    <xdr:ext cx="403059" cy="259045"/>
    <xdr:sp macro="" textlink="">
      <xdr:nvSpPr>
        <xdr:cNvPr id="368" name="テキスト ボックス 367"/>
        <xdr:cNvSpPr txBox="1"/>
      </xdr:nvSpPr>
      <xdr:spPr>
        <a:xfrm>
          <a:off x="12042941" y="1007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9" name="直線コネクタ 3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95417</xdr:rowOff>
    </xdr:from>
    <xdr:ext cx="403059" cy="259045"/>
    <xdr:sp macro="" textlink="">
      <xdr:nvSpPr>
        <xdr:cNvPr id="370" name="テキスト ボックス 369"/>
        <xdr:cNvSpPr txBox="1"/>
      </xdr:nvSpPr>
      <xdr:spPr>
        <a:xfrm>
          <a:off x="12042941" y="9696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1" name="直線コネクタ 3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57317</xdr:rowOff>
    </xdr:from>
    <xdr:ext cx="403059" cy="259045"/>
    <xdr:sp macro="" textlink="">
      <xdr:nvSpPr>
        <xdr:cNvPr id="372" name="テキスト ボックス 371"/>
        <xdr:cNvSpPr txBox="1"/>
      </xdr:nvSpPr>
      <xdr:spPr>
        <a:xfrm>
          <a:off x="12042941" y="9315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19217</xdr:rowOff>
    </xdr:from>
    <xdr:ext cx="467179" cy="259045"/>
    <xdr:sp macro="" textlink="">
      <xdr:nvSpPr>
        <xdr:cNvPr id="374" name="テキスト ボックス 373"/>
        <xdr:cNvSpPr txBox="1"/>
      </xdr:nvSpPr>
      <xdr:spPr>
        <a:xfrm>
          <a:off x="11978821" y="8934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5"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516889</xdr:colOff>
      <xdr:row>55</xdr:row>
      <xdr:rowOff>108585</xdr:rowOff>
    </xdr:from>
    <xdr:to>
      <xdr:col>23</xdr:col>
      <xdr:colOff>516889</xdr:colOff>
      <xdr:row>63</xdr:row>
      <xdr:rowOff>60960</xdr:rowOff>
    </xdr:to>
    <xdr:cxnSp macro="">
      <xdr:nvCxnSpPr>
        <xdr:cNvPr id="376" name="直線コネクタ 375"/>
        <xdr:cNvCxnSpPr/>
      </xdr:nvCxnSpPr>
      <xdr:spPr>
        <a:xfrm flipV="1">
          <a:off x="16318864" y="953833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169077</xdr:rowOff>
    </xdr:from>
    <xdr:ext cx="340478" cy="259045"/>
    <xdr:sp macro="" textlink="">
      <xdr:nvSpPr>
        <xdr:cNvPr id="377" name="【学校施設】&#10;有形固定資産減価償却率最小値テキスト"/>
        <xdr:cNvSpPr txBox="1"/>
      </xdr:nvSpPr>
      <xdr:spPr>
        <a:xfrm>
          <a:off x="16408400" y="10798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23</xdr:col>
      <xdr:colOff>428625</xdr:colOff>
      <xdr:row>63</xdr:row>
      <xdr:rowOff>60960</xdr:rowOff>
    </xdr:from>
    <xdr:to>
      <xdr:col>23</xdr:col>
      <xdr:colOff>606425</xdr:colOff>
      <xdr:row>63</xdr:row>
      <xdr:rowOff>60960</xdr:rowOff>
    </xdr:to>
    <xdr:cxnSp macro="">
      <xdr:nvCxnSpPr>
        <xdr:cNvPr id="378" name="直線コネクタ 377"/>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159552</xdr:rowOff>
    </xdr:from>
    <xdr:ext cx="405111" cy="259045"/>
    <xdr:sp macro="" textlink="">
      <xdr:nvSpPr>
        <xdr:cNvPr id="379" name="【学校施設】&#10;有形固定資産減価償却率最大値テキスト"/>
        <xdr:cNvSpPr txBox="1"/>
      </xdr:nvSpPr>
      <xdr:spPr>
        <a:xfrm>
          <a:off x="16408400" y="924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428625</xdr:colOff>
      <xdr:row>55</xdr:row>
      <xdr:rowOff>108585</xdr:rowOff>
    </xdr:from>
    <xdr:to>
      <xdr:col>23</xdr:col>
      <xdr:colOff>606425</xdr:colOff>
      <xdr:row>55</xdr:row>
      <xdr:rowOff>108585</xdr:rowOff>
    </xdr:to>
    <xdr:cxnSp macro="">
      <xdr:nvCxnSpPr>
        <xdr:cNvPr id="380" name="直線コネクタ 379"/>
        <xdr:cNvCxnSpPr/>
      </xdr:nvCxnSpPr>
      <xdr:spPr>
        <a:xfrm>
          <a:off x="16230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153837</xdr:rowOff>
    </xdr:from>
    <xdr:ext cx="405111" cy="259045"/>
    <xdr:sp macro="" textlink="">
      <xdr:nvSpPr>
        <xdr:cNvPr id="381" name="【学校施設】&#10;有形固定資産減価償却率平均値テキスト"/>
        <xdr:cNvSpPr txBox="1"/>
      </xdr:nvSpPr>
      <xdr:spPr>
        <a:xfrm>
          <a:off x="16408400" y="992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71120</xdr:rowOff>
    </xdr:from>
    <xdr:to>
      <xdr:col>23</xdr:col>
      <xdr:colOff>568325</xdr:colOff>
      <xdr:row>59</xdr:row>
      <xdr:rowOff>1270</xdr:rowOff>
    </xdr:to>
    <xdr:sp macro="" textlink="">
      <xdr:nvSpPr>
        <xdr:cNvPr id="382" name="フローチャート : 判断 381"/>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36830</xdr:rowOff>
    </xdr:from>
    <xdr:to>
      <xdr:col>23</xdr:col>
      <xdr:colOff>568325</xdr:colOff>
      <xdr:row>58</xdr:row>
      <xdr:rowOff>138430</xdr:rowOff>
    </xdr:to>
    <xdr:sp macro="" textlink="">
      <xdr:nvSpPr>
        <xdr:cNvPr id="388" name="円/楕円 387"/>
        <xdr:cNvSpPr/>
      </xdr:nvSpPr>
      <xdr:spPr>
        <a:xfrm>
          <a:off x="162687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606425</xdr:colOff>
      <xdr:row>56</xdr:row>
      <xdr:rowOff>163997</xdr:rowOff>
    </xdr:from>
    <xdr:ext cx="405111" cy="259045"/>
    <xdr:sp macro="" textlink="">
      <xdr:nvSpPr>
        <xdr:cNvPr id="389" name="【学校施設】&#10;有形固定資産減価償却率該当値テキスト"/>
        <xdr:cNvSpPr txBox="1"/>
      </xdr:nvSpPr>
      <xdr:spPr>
        <a:xfrm>
          <a:off x="16408400" y="97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0" name="正方形/長方形 38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7" name="正方形/長方形 396"/>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52</xdr:row>
      <xdr:rowOff>38100</xdr:rowOff>
    </xdr:from>
    <xdr:ext cx="349839" cy="225703"/>
    <xdr:sp macro="" textlink="">
      <xdr:nvSpPr>
        <xdr:cNvPr id="398" name="テキスト ボックス 3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9" name="直線コネクタ 3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76367</xdr:rowOff>
    </xdr:from>
    <xdr:ext cx="467179" cy="259045"/>
    <xdr:sp macro="" textlink="">
      <xdr:nvSpPr>
        <xdr:cNvPr id="400" name="テキスト ボックス 399"/>
        <xdr:cNvSpPr txBox="1"/>
      </xdr:nvSpPr>
      <xdr:spPr>
        <a:xfrm>
          <a:off x="17820821" y="1122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1" name="直線コネクタ 40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92695</xdr:rowOff>
    </xdr:from>
    <xdr:ext cx="467179" cy="259045"/>
    <xdr:sp macro="" textlink="">
      <xdr:nvSpPr>
        <xdr:cNvPr id="402" name="テキスト ボックス 401"/>
        <xdr:cNvSpPr txBox="1"/>
      </xdr:nvSpPr>
      <xdr:spPr>
        <a:xfrm>
          <a:off x="17820821" y="108940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3" name="直線コネクタ 40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105598</xdr:rowOff>
    </xdr:from>
    <xdr:ext cx="467179" cy="259045"/>
    <xdr:sp macro="" textlink="">
      <xdr:nvSpPr>
        <xdr:cNvPr id="404" name="テキスト ボックス 403"/>
        <xdr:cNvSpPr txBox="1"/>
      </xdr:nvSpPr>
      <xdr:spPr>
        <a:xfrm>
          <a:off x="17820821" y="10564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5" name="直線コネクタ 40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125352</xdr:rowOff>
    </xdr:from>
    <xdr:ext cx="467179" cy="259045"/>
    <xdr:sp macro="" textlink="">
      <xdr:nvSpPr>
        <xdr:cNvPr id="406" name="テキスト ボックス 405"/>
        <xdr:cNvSpPr txBox="1"/>
      </xdr:nvSpPr>
      <xdr:spPr>
        <a:xfrm>
          <a:off x="17820821" y="10240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7" name="直線コネクタ 40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138256</xdr:rowOff>
    </xdr:from>
    <xdr:ext cx="467179" cy="259045"/>
    <xdr:sp macro="" textlink="">
      <xdr:nvSpPr>
        <xdr:cNvPr id="408" name="テキスト ボックス 407"/>
        <xdr:cNvSpPr txBox="1"/>
      </xdr:nvSpPr>
      <xdr:spPr>
        <a:xfrm>
          <a:off x="17820821" y="99109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9" name="直線コネクタ 40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158010</xdr:rowOff>
    </xdr:from>
    <xdr:ext cx="531299" cy="259045"/>
    <xdr:sp macro="" textlink="">
      <xdr:nvSpPr>
        <xdr:cNvPr id="410" name="テキスト ボックス 409"/>
        <xdr:cNvSpPr txBox="1"/>
      </xdr:nvSpPr>
      <xdr:spPr>
        <a:xfrm>
          <a:off x="17756701" y="95877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1" name="直線コネクタ 41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167487</xdr:rowOff>
    </xdr:from>
    <xdr:ext cx="531299" cy="259045"/>
    <xdr:sp macro="" textlink="">
      <xdr:nvSpPr>
        <xdr:cNvPr id="412" name="テキスト ボックス 411"/>
        <xdr:cNvSpPr txBox="1"/>
      </xdr:nvSpPr>
      <xdr:spPr>
        <a:xfrm>
          <a:off x="17756701" y="92543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19217</xdr:rowOff>
    </xdr:from>
    <xdr:ext cx="531299" cy="259045"/>
    <xdr:sp macro="" textlink="">
      <xdr:nvSpPr>
        <xdr:cNvPr id="414" name="テキスト ボックス 413"/>
        <xdr:cNvSpPr txBox="1"/>
      </xdr:nvSpPr>
      <xdr:spPr>
        <a:xfrm>
          <a:off x="17756701" y="8934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5"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186689</xdr:colOff>
      <xdr:row>55</xdr:row>
      <xdr:rowOff>154632</xdr:rowOff>
    </xdr:from>
    <xdr:to>
      <xdr:col>32</xdr:col>
      <xdr:colOff>186689</xdr:colOff>
      <xdr:row>65</xdr:row>
      <xdr:rowOff>6205</xdr:rowOff>
    </xdr:to>
    <xdr:cxnSp macro="">
      <xdr:nvCxnSpPr>
        <xdr:cNvPr id="416" name="直線コネクタ 415"/>
        <xdr:cNvCxnSpPr/>
      </xdr:nvCxnSpPr>
      <xdr:spPr>
        <a:xfrm flipV="1">
          <a:off x="22160864" y="9584382"/>
          <a:ext cx="0" cy="156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114322</xdr:rowOff>
    </xdr:from>
    <xdr:ext cx="469744" cy="259045"/>
    <xdr:sp macro="" textlink="">
      <xdr:nvSpPr>
        <xdr:cNvPr id="417" name="【学校施設】&#10;一人当たり面積最小値テキスト"/>
        <xdr:cNvSpPr txBox="1"/>
      </xdr:nvSpPr>
      <xdr:spPr>
        <a:xfrm>
          <a:off x="22250400" y="1108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a:t>
          </a:r>
          <a:endParaRPr kumimoji="1" lang="ja-JP" altLang="en-US" sz="1000" b="1">
            <a:latin typeface="ＭＳ Ｐゴシック"/>
          </a:endParaRPr>
        </a:p>
      </xdr:txBody>
    </xdr:sp>
    <xdr:clientData/>
  </xdr:oneCellAnchor>
  <xdr:twoCellAnchor>
    <xdr:from>
      <xdr:col>32</xdr:col>
      <xdr:colOff>98425</xdr:colOff>
      <xdr:row>65</xdr:row>
      <xdr:rowOff>6205</xdr:rowOff>
    </xdr:from>
    <xdr:to>
      <xdr:col>32</xdr:col>
      <xdr:colOff>276225</xdr:colOff>
      <xdr:row>65</xdr:row>
      <xdr:rowOff>6205</xdr:rowOff>
    </xdr:to>
    <xdr:cxnSp macro="">
      <xdr:nvCxnSpPr>
        <xdr:cNvPr id="418" name="直線コネクタ 417"/>
        <xdr:cNvCxnSpPr/>
      </xdr:nvCxnSpPr>
      <xdr:spPr>
        <a:xfrm>
          <a:off x="22072600" y="1115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34149</xdr:rowOff>
    </xdr:from>
    <xdr:ext cx="534377" cy="259045"/>
    <xdr:sp macro="" textlink="">
      <xdr:nvSpPr>
        <xdr:cNvPr id="419" name="【学校施設】&#10;一人当たり面積最大値テキスト"/>
        <xdr:cNvSpPr txBox="1"/>
      </xdr:nvSpPr>
      <xdr:spPr>
        <a:xfrm>
          <a:off x="22250400" y="929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a:t>
          </a:r>
          <a:endParaRPr kumimoji="1" lang="ja-JP" altLang="en-US" sz="1000" b="1">
            <a:latin typeface="ＭＳ Ｐゴシック"/>
          </a:endParaRPr>
        </a:p>
      </xdr:txBody>
    </xdr:sp>
    <xdr:clientData/>
  </xdr:oneCellAnchor>
  <xdr:twoCellAnchor>
    <xdr:from>
      <xdr:col>32</xdr:col>
      <xdr:colOff>98425</xdr:colOff>
      <xdr:row>55</xdr:row>
      <xdr:rowOff>154632</xdr:rowOff>
    </xdr:from>
    <xdr:to>
      <xdr:col>32</xdr:col>
      <xdr:colOff>276225</xdr:colOff>
      <xdr:row>55</xdr:row>
      <xdr:rowOff>154632</xdr:rowOff>
    </xdr:to>
    <xdr:cxnSp macro="">
      <xdr:nvCxnSpPr>
        <xdr:cNvPr id="420" name="直線コネクタ 419"/>
        <xdr:cNvCxnSpPr/>
      </xdr:nvCxnSpPr>
      <xdr:spPr>
        <a:xfrm>
          <a:off x="22072600" y="9584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138092</xdr:rowOff>
    </xdr:from>
    <xdr:ext cx="469744" cy="259045"/>
    <xdr:sp macro="" textlink="">
      <xdr:nvSpPr>
        <xdr:cNvPr id="421" name="【学校施設】&#10;一人当たり面積平均値テキスト"/>
        <xdr:cNvSpPr txBox="1"/>
      </xdr:nvSpPr>
      <xdr:spPr>
        <a:xfrm>
          <a:off x="22250400" y="10596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3.451</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14351</xdr:rowOff>
    </xdr:from>
    <xdr:to>
      <xdr:col>32</xdr:col>
      <xdr:colOff>238125</xdr:colOff>
      <xdr:row>63</xdr:row>
      <xdr:rowOff>115951</xdr:rowOff>
    </xdr:to>
    <xdr:sp macro="" textlink="">
      <xdr:nvSpPr>
        <xdr:cNvPr id="422" name="フローチャート : 判断 421"/>
        <xdr:cNvSpPr/>
      </xdr:nvSpPr>
      <xdr:spPr>
        <a:xfrm>
          <a:off x="22110700" y="1081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31</xdr:col>
      <xdr:colOff>682625</xdr:colOff>
      <xdr:row>66</xdr:row>
      <xdr:rowOff>111777</xdr:rowOff>
    </xdr:from>
    <xdr:ext cx="762000" cy="259045"/>
    <xdr:sp macro="" textlink="">
      <xdr:nvSpPr>
        <xdr:cNvPr id="423" name="テキスト ボックス 4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4" name="テキスト ボックス 4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5" name="テキスト ボックス 4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6" name="テキスト ボックス 4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7" name="テキスト ボックス 4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55499</xdr:rowOff>
    </xdr:from>
    <xdr:to>
      <xdr:col>32</xdr:col>
      <xdr:colOff>238125</xdr:colOff>
      <xdr:row>63</xdr:row>
      <xdr:rowOff>157099</xdr:rowOff>
    </xdr:to>
    <xdr:sp macro="" textlink="">
      <xdr:nvSpPr>
        <xdr:cNvPr id="428" name="円/楕円 427"/>
        <xdr:cNvSpPr/>
      </xdr:nvSpPr>
      <xdr:spPr>
        <a:xfrm>
          <a:off x="22110700" y="1085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276225</xdr:colOff>
      <xdr:row>62</xdr:row>
      <xdr:rowOff>138216</xdr:rowOff>
    </xdr:from>
    <xdr:ext cx="469744" cy="259045"/>
    <xdr:sp macro="" textlink="">
      <xdr:nvSpPr>
        <xdr:cNvPr id="429" name="【学校施設】&#10;一人当たり面積該当値テキスト"/>
        <xdr:cNvSpPr txBox="1"/>
      </xdr:nvSpPr>
      <xdr:spPr>
        <a:xfrm>
          <a:off x="22250400" y="1076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30" name="正方形/長方形 429"/>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1" name="正方形/長方形 430"/>
        <xdr:cNvSpPr/>
      </xdr:nvSpPr>
      <xdr:spPr>
        <a:xfrm>
          <a:off x="12573000" y="1247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2" name="正方形/長方形 431"/>
        <xdr:cNvSpPr/>
      </xdr:nvSpPr>
      <xdr:spPr>
        <a:xfrm>
          <a:off x="12573000" y="1267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3" name="正方形/長方形 432"/>
        <xdr:cNvSpPr/>
      </xdr:nvSpPr>
      <xdr:spPr>
        <a:xfrm>
          <a:off x="13589000" y="1247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4" name="正方形/長方形 433"/>
        <xdr:cNvSpPr/>
      </xdr:nvSpPr>
      <xdr:spPr>
        <a:xfrm>
          <a:off x="13589000" y="1267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5" name="正方形/長方形 434"/>
        <xdr:cNvSpPr/>
      </xdr:nvSpPr>
      <xdr:spPr>
        <a:xfrm>
          <a:off x="14732000" y="1247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6" name="正方形/長方形 435"/>
        <xdr:cNvSpPr/>
      </xdr:nvSpPr>
      <xdr:spPr>
        <a:xfrm>
          <a:off x="14732000" y="1267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7" name="正方形/長方形 436"/>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74</xdr:row>
      <xdr:rowOff>76200</xdr:rowOff>
    </xdr:from>
    <xdr:ext cx="298543" cy="225703"/>
    <xdr:sp macro="" textlink="">
      <xdr:nvSpPr>
        <xdr:cNvPr id="438" name="テキスト ボックス 4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9" name="直線コネクタ 4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87</xdr:row>
      <xdr:rowOff>114467</xdr:rowOff>
    </xdr:from>
    <xdr:ext cx="403059" cy="259045"/>
    <xdr:sp macro="" textlink="">
      <xdr:nvSpPr>
        <xdr:cNvPr id="440" name="テキスト ボックス 439"/>
        <xdr:cNvSpPr txBox="1"/>
      </xdr:nvSpPr>
      <xdr:spPr>
        <a:xfrm>
          <a:off x="12042941" y="15030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441" name="直線コネクタ 440"/>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167</xdr:rowOff>
    </xdr:from>
    <xdr:ext cx="403059" cy="259045"/>
    <xdr:sp macro="" textlink="">
      <xdr:nvSpPr>
        <xdr:cNvPr id="442" name="テキスト ボックス 441"/>
        <xdr:cNvSpPr txBox="1"/>
      </xdr:nvSpPr>
      <xdr:spPr>
        <a:xfrm>
          <a:off x="12042941" y="147448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443" name="直線コネクタ 442"/>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57317</xdr:rowOff>
    </xdr:from>
    <xdr:ext cx="403059" cy="259045"/>
    <xdr:sp macro="" textlink="">
      <xdr:nvSpPr>
        <xdr:cNvPr id="444" name="テキスト ボックス 443"/>
        <xdr:cNvSpPr txBox="1"/>
      </xdr:nvSpPr>
      <xdr:spPr>
        <a:xfrm>
          <a:off x="12042941" y="144591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445" name="直線コネクタ 444"/>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114467</xdr:rowOff>
    </xdr:from>
    <xdr:ext cx="403059" cy="259045"/>
    <xdr:sp macro="" textlink="">
      <xdr:nvSpPr>
        <xdr:cNvPr id="446" name="テキスト ボックス 445"/>
        <xdr:cNvSpPr txBox="1"/>
      </xdr:nvSpPr>
      <xdr:spPr>
        <a:xfrm>
          <a:off x="12042941" y="1417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7" name="直線コネクタ 4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167</xdr:rowOff>
    </xdr:from>
    <xdr:ext cx="403059" cy="259045"/>
    <xdr:sp macro="" textlink="">
      <xdr:nvSpPr>
        <xdr:cNvPr id="448" name="テキスト ボックス 447"/>
        <xdr:cNvSpPr txBox="1"/>
      </xdr:nvSpPr>
      <xdr:spPr>
        <a:xfrm>
          <a:off x="12042941" y="1388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449" name="直線コネクタ 448"/>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57317</xdr:rowOff>
    </xdr:from>
    <xdr:ext cx="403059" cy="259045"/>
    <xdr:sp macro="" textlink="">
      <xdr:nvSpPr>
        <xdr:cNvPr id="450" name="テキスト ボックス 449"/>
        <xdr:cNvSpPr txBox="1"/>
      </xdr:nvSpPr>
      <xdr:spPr>
        <a:xfrm>
          <a:off x="12042941" y="136018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451" name="直線コネクタ 450"/>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114467</xdr:rowOff>
    </xdr:from>
    <xdr:ext cx="403059" cy="259045"/>
    <xdr:sp macro="" textlink="">
      <xdr:nvSpPr>
        <xdr:cNvPr id="452" name="テキスト ボックス 451"/>
        <xdr:cNvSpPr txBox="1"/>
      </xdr:nvSpPr>
      <xdr:spPr>
        <a:xfrm>
          <a:off x="12042941" y="133161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453" name="直線コネクタ 452"/>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167</xdr:rowOff>
    </xdr:from>
    <xdr:ext cx="403059" cy="259045"/>
    <xdr:sp macro="" textlink="">
      <xdr:nvSpPr>
        <xdr:cNvPr id="454" name="テキスト ボックス 453"/>
        <xdr:cNvSpPr txBox="1"/>
      </xdr:nvSpPr>
      <xdr:spPr>
        <a:xfrm>
          <a:off x="12042941" y="13030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5" name="直線コネクタ 4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57317</xdr:rowOff>
    </xdr:from>
    <xdr:ext cx="403059" cy="259045"/>
    <xdr:sp macro="" textlink="">
      <xdr:nvSpPr>
        <xdr:cNvPr id="456" name="テキスト ボックス 455"/>
        <xdr:cNvSpPr txBox="1"/>
      </xdr:nvSpPr>
      <xdr:spPr>
        <a:xfrm>
          <a:off x="12042941" y="12744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57"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516889</xdr:colOff>
      <xdr:row>78</xdr:row>
      <xdr:rowOff>57150</xdr:rowOff>
    </xdr:from>
    <xdr:to>
      <xdr:col>23</xdr:col>
      <xdr:colOff>516889</xdr:colOff>
      <xdr:row>86</xdr:row>
      <xdr:rowOff>95250</xdr:rowOff>
    </xdr:to>
    <xdr:cxnSp macro="">
      <xdr:nvCxnSpPr>
        <xdr:cNvPr id="458" name="直線コネクタ 457"/>
        <xdr:cNvCxnSpPr/>
      </xdr:nvCxnSpPr>
      <xdr:spPr>
        <a:xfrm flipV="1">
          <a:off x="16318864" y="134302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28491</xdr:rowOff>
    </xdr:from>
    <xdr:ext cx="405111" cy="259045"/>
    <xdr:sp macro="" textlink="">
      <xdr:nvSpPr>
        <xdr:cNvPr id="459" name="【児童館】&#10;有形固定資産減価償却率最小値テキスト"/>
        <xdr:cNvSpPr txBox="1"/>
      </xdr:nvSpPr>
      <xdr:spPr>
        <a:xfrm>
          <a:off x="16408400" y="147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23</xdr:col>
      <xdr:colOff>428625</xdr:colOff>
      <xdr:row>86</xdr:row>
      <xdr:rowOff>95250</xdr:rowOff>
    </xdr:from>
    <xdr:to>
      <xdr:col>23</xdr:col>
      <xdr:colOff>606425</xdr:colOff>
      <xdr:row>86</xdr:row>
      <xdr:rowOff>95250</xdr:rowOff>
    </xdr:to>
    <xdr:cxnSp macro="">
      <xdr:nvCxnSpPr>
        <xdr:cNvPr id="460" name="直線コネクタ 459"/>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104691</xdr:rowOff>
    </xdr:from>
    <xdr:ext cx="405111" cy="259045"/>
    <xdr:sp macro="" textlink="">
      <xdr:nvSpPr>
        <xdr:cNvPr id="461" name="【児童館】&#10;有形固定資産減価償却率最大値テキスト"/>
        <xdr:cNvSpPr txBox="1"/>
      </xdr:nvSpPr>
      <xdr:spPr>
        <a:xfrm>
          <a:off x="16408400" y="1313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23</xdr:col>
      <xdr:colOff>428625</xdr:colOff>
      <xdr:row>78</xdr:row>
      <xdr:rowOff>57150</xdr:rowOff>
    </xdr:from>
    <xdr:to>
      <xdr:col>23</xdr:col>
      <xdr:colOff>606425</xdr:colOff>
      <xdr:row>78</xdr:row>
      <xdr:rowOff>57150</xdr:rowOff>
    </xdr:to>
    <xdr:cxnSp macro="">
      <xdr:nvCxnSpPr>
        <xdr:cNvPr id="462" name="直線コネクタ 461"/>
        <xdr:cNvCxnSpPr/>
      </xdr:nvCxnSpPr>
      <xdr:spPr>
        <a:xfrm>
          <a:off x="16230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114467</xdr:rowOff>
    </xdr:from>
    <xdr:ext cx="405111" cy="259045"/>
    <xdr:sp macro="" textlink="">
      <xdr:nvSpPr>
        <xdr:cNvPr id="463" name="【児童館】&#10;有形固定資産減価償却率平均値テキスト"/>
        <xdr:cNvSpPr txBox="1"/>
      </xdr:nvSpPr>
      <xdr:spPr>
        <a:xfrm>
          <a:off x="16408400" y="1383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158750</xdr:rowOff>
    </xdr:from>
    <xdr:to>
      <xdr:col>23</xdr:col>
      <xdr:colOff>568325</xdr:colOff>
      <xdr:row>82</xdr:row>
      <xdr:rowOff>88900</xdr:rowOff>
    </xdr:to>
    <xdr:sp macro="" textlink="">
      <xdr:nvSpPr>
        <xdr:cNvPr id="464" name="フローチャート : 判断 463"/>
        <xdr:cNvSpPr/>
      </xdr:nvSpPr>
      <xdr:spPr>
        <a:xfrm>
          <a:off x="16268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327025</xdr:colOff>
      <xdr:row>88</xdr:row>
      <xdr:rowOff>149877</xdr:rowOff>
    </xdr:from>
    <xdr:ext cx="762000" cy="259045"/>
    <xdr:sp macro="" textlink="">
      <xdr:nvSpPr>
        <xdr:cNvPr id="465" name="テキスト ボックス 4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6" name="テキスト ボックス 4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7" name="テキスト ボックス 4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8" name="テキスト ボックス 4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9" name="テキスト ボックス 4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86</xdr:row>
      <xdr:rowOff>44450</xdr:rowOff>
    </xdr:from>
    <xdr:to>
      <xdr:col>23</xdr:col>
      <xdr:colOff>568325</xdr:colOff>
      <xdr:row>86</xdr:row>
      <xdr:rowOff>146050</xdr:rowOff>
    </xdr:to>
    <xdr:sp macro="" textlink="">
      <xdr:nvSpPr>
        <xdr:cNvPr id="470" name="円/楕円 469"/>
        <xdr:cNvSpPr/>
      </xdr:nvSpPr>
      <xdr:spPr>
        <a:xfrm>
          <a:off x="16268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606425</xdr:colOff>
      <xdr:row>85</xdr:row>
      <xdr:rowOff>63667</xdr:rowOff>
    </xdr:from>
    <xdr:ext cx="405111" cy="259045"/>
    <xdr:sp macro="" textlink="">
      <xdr:nvSpPr>
        <xdr:cNvPr id="471" name="【児童館】&#10;有形固定資産減価償却率該当値テキスト"/>
        <xdr:cNvSpPr txBox="1"/>
      </xdr:nvSpPr>
      <xdr:spPr>
        <a:xfrm>
          <a:off x="16408400" y="1463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72" name="正方形/長方形 47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79" name="正方形/長方形 478"/>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74</xdr:row>
      <xdr:rowOff>76200</xdr:rowOff>
    </xdr:from>
    <xdr:ext cx="349839" cy="225703"/>
    <xdr:sp macro="" textlink="">
      <xdr:nvSpPr>
        <xdr:cNvPr id="480" name="テキスト ボックス 4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1" name="直線コネクタ 4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114467</xdr:rowOff>
    </xdr:from>
    <xdr:ext cx="467179" cy="259045"/>
    <xdr:sp macro="" textlink="">
      <xdr:nvSpPr>
        <xdr:cNvPr id="482" name="テキスト ボックス 481"/>
        <xdr:cNvSpPr txBox="1"/>
      </xdr:nvSpPr>
      <xdr:spPr>
        <a:xfrm>
          <a:off x="17820821" y="1503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483" name="直線コネクタ 4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167</xdr:rowOff>
    </xdr:from>
    <xdr:ext cx="467179" cy="259045"/>
    <xdr:sp macro="" textlink="">
      <xdr:nvSpPr>
        <xdr:cNvPr id="484" name="テキスト ボックス 483"/>
        <xdr:cNvSpPr txBox="1"/>
      </xdr:nvSpPr>
      <xdr:spPr>
        <a:xfrm>
          <a:off x="17820821" y="14573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5" name="直線コネクタ 4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57317</xdr:rowOff>
    </xdr:from>
    <xdr:ext cx="467179" cy="259045"/>
    <xdr:sp macro="" textlink="">
      <xdr:nvSpPr>
        <xdr:cNvPr id="486" name="テキスト ボックス 485"/>
        <xdr:cNvSpPr txBox="1"/>
      </xdr:nvSpPr>
      <xdr:spPr>
        <a:xfrm>
          <a:off x="17820821" y="14116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7" name="直線コネクタ 4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114467</xdr:rowOff>
    </xdr:from>
    <xdr:ext cx="467179" cy="259045"/>
    <xdr:sp macro="" textlink="">
      <xdr:nvSpPr>
        <xdr:cNvPr id="488" name="テキスト ボックス 487"/>
        <xdr:cNvSpPr txBox="1"/>
      </xdr:nvSpPr>
      <xdr:spPr>
        <a:xfrm>
          <a:off x="17820821" y="13659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9" name="直線コネクタ 4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167</xdr:rowOff>
    </xdr:from>
    <xdr:ext cx="467179" cy="259045"/>
    <xdr:sp macro="" textlink="">
      <xdr:nvSpPr>
        <xdr:cNvPr id="490" name="テキスト ボックス 489"/>
        <xdr:cNvSpPr txBox="1"/>
      </xdr:nvSpPr>
      <xdr:spPr>
        <a:xfrm>
          <a:off x="17820821" y="132018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1" name="直線コネクタ 4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57317</xdr:rowOff>
    </xdr:from>
    <xdr:ext cx="467179" cy="259045"/>
    <xdr:sp macro="" textlink="">
      <xdr:nvSpPr>
        <xdr:cNvPr id="492" name="テキスト ボックス 491"/>
        <xdr:cNvSpPr txBox="1"/>
      </xdr:nvSpPr>
      <xdr:spPr>
        <a:xfrm>
          <a:off x="17820821" y="12744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93"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4" name="直線コネクタ 493"/>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28491</xdr:rowOff>
    </xdr:from>
    <xdr:ext cx="469744" cy="259045"/>
    <xdr:sp macro="" textlink="">
      <xdr:nvSpPr>
        <xdr:cNvPr id="495" name="【児童館】&#10;一人当たり面積最小値テキスト"/>
        <xdr:cNvSpPr txBox="1"/>
      </xdr:nvSpPr>
      <xdr:spPr>
        <a:xfrm>
          <a:off x="22250400" y="1460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6" name="直線コネクタ 495"/>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111928</xdr:rowOff>
    </xdr:from>
    <xdr:ext cx="469744" cy="259045"/>
    <xdr:sp macro="" textlink="">
      <xdr:nvSpPr>
        <xdr:cNvPr id="497" name="【児童館】&#10;一人当たり面積最大値テキスト"/>
        <xdr:cNvSpPr txBox="1"/>
      </xdr:nvSpPr>
      <xdr:spPr>
        <a:xfrm>
          <a:off x="22250400" y="131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98" name="直線コネクタ 497"/>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43730</xdr:rowOff>
    </xdr:from>
    <xdr:ext cx="469744" cy="259045"/>
    <xdr:sp macro="" textlink="">
      <xdr:nvSpPr>
        <xdr:cNvPr id="499" name="【児童館】&#10;一人当たり面積平均値テキスト"/>
        <xdr:cNvSpPr txBox="1"/>
      </xdr:nvSpPr>
      <xdr:spPr>
        <a:xfrm>
          <a:off x="22250400" y="13931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00" name="フローチャート : 判断 499"/>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31</xdr:col>
      <xdr:colOff>682625</xdr:colOff>
      <xdr:row>88</xdr:row>
      <xdr:rowOff>149877</xdr:rowOff>
    </xdr:from>
    <xdr:ext cx="762000" cy="259045"/>
    <xdr:sp macro="" textlink="">
      <xdr:nvSpPr>
        <xdr:cNvPr id="501" name="テキスト ボックス 5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2" name="テキスト ボックス 5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3" name="テキスト ボックス 5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4" name="テキスト ボックス 5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5" name="テキスト ボックス 5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10161</xdr:rowOff>
    </xdr:from>
    <xdr:to>
      <xdr:col>32</xdr:col>
      <xdr:colOff>238125</xdr:colOff>
      <xdr:row>78</xdr:row>
      <xdr:rowOff>111761</xdr:rowOff>
    </xdr:to>
    <xdr:sp macro="" textlink="">
      <xdr:nvSpPr>
        <xdr:cNvPr id="506" name="円/楕円 505"/>
        <xdr:cNvSpPr/>
      </xdr:nvSpPr>
      <xdr:spPr>
        <a:xfrm>
          <a:off x="22110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276225</xdr:colOff>
      <xdr:row>77</xdr:row>
      <xdr:rowOff>67478</xdr:rowOff>
    </xdr:from>
    <xdr:ext cx="469744" cy="259045"/>
    <xdr:sp macro="" textlink="">
      <xdr:nvSpPr>
        <xdr:cNvPr id="507" name="【児童館】&#10;一人当たり面積該当値テキスト"/>
        <xdr:cNvSpPr txBox="1"/>
      </xdr:nvSpPr>
      <xdr:spPr>
        <a:xfrm>
          <a:off x="22250400" y="1326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08" name="正方形/長方形 50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9" name="正方形/長方形 508"/>
        <xdr:cNvSpPr/>
      </xdr:nvSpPr>
      <xdr:spPr>
        <a:xfrm>
          <a:off x="12573000" y="1628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0" name="正方形/長方形 509"/>
        <xdr:cNvSpPr/>
      </xdr:nvSpPr>
      <xdr:spPr>
        <a:xfrm>
          <a:off x="12573000" y="1648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1" name="正方形/長方形 510"/>
        <xdr:cNvSpPr/>
      </xdr:nvSpPr>
      <xdr:spPr>
        <a:xfrm>
          <a:off x="13589000" y="1628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2" name="正方形/長方形 511"/>
        <xdr:cNvSpPr/>
      </xdr:nvSpPr>
      <xdr:spPr>
        <a:xfrm>
          <a:off x="13589000" y="1648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3" name="正方形/長方形 512"/>
        <xdr:cNvSpPr/>
      </xdr:nvSpPr>
      <xdr:spPr>
        <a:xfrm>
          <a:off x="14732000" y="1628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4" name="正方形/長方形 513"/>
        <xdr:cNvSpPr/>
      </xdr:nvSpPr>
      <xdr:spPr>
        <a:xfrm>
          <a:off x="14732000" y="1648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15" name="正方形/長方形 51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96</xdr:row>
      <xdr:rowOff>114300</xdr:rowOff>
    </xdr:from>
    <xdr:ext cx="298543" cy="225703"/>
    <xdr:sp macro="" textlink="">
      <xdr:nvSpPr>
        <xdr:cNvPr id="516" name="テキスト ボックス 5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7" name="直線コネクタ 5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109</xdr:row>
      <xdr:rowOff>152567</xdr:rowOff>
    </xdr:from>
    <xdr:ext cx="338939" cy="259045"/>
    <xdr:sp macro="" textlink="">
      <xdr:nvSpPr>
        <xdr:cNvPr id="518" name="テキスト ボックス 517"/>
        <xdr:cNvSpPr txBox="1"/>
      </xdr:nvSpPr>
      <xdr:spPr>
        <a:xfrm>
          <a:off x="12107061" y="188406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9" name="直線コネクタ 51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38267</xdr:rowOff>
    </xdr:from>
    <xdr:ext cx="403059" cy="259045"/>
    <xdr:sp macro="" textlink="">
      <xdr:nvSpPr>
        <xdr:cNvPr id="520" name="テキスト ボックス 519"/>
        <xdr:cNvSpPr txBox="1"/>
      </xdr:nvSpPr>
      <xdr:spPr>
        <a:xfrm>
          <a:off x="12042941" y="18383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21" name="直線コネクタ 52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95417</xdr:rowOff>
    </xdr:from>
    <xdr:ext cx="403059" cy="259045"/>
    <xdr:sp macro="" textlink="">
      <xdr:nvSpPr>
        <xdr:cNvPr id="522" name="テキスト ボックス 521"/>
        <xdr:cNvSpPr txBox="1"/>
      </xdr:nvSpPr>
      <xdr:spPr>
        <a:xfrm>
          <a:off x="12042941" y="17926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23" name="直線コネクタ 52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152567</xdr:rowOff>
    </xdr:from>
    <xdr:ext cx="403059" cy="259045"/>
    <xdr:sp macro="" textlink="">
      <xdr:nvSpPr>
        <xdr:cNvPr id="524" name="テキスト ボックス 523"/>
        <xdr:cNvSpPr txBox="1"/>
      </xdr:nvSpPr>
      <xdr:spPr>
        <a:xfrm>
          <a:off x="12042941" y="17469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25" name="直線コネクタ 52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38267</xdr:rowOff>
    </xdr:from>
    <xdr:ext cx="403059" cy="259045"/>
    <xdr:sp macro="" textlink="">
      <xdr:nvSpPr>
        <xdr:cNvPr id="526" name="テキスト ボックス 525"/>
        <xdr:cNvSpPr txBox="1"/>
      </xdr:nvSpPr>
      <xdr:spPr>
        <a:xfrm>
          <a:off x="12042941" y="170118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7" name="直線コネクタ 5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95417</xdr:rowOff>
    </xdr:from>
    <xdr:ext cx="467179" cy="259045"/>
    <xdr:sp macro="" textlink="">
      <xdr:nvSpPr>
        <xdr:cNvPr id="528" name="テキスト ボックス 527"/>
        <xdr:cNvSpPr txBox="1"/>
      </xdr:nvSpPr>
      <xdr:spPr>
        <a:xfrm>
          <a:off x="11978821" y="16554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9"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516889</xdr:colOff>
      <xdr:row>100</xdr:row>
      <xdr:rowOff>151637</xdr:rowOff>
    </xdr:from>
    <xdr:to>
      <xdr:col>23</xdr:col>
      <xdr:colOff>516889</xdr:colOff>
      <xdr:row>107</xdr:row>
      <xdr:rowOff>121920</xdr:rowOff>
    </xdr:to>
    <xdr:cxnSp macro="">
      <xdr:nvCxnSpPr>
        <xdr:cNvPr id="530" name="直線コネクタ 529"/>
        <xdr:cNvCxnSpPr/>
      </xdr:nvCxnSpPr>
      <xdr:spPr>
        <a:xfrm flipV="1">
          <a:off x="16318864" y="172966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58587</xdr:rowOff>
    </xdr:from>
    <xdr:ext cx="405111" cy="259045"/>
    <xdr:sp macro="" textlink="">
      <xdr:nvSpPr>
        <xdr:cNvPr id="531" name="【公民館】&#10;有形固定資産減価償却率最小値テキスト"/>
        <xdr:cNvSpPr txBox="1"/>
      </xdr:nvSpPr>
      <xdr:spPr>
        <a:xfrm>
          <a:off x="16408400" y="184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428625</xdr:colOff>
      <xdr:row>107</xdr:row>
      <xdr:rowOff>121920</xdr:rowOff>
    </xdr:from>
    <xdr:to>
      <xdr:col>23</xdr:col>
      <xdr:colOff>606425</xdr:colOff>
      <xdr:row>107</xdr:row>
      <xdr:rowOff>121920</xdr:rowOff>
    </xdr:to>
    <xdr:cxnSp macro="">
      <xdr:nvCxnSpPr>
        <xdr:cNvPr id="532" name="直線コネクタ 531"/>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24302</xdr:rowOff>
    </xdr:from>
    <xdr:ext cx="405111" cy="259045"/>
    <xdr:sp macro="" textlink="">
      <xdr:nvSpPr>
        <xdr:cNvPr id="533" name="【公民館】&#10;有形固定資産減価償却率最大値テキスト"/>
        <xdr:cNvSpPr txBox="1"/>
      </xdr:nvSpPr>
      <xdr:spPr>
        <a:xfrm>
          <a:off x="16408400" y="1699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a:t>
          </a:r>
          <a:endParaRPr kumimoji="1" lang="ja-JP" altLang="en-US" sz="1000" b="1">
            <a:latin typeface="ＭＳ Ｐゴシック"/>
          </a:endParaRPr>
        </a:p>
      </xdr:txBody>
    </xdr:sp>
    <xdr:clientData/>
  </xdr:oneCellAnchor>
  <xdr:twoCellAnchor>
    <xdr:from>
      <xdr:col>23</xdr:col>
      <xdr:colOff>428625</xdr:colOff>
      <xdr:row>100</xdr:row>
      <xdr:rowOff>151637</xdr:rowOff>
    </xdr:from>
    <xdr:to>
      <xdr:col>23</xdr:col>
      <xdr:colOff>606425</xdr:colOff>
      <xdr:row>100</xdr:row>
      <xdr:rowOff>151637</xdr:rowOff>
    </xdr:to>
    <xdr:cxnSp macro="">
      <xdr:nvCxnSpPr>
        <xdr:cNvPr id="534" name="直線コネクタ 533"/>
        <xdr:cNvCxnSpPr/>
      </xdr:nvCxnSpPr>
      <xdr:spPr>
        <a:xfrm>
          <a:off x="16230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119547</xdr:rowOff>
    </xdr:from>
    <xdr:ext cx="405111" cy="259045"/>
    <xdr:sp macro="" textlink="">
      <xdr:nvSpPr>
        <xdr:cNvPr id="535" name="【公民館】&#10;有形固定資産減価償却率平均値テキスト"/>
        <xdr:cNvSpPr txBox="1"/>
      </xdr:nvSpPr>
      <xdr:spPr>
        <a:xfrm>
          <a:off x="16408400" y="17607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36830</xdr:rowOff>
    </xdr:from>
    <xdr:to>
      <xdr:col>23</xdr:col>
      <xdr:colOff>568325</xdr:colOff>
      <xdr:row>103</xdr:row>
      <xdr:rowOff>138430</xdr:rowOff>
    </xdr:to>
    <xdr:sp macro="" textlink="">
      <xdr:nvSpPr>
        <xdr:cNvPr id="536" name="フローチャート : 判断 535"/>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327025</xdr:colOff>
      <xdr:row>111</xdr:row>
      <xdr:rowOff>16527</xdr:rowOff>
    </xdr:from>
    <xdr:ext cx="762000" cy="259045"/>
    <xdr:sp macro="" textlink="">
      <xdr:nvSpPr>
        <xdr:cNvPr id="537" name="テキスト ボックス 5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8" name="テキスト ボックス 5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9" name="テキスト ボックス 5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0" name="テキスト ボックス 5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1" name="テキスト ボックス 5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75692</xdr:rowOff>
    </xdr:from>
    <xdr:to>
      <xdr:col>23</xdr:col>
      <xdr:colOff>568325</xdr:colOff>
      <xdr:row>102</xdr:row>
      <xdr:rowOff>5842</xdr:rowOff>
    </xdr:to>
    <xdr:sp macro="" textlink="">
      <xdr:nvSpPr>
        <xdr:cNvPr id="542" name="円/楕円 541"/>
        <xdr:cNvSpPr/>
      </xdr:nvSpPr>
      <xdr:spPr>
        <a:xfrm>
          <a:off x="16268700" y="1739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606425</xdr:colOff>
      <xdr:row>100</xdr:row>
      <xdr:rowOff>24557</xdr:rowOff>
    </xdr:from>
    <xdr:ext cx="405111" cy="259045"/>
    <xdr:sp macro="" textlink="">
      <xdr:nvSpPr>
        <xdr:cNvPr id="543" name="【公民館】&#10;有形固定資産減価償却率該当値テキスト"/>
        <xdr:cNvSpPr txBox="1"/>
      </xdr:nvSpPr>
      <xdr:spPr>
        <a:xfrm>
          <a:off x="16408400" y="1716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44" name="正方形/長方形 54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5" name="正方形/長方形 544"/>
        <xdr:cNvSpPr/>
      </xdr:nvSpPr>
      <xdr:spPr>
        <a:xfrm>
          <a:off x="18415000" y="1628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6" name="正方形/長方形 545"/>
        <xdr:cNvSpPr/>
      </xdr:nvSpPr>
      <xdr:spPr>
        <a:xfrm>
          <a:off x="18415000" y="1648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7" name="正方形/長方形 546"/>
        <xdr:cNvSpPr/>
      </xdr:nvSpPr>
      <xdr:spPr>
        <a:xfrm>
          <a:off x="19431000" y="1628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8" name="正方形/長方形 547"/>
        <xdr:cNvSpPr/>
      </xdr:nvSpPr>
      <xdr:spPr>
        <a:xfrm>
          <a:off x="19431000" y="1648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9" name="正方形/長方形 548"/>
        <xdr:cNvSpPr/>
      </xdr:nvSpPr>
      <xdr:spPr>
        <a:xfrm>
          <a:off x="20574000" y="1628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0" name="正方形/長方形 549"/>
        <xdr:cNvSpPr/>
      </xdr:nvSpPr>
      <xdr:spPr>
        <a:xfrm>
          <a:off x="20574000" y="1648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51" name="正方形/長方形 550"/>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96</xdr:row>
      <xdr:rowOff>114300</xdr:rowOff>
    </xdr:from>
    <xdr:ext cx="349839" cy="225703"/>
    <xdr:sp macro="" textlink="">
      <xdr:nvSpPr>
        <xdr:cNvPr id="552" name="テキスト ボックス 5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3" name="直線コネクタ 5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54" name="直線コネクタ 55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168896</xdr:rowOff>
    </xdr:from>
    <xdr:ext cx="467179" cy="259045"/>
    <xdr:sp macro="" textlink="">
      <xdr:nvSpPr>
        <xdr:cNvPr id="555" name="テキスト ボックス 554"/>
        <xdr:cNvSpPr txBox="1"/>
      </xdr:nvSpPr>
      <xdr:spPr>
        <a:xfrm>
          <a:off x="17820821" y="185140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56" name="直線コネクタ 55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10348</xdr:rowOff>
    </xdr:from>
    <xdr:ext cx="467179" cy="259045"/>
    <xdr:sp macro="" textlink="">
      <xdr:nvSpPr>
        <xdr:cNvPr id="557" name="テキスト ボックス 556"/>
        <xdr:cNvSpPr txBox="1"/>
      </xdr:nvSpPr>
      <xdr:spPr>
        <a:xfrm>
          <a:off x="17820821" y="18184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58" name="直線コネクタ 55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30103</xdr:rowOff>
    </xdr:from>
    <xdr:ext cx="467179" cy="259045"/>
    <xdr:sp macro="" textlink="">
      <xdr:nvSpPr>
        <xdr:cNvPr id="559" name="テキスト ボックス 558"/>
        <xdr:cNvSpPr txBox="1"/>
      </xdr:nvSpPr>
      <xdr:spPr>
        <a:xfrm>
          <a:off x="17820821" y="1786090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60" name="直線コネクタ 55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43005</xdr:rowOff>
    </xdr:from>
    <xdr:ext cx="467179" cy="259045"/>
    <xdr:sp macro="" textlink="">
      <xdr:nvSpPr>
        <xdr:cNvPr id="561" name="テキスト ボックス 560"/>
        <xdr:cNvSpPr txBox="1"/>
      </xdr:nvSpPr>
      <xdr:spPr>
        <a:xfrm>
          <a:off x="17820821" y="175309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62" name="直線コネクタ 56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62760</xdr:rowOff>
    </xdr:from>
    <xdr:ext cx="467179" cy="259045"/>
    <xdr:sp macro="" textlink="">
      <xdr:nvSpPr>
        <xdr:cNvPr id="563" name="テキスト ボックス 562"/>
        <xdr:cNvSpPr txBox="1"/>
      </xdr:nvSpPr>
      <xdr:spPr>
        <a:xfrm>
          <a:off x="17820821" y="172077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64" name="直線コネクタ 56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98</xdr:row>
      <xdr:rowOff>72236</xdr:rowOff>
    </xdr:from>
    <xdr:ext cx="531299" cy="259045"/>
    <xdr:sp macro="" textlink="">
      <xdr:nvSpPr>
        <xdr:cNvPr id="565" name="テキスト ボックス 564"/>
        <xdr:cNvSpPr txBox="1"/>
      </xdr:nvSpPr>
      <xdr:spPr>
        <a:xfrm>
          <a:off x="17756701" y="1687433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6" name="直線コネクタ 5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96</xdr:row>
      <xdr:rowOff>95417</xdr:rowOff>
    </xdr:from>
    <xdr:ext cx="531299" cy="259045"/>
    <xdr:sp macro="" textlink="">
      <xdr:nvSpPr>
        <xdr:cNvPr id="567" name="テキスト ボックス 566"/>
        <xdr:cNvSpPr txBox="1"/>
      </xdr:nvSpPr>
      <xdr:spPr>
        <a:xfrm>
          <a:off x="17756701" y="16554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68"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186689</xdr:colOff>
      <xdr:row>100</xdr:row>
      <xdr:rowOff>3375</xdr:rowOff>
    </xdr:from>
    <xdr:to>
      <xdr:col>32</xdr:col>
      <xdr:colOff>186689</xdr:colOff>
      <xdr:row>108</xdr:row>
      <xdr:rowOff>165027</xdr:rowOff>
    </xdr:to>
    <xdr:cxnSp macro="">
      <xdr:nvCxnSpPr>
        <xdr:cNvPr id="569" name="直線コネクタ 568"/>
        <xdr:cNvCxnSpPr/>
      </xdr:nvCxnSpPr>
      <xdr:spPr>
        <a:xfrm flipV="1">
          <a:off x="22160864" y="17148375"/>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101694</xdr:rowOff>
    </xdr:from>
    <xdr:ext cx="469744" cy="259045"/>
    <xdr:sp macro="" textlink="">
      <xdr:nvSpPr>
        <xdr:cNvPr id="570" name="【公民館】&#10;一人当たり面積最小値テキスト"/>
        <xdr:cNvSpPr txBox="1"/>
      </xdr:nvSpPr>
      <xdr:spPr>
        <a:xfrm>
          <a:off x="22250400" y="1861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0.256</a:t>
          </a:r>
          <a:endParaRPr kumimoji="1" lang="ja-JP" altLang="en-US" sz="1000" b="1">
            <a:latin typeface="ＭＳ Ｐゴシック"/>
          </a:endParaRPr>
        </a:p>
      </xdr:txBody>
    </xdr:sp>
    <xdr:clientData/>
  </xdr:oneCellAnchor>
  <xdr:twoCellAnchor>
    <xdr:from>
      <xdr:col>32</xdr:col>
      <xdr:colOff>98425</xdr:colOff>
      <xdr:row>108</xdr:row>
      <xdr:rowOff>165027</xdr:rowOff>
    </xdr:from>
    <xdr:to>
      <xdr:col>32</xdr:col>
      <xdr:colOff>276225</xdr:colOff>
      <xdr:row>108</xdr:row>
      <xdr:rowOff>165027</xdr:rowOff>
    </xdr:to>
    <xdr:cxnSp macro="">
      <xdr:nvCxnSpPr>
        <xdr:cNvPr id="571" name="直線コネクタ 570"/>
        <xdr:cNvCxnSpPr/>
      </xdr:nvCxnSpPr>
      <xdr:spPr>
        <a:xfrm>
          <a:off x="22072600" y="1868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54342</xdr:rowOff>
    </xdr:from>
    <xdr:ext cx="469744" cy="259045"/>
    <xdr:sp macro="" textlink="">
      <xdr:nvSpPr>
        <xdr:cNvPr id="572" name="【公民館】&#10;一人当たり面積最大値テキスト"/>
        <xdr:cNvSpPr txBox="1"/>
      </xdr:nvSpPr>
      <xdr:spPr>
        <a:xfrm>
          <a:off x="22250400" y="1685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9.646</a:t>
          </a:r>
          <a:endParaRPr kumimoji="1" lang="ja-JP" altLang="en-US" sz="1000" b="1">
            <a:latin typeface="ＭＳ Ｐゴシック"/>
          </a:endParaRPr>
        </a:p>
      </xdr:txBody>
    </xdr:sp>
    <xdr:clientData/>
  </xdr:oneCellAnchor>
  <xdr:twoCellAnchor>
    <xdr:from>
      <xdr:col>32</xdr:col>
      <xdr:colOff>98425</xdr:colOff>
      <xdr:row>100</xdr:row>
      <xdr:rowOff>3375</xdr:rowOff>
    </xdr:from>
    <xdr:to>
      <xdr:col>32</xdr:col>
      <xdr:colOff>276225</xdr:colOff>
      <xdr:row>100</xdr:row>
      <xdr:rowOff>3375</xdr:rowOff>
    </xdr:to>
    <xdr:cxnSp macro="">
      <xdr:nvCxnSpPr>
        <xdr:cNvPr id="573" name="直線コネクタ 572"/>
        <xdr:cNvCxnSpPr/>
      </xdr:nvCxnSpPr>
      <xdr:spPr>
        <a:xfrm>
          <a:off x="22072600" y="17148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5447</xdr:rowOff>
    </xdr:from>
    <xdr:ext cx="469744" cy="259045"/>
    <xdr:sp macro="" textlink="">
      <xdr:nvSpPr>
        <xdr:cNvPr id="574" name="【公民館】&#10;一人当たり面積平均値テキスト"/>
        <xdr:cNvSpPr txBox="1"/>
      </xdr:nvSpPr>
      <xdr:spPr>
        <a:xfrm>
          <a:off x="22250400" y="1835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0.651</a:t>
          </a:r>
          <a:endParaRPr kumimoji="1" lang="ja-JP" altLang="en-US" sz="1000" b="1">
            <a:solidFill>
              <a:srgbClr val="000080"/>
            </a:solidFill>
            <a:latin typeface="ＭＳ Ｐゴシック"/>
          </a:endParaRPr>
        </a:p>
      </xdr:txBody>
    </xdr:sp>
    <xdr:clientData/>
  </xdr:oneCellAnchor>
  <xdr:twoCellAnchor>
    <xdr:from>
      <xdr:col>32</xdr:col>
      <xdr:colOff>136525</xdr:colOff>
      <xdr:row>108</xdr:row>
      <xdr:rowOff>49730</xdr:rowOff>
    </xdr:from>
    <xdr:to>
      <xdr:col>32</xdr:col>
      <xdr:colOff>238125</xdr:colOff>
      <xdr:row>108</xdr:row>
      <xdr:rowOff>151330</xdr:rowOff>
    </xdr:to>
    <xdr:sp macro="" textlink="">
      <xdr:nvSpPr>
        <xdr:cNvPr id="575" name="フローチャート : 判断 574"/>
        <xdr:cNvSpPr/>
      </xdr:nvSpPr>
      <xdr:spPr>
        <a:xfrm>
          <a:off x="22110700" y="1856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31</xdr:col>
      <xdr:colOff>682625</xdr:colOff>
      <xdr:row>111</xdr:row>
      <xdr:rowOff>16527</xdr:rowOff>
    </xdr:from>
    <xdr:ext cx="762000" cy="259045"/>
    <xdr:sp macro="" textlink="">
      <xdr:nvSpPr>
        <xdr:cNvPr id="576" name="テキスト ボックス 5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7" name="テキスト ボックス 5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8" name="テキスト ボックス 5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9" name="テキスト ボックス 5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0" name="テキスト ボックス 5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108</xdr:row>
      <xdr:rowOff>103614</xdr:rowOff>
    </xdr:from>
    <xdr:to>
      <xdr:col>32</xdr:col>
      <xdr:colOff>238125</xdr:colOff>
      <xdr:row>109</xdr:row>
      <xdr:rowOff>33764</xdr:rowOff>
    </xdr:to>
    <xdr:sp macro="" textlink="">
      <xdr:nvSpPr>
        <xdr:cNvPr id="581" name="円/楕円 580"/>
        <xdr:cNvSpPr/>
      </xdr:nvSpPr>
      <xdr:spPr>
        <a:xfrm>
          <a:off x="22110700" y="1862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276225</xdr:colOff>
      <xdr:row>107</xdr:row>
      <xdr:rowOff>129021</xdr:rowOff>
    </xdr:from>
    <xdr:ext cx="469744" cy="259045"/>
    <xdr:sp macro="" textlink="">
      <xdr:nvSpPr>
        <xdr:cNvPr id="582" name="【公民館】&#10;一人当たり面積該当値テキスト"/>
        <xdr:cNvSpPr txBox="1"/>
      </xdr:nvSpPr>
      <xdr:spPr>
        <a:xfrm>
          <a:off x="22250400" y="1847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83" name="正方形/長方形 58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4" name="正方形/長方形 583"/>
        <xdr:cNvSpPr/>
      </xdr:nvSpPr>
      <xdr:spPr>
        <a:xfrm>
          <a:off x="762000" y="19494500"/>
          <a:ext cx="38481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85" name="テキスト ボックス 584"/>
        <xdr:cNvSpPr txBox="1"/>
      </xdr:nvSpPr>
      <xdr:spPr>
        <a:xfrm>
          <a:off x="787400" y="19748500"/>
          <a:ext cx="22161500" cy="1524000"/>
        </a:xfrm>
        <a:prstGeom prst="rect">
          <a:avLst/>
        </a:prstGeom>
        <a:solidFill>
          <a:schemeClr val="lt1"/>
        </a:solidFill>
        <a:ln w="9525" cmpd="sng">
          <a:noFill/>
        </a:ln>
        <a:effectLst/>
        <a:extLst>
          <a:ext uri="{91240B29-F687-4F45-9708-019B960494DF}"/>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道路の減価償却率については、減価償却累計額が類似団体の約半分である。道路の</a:t>
          </a:r>
          <a:r>
            <a:rPr kumimoji="1" lang="en-US" altLang="ja-JP" sz="1200">
              <a:latin typeface="ＭＳ Ｐゴシック"/>
            </a:rPr>
            <a:t>1</a:t>
          </a:r>
          <a:r>
            <a:rPr kumimoji="1" lang="ja-JP" altLang="en-US" sz="1200">
              <a:latin typeface="ＭＳ Ｐゴシック"/>
            </a:rPr>
            <a:t>人あたり延長は、北海道平均よりは長いが本町は森林の面積割合が多いため類似団体より短くなっている。橋りょう・トンネルの</a:t>
          </a:r>
          <a:r>
            <a:rPr kumimoji="1" lang="en-US" altLang="ja-JP" sz="1200">
              <a:latin typeface="ＭＳ Ｐゴシック"/>
            </a:rPr>
            <a:t>1</a:t>
          </a:r>
          <a:r>
            <a:rPr kumimoji="1" lang="ja-JP" altLang="en-US" sz="1200">
              <a:latin typeface="ＭＳ Ｐゴシック"/>
            </a:rPr>
            <a:t>人あたり有形固定資産額については、２級河川である厚真川の橋りょう延長が長いため資産額が増大している。公営住宅の</a:t>
          </a:r>
          <a:r>
            <a:rPr kumimoji="1" lang="ja-JP" altLang="en-US" sz="1200">
              <a:solidFill>
                <a:schemeClr val="dk1"/>
              </a:solidFill>
              <a:latin typeface="+mn-lt"/>
              <a:ea typeface="+mn-ea"/>
              <a:cs typeface="+mn-cs"/>
            </a:rPr>
            <a:t>減価償却については、償却対象資産の中で古い資産が多く、類似団体より低い率となっている。公民館の</a:t>
          </a:r>
          <a:r>
            <a:rPr kumimoji="1" lang="en-US" altLang="ja-JP" sz="1200">
              <a:solidFill>
                <a:schemeClr val="dk1"/>
              </a:solidFill>
              <a:latin typeface="+mn-lt"/>
              <a:ea typeface="+mn-ea"/>
              <a:cs typeface="+mn-cs"/>
            </a:rPr>
            <a:t>1</a:t>
          </a:r>
          <a:r>
            <a:rPr kumimoji="1" lang="ja-JP" altLang="en-US" sz="1200">
              <a:solidFill>
                <a:schemeClr val="dk1"/>
              </a:solidFill>
              <a:latin typeface="+mn-lt"/>
              <a:ea typeface="+mn-ea"/>
              <a:cs typeface="+mn-cs"/>
            </a:rPr>
            <a:t>人あたり面積だが、１棟当たりの延べ床面積が小さいため類似団体より面積が小さくなっている。</a:t>
          </a:r>
          <a:endParaRPr kumimoji="1" lang="ja-JP" altLang="en-US" sz="12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北海道厚真町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4,699
4,675
404.61
7,304,374
7,177,460
98,815
3,669,244
8,284,174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76367</xdr:rowOff>
    </xdr:from>
    <xdr:ext cx="338939" cy="259045"/>
    <xdr:sp macro="" textlink="">
      <xdr:nvSpPr>
        <xdr:cNvPr id="59" name="テキスト ボックス 58"/>
        <xdr:cNvSpPr txBox="1"/>
      </xdr:nvSpPr>
      <xdr:spPr>
        <a:xfrm>
          <a:off x="423061" y="112206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38267</xdr:rowOff>
    </xdr:from>
    <xdr:ext cx="403059" cy="259045"/>
    <xdr:sp macro="" textlink="">
      <xdr:nvSpPr>
        <xdr:cNvPr id="61" name="テキスト ボックス 60"/>
        <xdr:cNvSpPr txBox="1"/>
      </xdr:nvSpPr>
      <xdr:spPr>
        <a:xfrm>
          <a:off x="358941" y="10839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167</xdr:rowOff>
    </xdr:from>
    <xdr:ext cx="403059" cy="259045"/>
    <xdr:sp macro="" textlink="">
      <xdr:nvSpPr>
        <xdr:cNvPr id="63" name="テキスト ボックス 62"/>
        <xdr:cNvSpPr txBox="1"/>
      </xdr:nvSpPr>
      <xdr:spPr>
        <a:xfrm>
          <a:off x="358941" y="10458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133517</xdr:rowOff>
    </xdr:from>
    <xdr:ext cx="403059" cy="259045"/>
    <xdr:sp macro="" textlink="">
      <xdr:nvSpPr>
        <xdr:cNvPr id="65" name="テキスト ボックス 64"/>
        <xdr:cNvSpPr txBox="1"/>
      </xdr:nvSpPr>
      <xdr:spPr>
        <a:xfrm>
          <a:off x="358941" y="1007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95417</xdr:rowOff>
    </xdr:from>
    <xdr:ext cx="403059" cy="259045"/>
    <xdr:sp macro="" textlink="">
      <xdr:nvSpPr>
        <xdr:cNvPr id="67" name="テキスト ボックス 66"/>
        <xdr:cNvSpPr txBox="1"/>
      </xdr:nvSpPr>
      <xdr:spPr>
        <a:xfrm>
          <a:off x="358941" y="9696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57317</xdr:rowOff>
    </xdr:from>
    <xdr:ext cx="467179" cy="259045"/>
    <xdr:sp macro="" textlink="">
      <xdr:nvSpPr>
        <xdr:cNvPr id="69" name="テキスト ボックス 68"/>
        <xdr:cNvSpPr txBox="1"/>
      </xdr:nvSpPr>
      <xdr:spPr>
        <a:xfrm>
          <a:off x="294821" y="9315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19217</xdr:rowOff>
    </xdr:from>
    <xdr:ext cx="467179" cy="259045"/>
    <xdr:sp macro="" textlink="">
      <xdr:nvSpPr>
        <xdr:cNvPr id="71" name="テキスト ボックス 70"/>
        <xdr:cNvSpPr txBox="1"/>
      </xdr:nvSpPr>
      <xdr:spPr>
        <a:xfrm>
          <a:off x="294821" y="8934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510540</xdr:colOff>
      <xdr:row>55</xdr:row>
      <xdr:rowOff>95250</xdr:rowOff>
    </xdr:from>
    <xdr:to>
      <xdr:col>6</xdr:col>
      <xdr:colOff>510540</xdr:colOff>
      <xdr:row>63</xdr:row>
      <xdr:rowOff>0</xdr:rowOff>
    </xdr:to>
    <xdr:cxnSp macro="">
      <xdr:nvCxnSpPr>
        <xdr:cNvPr id="73" name="直線コネクタ 72"/>
        <xdr:cNvCxnSpPr/>
      </xdr:nvCxnSpPr>
      <xdr:spPr>
        <a:xfrm flipV="1">
          <a:off x="4634865" y="952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104691</xdr:rowOff>
    </xdr:from>
    <xdr:ext cx="405111" cy="259045"/>
    <xdr:sp macro="" textlink="">
      <xdr:nvSpPr>
        <xdr:cNvPr id="74" name="【体育館・プール】&#10;有形固定資産減価償却率最小値テキスト"/>
        <xdr:cNvSpPr txBox="1"/>
      </xdr:nvSpPr>
      <xdr:spPr>
        <a:xfrm>
          <a:off x="4724400" y="1073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63</xdr:row>
      <xdr:rowOff>0</xdr:rowOff>
    </xdr:from>
    <xdr:to>
      <xdr:col>6</xdr:col>
      <xdr:colOff>600075</xdr:colOff>
      <xdr:row>63</xdr:row>
      <xdr:rowOff>0</xdr:rowOff>
    </xdr:to>
    <xdr:cxnSp macro="">
      <xdr:nvCxnSpPr>
        <xdr:cNvPr id="75" name="直線コネクタ 74"/>
        <xdr:cNvCxnSpPr/>
      </xdr:nvCxnSpPr>
      <xdr:spPr>
        <a:xfrm>
          <a:off x="4546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142791</xdr:rowOff>
    </xdr:from>
    <xdr:ext cx="469744" cy="259045"/>
    <xdr:sp macro="" textlink="">
      <xdr:nvSpPr>
        <xdr:cNvPr id="76" name="【体育館・プール】&#10;有形固定資産減価償却率最大値テキスト"/>
        <xdr:cNvSpPr txBox="1"/>
      </xdr:nvSpPr>
      <xdr:spPr>
        <a:xfrm>
          <a:off x="4724400" y="9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551</xdr:rowOff>
    </xdr:from>
    <xdr:ext cx="405111" cy="259045"/>
    <xdr:sp macro="" textlink="">
      <xdr:nvSpPr>
        <xdr:cNvPr id="78" name="【体育館・プール】&#10;有形固定資産減価償却率平均値テキスト"/>
        <xdr:cNvSpPr txBox="1"/>
      </xdr:nvSpPr>
      <xdr:spPr>
        <a:xfrm>
          <a:off x="4724400" y="9944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48260</xdr:rowOff>
    </xdr:from>
    <xdr:to>
      <xdr:col>6</xdr:col>
      <xdr:colOff>561975</xdr:colOff>
      <xdr:row>59</xdr:row>
      <xdr:rowOff>149860</xdr:rowOff>
    </xdr:to>
    <xdr:sp macro="" textlink="">
      <xdr:nvSpPr>
        <xdr:cNvPr id="79" name="フローチャート : 判断 78"/>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60</xdr:row>
      <xdr:rowOff>4445</xdr:rowOff>
    </xdr:from>
    <xdr:to>
      <xdr:col>6</xdr:col>
      <xdr:colOff>561975</xdr:colOff>
      <xdr:row>60</xdr:row>
      <xdr:rowOff>106045</xdr:rowOff>
    </xdr:to>
    <xdr:sp macro="" textlink="">
      <xdr:nvSpPr>
        <xdr:cNvPr id="85" name="円/楕円 84"/>
        <xdr:cNvSpPr/>
      </xdr:nvSpPr>
      <xdr:spPr>
        <a:xfrm>
          <a:off x="4584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600075</xdr:colOff>
      <xdr:row>59</xdr:row>
      <xdr:rowOff>87162</xdr:rowOff>
    </xdr:from>
    <xdr:ext cx="405111" cy="259045"/>
    <xdr:sp macro="" textlink="">
      <xdr:nvSpPr>
        <xdr:cNvPr id="86" name="【体育館・プール】&#10;有形固定資産減価償却率該当値テキスト"/>
        <xdr:cNvSpPr txBox="1"/>
      </xdr:nvSpPr>
      <xdr:spPr>
        <a:xfrm>
          <a:off x="4724400" y="1020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7" name="正方形/長方形 8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97" name="直線コネクタ 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133517</xdr:rowOff>
    </xdr:from>
    <xdr:ext cx="467179" cy="259045"/>
    <xdr:sp macro="" textlink="">
      <xdr:nvSpPr>
        <xdr:cNvPr id="98" name="テキスト ボックス 97"/>
        <xdr:cNvSpPr txBox="1"/>
      </xdr:nvSpPr>
      <xdr:spPr>
        <a:xfrm>
          <a:off x="6136821" y="10763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99" name="直線コネクタ 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19217</xdr:rowOff>
    </xdr:from>
    <xdr:ext cx="467179" cy="259045"/>
    <xdr:sp macro="" textlink="">
      <xdr:nvSpPr>
        <xdr:cNvPr id="100" name="テキスト ボックス 99"/>
        <xdr:cNvSpPr txBox="1"/>
      </xdr:nvSpPr>
      <xdr:spPr>
        <a:xfrm>
          <a:off x="6136821" y="10306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1" name="直線コネクタ 1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76367</xdr:rowOff>
    </xdr:from>
    <xdr:ext cx="467179" cy="259045"/>
    <xdr:sp macro="" textlink="">
      <xdr:nvSpPr>
        <xdr:cNvPr id="102" name="テキスト ボックス 101"/>
        <xdr:cNvSpPr txBox="1"/>
      </xdr:nvSpPr>
      <xdr:spPr>
        <a:xfrm>
          <a:off x="6136821" y="9849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3" name="直線コネクタ 1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133517</xdr:rowOff>
    </xdr:from>
    <xdr:ext cx="467179" cy="259045"/>
    <xdr:sp macro="" textlink="">
      <xdr:nvSpPr>
        <xdr:cNvPr id="104" name="テキスト ボックス 103"/>
        <xdr:cNvSpPr txBox="1"/>
      </xdr:nvSpPr>
      <xdr:spPr>
        <a:xfrm>
          <a:off x="6136821" y="93918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19217</xdr:rowOff>
    </xdr:from>
    <xdr:ext cx="467179" cy="259045"/>
    <xdr:sp macro="" textlink="">
      <xdr:nvSpPr>
        <xdr:cNvPr id="106" name="テキスト ボックス 105"/>
        <xdr:cNvSpPr txBox="1"/>
      </xdr:nvSpPr>
      <xdr:spPr>
        <a:xfrm>
          <a:off x="6136821" y="8934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180340</xdr:colOff>
      <xdr:row>57</xdr:row>
      <xdr:rowOff>54864</xdr:rowOff>
    </xdr:from>
    <xdr:to>
      <xdr:col>15</xdr:col>
      <xdr:colOff>180340</xdr:colOff>
      <xdr:row>63</xdr:row>
      <xdr:rowOff>62179</xdr:rowOff>
    </xdr:to>
    <xdr:cxnSp macro="">
      <xdr:nvCxnSpPr>
        <xdr:cNvPr id="108" name="直線コネクタ 107"/>
        <xdr:cNvCxnSpPr/>
      </xdr:nvCxnSpPr>
      <xdr:spPr>
        <a:xfrm flipV="1">
          <a:off x="10476865" y="9827514"/>
          <a:ext cx="0" cy="1036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166870</xdr:rowOff>
    </xdr:from>
    <xdr:ext cx="469744" cy="259045"/>
    <xdr:sp macro="" textlink="">
      <xdr:nvSpPr>
        <xdr:cNvPr id="109" name="【体育館・プール】&#10;一人当たり面積最小値テキスト"/>
        <xdr:cNvSpPr txBox="1"/>
      </xdr:nvSpPr>
      <xdr:spPr>
        <a:xfrm>
          <a:off x="10566400" y="1079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0.239</a:t>
          </a:r>
          <a:endParaRPr kumimoji="1" lang="ja-JP" altLang="en-US" sz="1000" b="1">
            <a:latin typeface="ＭＳ Ｐゴシック"/>
          </a:endParaRPr>
        </a:p>
      </xdr:txBody>
    </xdr:sp>
    <xdr:clientData/>
  </xdr:oneCellAnchor>
  <xdr:twoCellAnchor>
    <xdr:from>
      <xdr:col>15</xdr:col>
      <xdr:colOff>92075</xdr:colOff>
      <xdr:row>63</xdr:row>
      <xdr:rowOff>62179</xdr:rowOff>
    </xdr:from>
    <xdr:to>
      <xdr:col>15</xdr:col>
      <xdr:colOff>269875</xdr:colOff>
      <xdr:row>63</xdr:row>
      <xdr:rowOff>62179</xdr:rowOff>
    </xdr:to>
    <xdr:cxnSp macro="">
      <xdr:nvCxnSpPr>
        <xdr:cNvPr id="110" name="直線コネクタ 109"/>
        <xdr:cNvCxnSpPr/>
      </xdr:nvCxnSpPr>
      <xdr:spPr>
        <a:xfrm>
          <a:off x="10388600" y="1086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105831</xdr:rowOff>
    </xdr:from>
    <xdr:ext cx="469744" cy="259045"/>
    <xdr:sp macro="" textlink="">
      <xdr:nvSpPr>
        <xdr:cNvPr id="111" name="【体育館・プール】&#10;一人当たり面積最大値テキスト"/>
        <xdr:cNvSpPr txBox="1"/>
      </xdr:nvSpPr>
      <xdr:spPr>
        <a:xfrm>
          <a:off x="10566400" y="953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a:t>
          </a:r>
          <a:endParaRPr kumimoji="1" lang="ja-JP" altLang="en-US" sz="1000" b="1">
            <a:latin typeface="ＭＳ Ｐゴシック"/>
          </a:endParaRPr>
        </a:p>
      </xdr:txBody>
    </xdr:sp>
    <xdr:clientData/>
  </xdr:oneCellAnchor>
  <xdr:twoCellAnchor>
    <xdr:from>
      <xdr:col>15</xdr:col>
      <xdr:colOff>92075</xdr:colOff>
      <xdr:row>57</xdr:row>
      <xdr:rowOff>54864</xdr:rowOff>
    </xdr:from>
    <xdr:to>
      <xdr:col>15</xdr:col>
      <xdr:colOff>269875</xdr:colOff>
      <xdr:row>57</xdr:row>
      <xdr:rowOff>54864</xdr:rowOff>
    </xdr:to>
    <xdr:cxnSp macro="">
      <xdr:nvCxnSpPr>
        <xdr:cNvPr id="112" name="直線コネクタ 111"/>
        <xdr:cNvCxnSpPr/>
      </xdr:nvCxnSpPr>
      <xdr:spPr>
        <a:xfrm>
          <a:off x="10388600" y="9827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37861</xdr:rowOff>
    </xdr:from>
    <xdr:ext cx="469744" cy="259045"/>
    <xdr:sp macro="" textlink="">
      <xdr:nvSpPr>
        <xdr:cNvPr id="113" name="【体育館・プール】&#10;一人当たり面積平均値テキスト"/>
        <xdr:cNvSpPr txBox="1"/>
      </xdr:nvSpPr>
      <xdr:spPr>
        <a:xfrm>
          <a:off x="10566400" y="10324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1.112</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126594</xdr:rowOff>
    </xdr:from>
    <xdr:to>
      <xdr:col>15</xdr:col>
      <xdr:colOff>231775</xdr:colOff>
      <xdr:row>61</xdr:row>
      <xdr:rowOff>56744</xdr:rowOff>
    </xdr:to>
    <xdr:sp macro="" textlink="">
      <xdr:nvSpPr>
        <xdr:cNvPr id="114" name="フローチャート : 判断 113"/>
        <xdr:cNvSpPr/>
      </xdr:nvSpPr>
      <xdr:spPr>
        <a:xfrm>
          <a:off x="10426700" y="1041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676275</xdr:colOff>
      <xdr:row>66</xdr:row>
      <xdr:rowOff>111777</xdr:rowOff>
    </xdr:from>
    <xdr:ext cx="762000" cy="259045"/>
    <xdr:sp macro="" textlink="">
      <xdr:nvSpPr>
        <xdr:cNvPr id="115" name="テキスト ボックス 1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6" name="テキスト ボックス 1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7" name="テキスト ボックス 1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8" name="テキスト ボックス 1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9" name="テキスト ボックス 1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170028</xdr:rowOff>
    </xdr:from>
    <xdr:to>
      <xdr:col>15</xdr:col>
      <xdr:colOff>231775</xdr:colOff>
      <xdr:row>60</xdr:row>
      <xdr:rowOff>100178</xdr:rowOff>
    </xdr:to>
    <xdr:sp macro="" textlink="">
      <xdr:nvSpPr>
        <xdr:cNvPr id="120" name="円/楕円 119"/>
        <xdr:cNvSpPr/>
      </xdr:nvSpPr>
      <xdr:spPr>
        <a:xfrm>
          <a:off x="10426700" y="1028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269875</xdr:colOff>
      <xdr:row>58</xdr:row>
      <xdr:rowOff>125745</xdr:rowOff>
    </xdr:from>
    <xdr:ext cx="469744" cy="259045"/>
    <xdr:sp macro="" textlink="">
      <xdr:nvSpPr>
        <xdr:cNvPr id="121" name="【体育館・プール】&#10;一人当たり面積該当値テキスト"/>
        <xdr:cNvSpPr txBox="1"/>
      </xdr:nvSpPr>
      <xdr:spPr>
        <a:xfrm>
          <a:off x="10566400" y="1006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2"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89000" y="1247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89000" y="1267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905000" y="1247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905000" y="1267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3048000" y="1247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3048000" y="1267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9" name="正方形/長方形 12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74</xdr:row>
      <xdr:rowOff>76200</xdr:rowOff>
    </xdr:from>
    <xdr:ext cx="298543" cy="225703"/>
    <xdr:sp macro="" textlink="">
      <xdr:nvSpPr>
        <xdr:cNvPr id="130" name="テキスト ボックス 1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1" name="直線コネクタ 1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87</xdr:row>
      <xdr:rowOff>114467</xdr:rowOff>
    </xdr:from>
    <xdr:ext cx="403059" cy="259045"/>
    <xdr:sp macro="" textlink="">
      <xdr:nvSpPr>
        <xdr:cNvPr id="132" name="テキスト ボックス 131"/>
        <xdr:cNvSpPr txBox="1"/>
      </xdr:nvSpPr>
      <xdr:spPr>
        <a:xfrm>
          <a:off x="358941" y="15030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33" name="直線コネクタ 13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130796</xdr:rowOff>
    </xdr:from>
    <xdr:ext cx="403059" cy="259045"/>
    <xdr:sp macro="" textlink="">
      <xdr:nvSpPr>
        <xdr:cNvPr id="134" name="テキスト ボックス 133"/>
        <xdr:cNvSpPr txBox="1"/>
      </xdr:nvSpPr>
      <xdr:spPr>
        <a:xfrm>
          <a:off x="358941" y="147040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35" name="直線コネクタ 13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143698</xdr:rowOff>
    </xdr:from>
    <xdr:ext cx="403059" cy="259045"/>
    <xdr:sp macro="" textlink="">
      <xdr:nvSpPr>
        <xdr:cNvPr id="136" name="テキスト ボックス 135"/>
        <xdr:cNvSpPr txBox="1"/>
      </xdr:nvSpPr>
      <xdr:spPr>
        <a:xfrm>
          <a:off x="358941" y="143740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37" name="直線コネクタ 13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163453</xdr:rowOff>
    </xdr:from>
    <xdr:ext cx="403059" cy="259045"/>
    <xdr:sp macro="" textlink="">
      <xdr:nvSpPr>
        <xdr:cNvPr id="138" name="テキスト ボックス 137"/>
        <xdr:cNvSpPr txBox="1"/>
      </xdr:nvSpPr>
      <xdr:spPr>
        <a:xfrm>
          <a:off x="358941" y="1405090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39" name="直線コネクタ 13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4905</xdr:rowOff>
    </xdr:from>
    <xdr:ext cx="403059" cy="259045"/>
    <xdr:sp macro="" textlink="">
      <xdr:nvSpPr>
        <xdr:cNvPr id="140" name="テキスト ボックス 139"/>
        <xdr:cNvSpPr txBox="1"/>
      </xdr:nvSpPr>
      <xdr:spPr>
        <a:xfrm>
          <a:off x="358941" y="137209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41" name="直線コネクタ 14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24660</xdr:rowOff>
    </xdr:from>
    <xdr:ext cx="403059" cy="259045"/>
    <xdr:sp macro="" textlink="">
      <xdr:nvSpPr>
        <xdr:cNvPr id="142" name="テキスト ボックス 141"/>
        <xdr:cNvSpPr txBox="1"/>
      </xdr:nvSpPr>
      <xdr:spPr>
        <a:xfrm>
          <a:off x="358941" y="133977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43" name="直線コネクタ 14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34136</xdr:rowOff>
    </xdr:from>
    <xdr:ext cx="403059" cy="259045"/>
    <xdr:sp macro="" textlink="">
      <xdr:nvSpPr>
        <xdr:cNvPr id="144" name="テキスト ボックス 143"/>
        <xdr:cNvSpPr txBox="1"/>
      </xdr:nvSpPr>
      <xdr:spPr>
        <a:xfrm>
          <a:off x="358941" y="1306433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57317</xdr:rowOff>
    </xdr:from>
    <xdr:ext cx="467179" cy="259045"/>
    <xdr:sp macro="" textlink="">
      <xdr:nvSpPr>
        <xdr:cNvPr id="146" name="テキスト ボックス 145"/>
        <xdr:cNvSpPr txBox="1"/>
      </xdr:nvSpPr>
      <xdr:spPr>
        <a:xfrm>
          <a:off x="294821" y="12744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510540</xdr:colOff>
      <xdr:row>78</xdr:row>
      <xdr:rowOff>123008</xdr:rowOff>
    </xdr:from>
    <xdr:to>
      <xdr:col>6</xdr:col>
      <xdr:colOff>510540</xdr:colOff>
      <xdr:row>86</xdr:row>
      <xdr:rowOff>142602</xdr:rowOff>
    </xdr:to>
    <xdr:cxnSp macro="">
      <xdr:nvCxnSpPr>
        <xdr:cNvPr id="148" name="直線コネクタ 147"/>
        <xdr:cNvCxnSpPr/>
      </xdr:nvCxnSpPr>
      <xdr:spPr>
        <a:xfrm flipV="1">
          <a:off x="4634865" y="13496108"/>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72417</xdr:rowOff>
    </xdr:from>
    <xdr:ext cx="405111" cy="259045"/>
    <xdr:sp macro="" textlink="">
      <xdr:nvSpPr>
        <xdr:cNvPr id="149" name="【福祉施設】&#10;有形固定資産減価償却率最小値テキスト"/>
        <xdr:cNvSpPr txBox="1"/>
      </xdr:nvSpPr>
      <xdr:spPr>
        <a:xfrm>
          <a:off x="4724400" y="14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86</xdr:row>
      <xdr:rowOff>142602</xdr:rowOff>
    </xdr:from>
    <xdr:to>
      <xdr:col>6</xdr:col>
      <xdr:colOff>600075</xdr:colOff>
      <xdr:row>86</xdr:row>
      <xdr:rowOff>142602</xdr:rowOff>
    </xdr:to>
    <xdr:cxnSp macro="">
      <xdr:nvCxnSpPr>
        <xdr:cNvPr id="150" name="直線コネクタ 149"/>
        <xdr:cNvCxnSpPr/>
      </xdr:nvCxnSpPr>
      <xdr:spPr>
        <a:xfrm>
          <a:off x="4546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167123</xdr:rowOff>
    </xdr:from>
    <xdr:ext cx="405111" cy="259045"/>
    <xdr:sp macro="" textlink="">
      <xdr:nvSpPr>
        <xdr:cNvPr id="151" name="【福祉施設】&#10;有形固定資産減価償却率最大値テキスト"/>
        <xdr:cNvSpPr txBox="1"/>
      </xdr:nvSpPr>
      <xdr:spPr>
        <a:xfrm>
          <a:off x="4724400" y="13197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6</xdr:col>
      <xdr:colOff>422275</xdr:colOff>
      <xdr:row>78</xdr:row>
      <xdr:rowOff>123008</xdr:rowOff>
    </xdr:from>
    <xdr:to>
      <xdr:col>6</xdr:col>
      <xdr:colOff>600075</xdr:colOff>
      <xdr:row>78</xdr:row>
      <xdr:rowOff>123008</xdr:rowOff>
    </xdr:to>
    <xdr:cxnSp macro="">
      <xdr:nvCxnSpPr>
        <xdr:cNvPr id="152" name="直線コネクタ 151"/>
        <xdr:cNvCxnSpPr/>
      </xdr:nvCxnSpPr>
      <xdr:spPr>
        <a:xfrm>
          <a:off x="4546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148073</xdr:rowOff>
    </xdr:from>
    <xdr:ext cx="405111" cy="259045"/>
    <xdr:sp macro="" textlink="">
      <xdr:nvSpPr>
        <xdr:cNvPr id="153" name="【福祉施設】&#10;有形固定資産減価償却率平均値テキスト"/>
        <xdr:cNvSpPr txBox="1"/>
      </xdr:nvSpPr>
      <xdr:spPr>
        <a:xfrm>
          <a:off x="4724400" y="14378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72208</xdr:rowOff>
    </xdr:from>
    <xdr:to>
      <xdr:col>6</xdr:col>
      <xdr:colOff>561975</xdr:colOff>
      <xdr:row>85</xdr:row>
      <xdr:rowOff>2358</xdr:rowOff>
    </xdr:to>
    <xdr:sp macro="" textlink="">
      <xdr:nvSpPr>
        <xdr:cNvPr id="154" name="フローチャート : 判断 153"/>
        <xdr:cNvSpPr/>
      </xdr:nvSpPr>
      <xdr:spPr>
        <a:xfrm>
          <a:off x="45847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320675</xdr:colOff>
      <xdr:row>88</xdr:row>
      <xdr:rowOff>149877</xdr:rowOff>
    </xdr:from>
    <xdr:ext cx="762000" cy="259045"/>
    <xdr:sp macro="" textlink="">
      <xdr:nvSpPr>
        <xdr:cNvPr id="155" name="テキスト ボックス 1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6" name="テキスト ボックス 1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7" name="テキスト ボックス 1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8" name="テキスト ボックス 1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9" name="テキスト ボックス 1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127726</xdr:rowOff>
    </xdr:from>
    <xdr:to>
      <xdr:col>6</xdr:col>
      <xdr:colOff>561975</xdr:colOff>
      <xdr:row>83</xdr:row>
      <xdr:rowOff>57876</xdr:rowOff>
    </xdr:to>
    <xdr:sp macro="" textlink="">
      <xdr:nvSpPr>
        <xdr:cNvPr id="160" name="円/楕円 159"/>
        <xdr:cNvSpPr/>
      </xdr:nvSpPr>
      <xdr:spPr>
        <a:xfrm>
          <a:off x="45847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600075</xdr:colOff>
      <xdr:row>81</xdr:row>
      <xdr:rowOff>83443</xdr:rowOff>
    </xdr:from>
    <xdr:ext cx="405111" cy="259045"/>
    <xdr:sp macro="" textlink="">
      <xdr:nvSpPr>
        <xdr:cNvPr id="161" name="【福祉施設】&#10;有形固定資産減価償却率該当値テキスト"/>
        <xdr:cNvSpPr txBox="1"/>
      </xdr:nvSpPr>
      <xdr:spPr>
        <a:xfrm>
          <a:off x="4724400" y="1397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2" name="正方形/長方形 16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3" name="正方形/長方形 162"/>
        <xdr:cNvSpPr/>
      </xdr:nvSpPr>
      <xdr:spPr>
        <a:xfrm>
          <a:off x="6731000" y="1247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4" name="正方形/長方形 163"/>
        <xdr:cNvSpPr/>
      </xdr:nvSpPr>
      <xdr:spPr>
        <a:xfrm>
          <a:off x="6731000" y="1267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5" name="正方形/長方形 164"/>
        <xdr:cNvSpPr/>
      </xdr:nvSpPr>
      <xdr:spPr>
        <a:xfrm>
          <a:off x="7747000" y="1247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6" name="正方形/長方形 165"/>
        <xdr:cNvSpPr/>
      </xdr:nvSpPr>
      <xdr:spPr>
        <a:xfrm>
          <a:off x="7747000" y="1267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7" name="正方形/長方形 166"/>
        <xdr:cNvSpPr/>
      </xdr:nvSpPr>
      <xdr:spPr>
        <a:xfrm>
          <a:off x="8890000" y="1247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8" name="正方形/長方形 167"/>
        <xdr:cNvSpPr/>
      </xdr:nvSpPr>
      <xdr:spPr>
        <a:xfrm>
          <a:off x="8890000" y="1267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9" name="正方形/長方形 16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74</xdr:row>
      <xdr:rowOff>76200</xdr:rowOff>
    </xdr:from>
    <xdr:ext cx="349839" cy="225703"/>
    <xdr:sp macro="" textlink="">
      <xdr:nvSpPr>
        <xdr:cNvPr id="170" name="テキスト ボックス 1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1" name="直線コネクタ 1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72" name="直線コネクタ 17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76367</xdr:rowOff>
    </xdr:from>
    <xdr:ext cx="467179" cy="259045"/>
    <xdr:sp macro="" textlink="">
      <xdr:nvSpPr>
        <xdr:cNvPr id="173" name="テキスト ボックス 172"/>
        <xdr:cNvSpPr txBox="1"/>
      </xdr:nvSpPr>
      <xdr:spPr>
        <a:xfrm>
          <a:off x="6136821" y="14649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4" name="直線コネクタ 17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38267</xdr:rowOff>
    </xdr:from>
    <xdr:ext cx="467179" cy="259045"/>
    <xdr:sp macro="" textlink="">
      <xdr:nvSpPr>
        <xdr:cNvPr id="175" name="テキスト ボックス 174"/>
        <xdr:cNvSpPr txBox="1"/>
      </xdr:nvSpPr>
      <xdr:spPr>
        <a:xfrm>
          <a:off x="6136821" y="14268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6" name="直線コネクタ 17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167</xdr:rowOff>
    </xdr:from>
    <xdr:ext cx="467179" cy="259045"/>
    <xdr:sp macro="" textlink="">
      <xdr:nvSpPr>
        <xdr:cNvPr id="177" name="テキスト ボックス 176"/>
        <xdr:cNvSpPr txBox="1"/>
      </xdr:nvSpPr>
      <xdr:spPr>
        <a:xfrm>
          <a:off x="6136821" y="1388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78" name="直線コネクタ 17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133517</xdr:rowOff>
    </xdr:from>
    <xdr:ext cx="467179" cy="259045"/>
    <xdr:sp macro="" textlink="">
      <xdr:nvSpPr>
        <xdr:cNvPr id="179" name="テキスト ボックス 178"/>
        <xdr:cNvSpPr txBox="1"/>
      </xdr:nvSpPr>
      <xdr:spPr>
        <a:xfrm>
          <a:off x="6136821" y="13506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0" name="直線コネクタ 17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95417</xdr:rowOff>
    </xdr:from>
    <xdr:ext cx="467179" cy="259045"/>
    <xdr:sp macro="" textlink="">
      <xdr:nvSpPr>
        <xdr:cNvPr id="181" name="テキスト ボックス 180"/>
        <xdr:cNvSpPr txBox="1"/>
      </xdr:nvSpPr>
      <xdr:spPr>
        <a:xfrm>
          <a:off x="6136821" y="13125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2" name="直線コネクタ 1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57317</xdr:rowOff>
    </xdr:from>
    <xdr:ext cx="467179" cy="259045"/>
    <xdr:sp macro="" textlink="">
      <xdr:nvSpPr>
        <xdr:cNvPr id="183" name="テキスト ボックス 182"/>
        <xdr:cNvSpPr txBox="1"/>
      </xdr:nvSpPr>
      <xdr:spPr>
        <a:xfrm>
          <a:off x="6136821" y="12744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180340</xdr:colOff>
      <xdr:row>77</xdr:row>
      <xdr:rowOff>156972</xdr:rowOff>
    </xdr:from>
    <xdr:to>
      <xdr:col>15</xdr:col>
      <xdr:colOff>180340</xdr:colOff>
      <xdr:row>85</xdr:row>
      <xdr:rowOff>137161</xdr:rowOff>
    </xdr:to>
    <xdr:cxnSp macro="">
      <xdr:nvCxnSpPr>
        <xdr:cNvPr id="185" name="直線コネクタ 184"/>
        <xdr:cNvCxnSpPr/>
      </xdr:nvCxnSpPr>
      <xdr:spPr>
        <a:xfrm flipV="1">
          <a:off x="10476865" y="13358622"/>
          <a:ext cx="0" cy="135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73828</xdr:rowOff>
    </xdr:from>
    <xdr:ext cx="469744" cy="259045"/>
    <xdr:sp macro="" textlink="">
      <xdr:nvSpPr>
        <xdr:cNvPr id="186" name="【福祉施設】&#10;一人当たり面積最小値テキスト"/>
        <xdr:cNvSpPr txBox="1"/>
      </xdr:nvSpPr>
      <xdr:spPr>
        <a:xfrm>
          <a:off x="10566400" y="1464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0.195</a:t>
          </a:r>
          <a:endParaRPr kumimoji="1" lang="ja-JP" altLang="en-US" sz="1000" b="1">
            <a:latin typeface="ＭＳ Ｐゴシック"/>
          </a:endParaRPr>
        </a:p>
      </xdr:txBody>
    </xdr:sp>
    <xdr:clientData/>
  </xdr:oneCellAnchor>
  <xdr:twoCellAnchor>
    <xdr:from>
      <xdr:col>15</xdr:col>
      <xdr:colOff>92075</xdr:colOff>
      <xdr:row>85</xdr:row>
      <xdr:rowOff>137161</xdr:rowOff>
    </xdr:from>
    <xdr:to>
      <xdr:col>15</xdr:col>
      <xdr:colOff>269875</xdr:colOff>
      <xdr:row>85</xdr:row>
      <xdr:rowOff>137161</xdr:rowOff>
    </xdr:to>
    <xdr:cxnSp macro="">
      <xdr:nvCxnSpPr>
        <xdr:cNvPr id="187" name="直線コネクタ 186"/>
        <xdr:cNvCxnSpPr/>
      </xdr:nvCxnSpPr>
      <xdr:spPr>
        <a:xfrm>
          <a:off x="10388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33063</xdr:rowOff>
    </xdr:from>
    <xdr:ext cx="469744" cy="259045"/>
    <xdr:sp macro="" textlink="">
      <xdr:nvSpPr>
        <xdr:cNvPr id="188" name="【福祉施設】&#10;一人当たり面積最大値テキスト"/>
        <xdr:cNvSpPr txBox="1"/>
      </xdr:nvSpPr>
      <xdr:spPr>
        <a:xfrm>
          <a:off x="10566400" y="1306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15</xdr:col>
      <xdr:colOff>92075</xdr:colOff>
      <xdr:row>77</xdr:row>
      <xdr:rowOff>156972</xdr:rowOff>
    </xdr:from>
    <xdr:to>
      <xdr:col>15</xdr:col>
      <xdr:colOff>269875</xdr:colOff>
      <xdr:row>77</xdr:row>
      <xdr:rowOff>156972</xdr:rowOff>
    </xdr:to>
    <xdr:cxnSp macro="">
      <xdr:nvCxnSpPr>
        <xdr:cNvPr id="189" name="直線コネクタ 188"/>
        <xdr:cNvCxnSpPr/>
      </xdr:nvCxnSpPr>
      <xdr:spPr>
        <a:xfrm>
          <a:off x="10388600" y="1335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119802</xdr:rowOff>
    </xdr:from>
    <xdr:ext cx="469744" cy="259045"/>
    <xdr:sp macro="" textlink="">
      <xdr:nvSpPr>
        <xdr:cNvPr id="190" name="【福祉施設】&#10;一人当たり面積平均値テキスト"/>
        <xdr:cNvSpPr txBox="1"/>
      </xdr:nvSpPr>
      <xdr:spPr>
        <a:xfrm>
          <a:off x="10566400" y="14007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191" name="フローチャート : 判断 190"/>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676275</xdr:colOff>
      <xdr:row>88</xdr:row>
      <xdr:rowOff>149877</xdr:rowOff>
    </xdr:from>
    <xdr:ext cx="762000" cy="259045"/>
    <xdr:sp macro="" textlink="">
      <xdr:nvSpPr>
        <xdr:cNvPr id="192" name="テキスト ボックス 19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3" name="テキスト ボックス 19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4" name="テキスト ボックス 19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5" name="テキスト ボックス 19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6" name="テキスト ボックス 19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83</xdr:row>
      <xdr:rowOff>71882</xdr:rowOff>
    </xdr:from>
    <xdr:to>
      <xdr:col>15</xdr:col>
      <xdr:colOff>231775</xdr:colOff>
      <xdr:row>84</xdr:row>
      <xdr:rowOff>2032</xdr:rowOff>
    </xdr:to>
    <xdr:sp macro="" textlink="">
      <xdr:nvSpPr>
        <xdr:cNvPr id="197" name="円/楕円 196"/>
        <xdr:cNvSpPr/>
      </xdr:nvSpPr>
      <xdr:spPr>
        <a:xfrm>
          <a:off x="104267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269875</xdr:colOff>
      <xdr:row>82</xdr:row>
      <xdr:rowOff>154599</xdr:rowOff>
    </xdr:from>
    <xdr:ext cx="469744" cy="259045"/>
    <xdr:sp macro="" textlink="">
      <xdr:nvSpPr>
        <xdr:cNvPr id="198" name="【福祉施設】&#10;一人当たり面積該当値テキスト"/>
        <xdr:cNvSpPr txBox="1"/>
      </xdr:nvSpPr>
      <xdr:spPr>
        <a:xfrm>
          <a:off x="10566400" y="1421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0.664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99" name="正方形/長方形 19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0" name="正方形/長方形 199"/>
        <xdr:cNvSpPr/>
      </xdr:nvSpPr>
      <xdr:spPr>
        <a:xfrm>
          <a:off x="889000" y="1628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1" name="正方形/長方形 200"/>
        <xdr:cNvSpPr/>
      </xdr:nvSpPr>
      <xdr:spPr>
        <a:xfrm>
          <a:off x="889000" y="1648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2" name="正方形/長方形 201"/>
        <xdr:cNvSpPr/>
      </xdr:nvSpPr>
      <xdr:spPr>
        <a:xfrm>
          <a:off x="1905000" y="1628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3" name="正方形/長方形 202"/>
        <xdr:cNvSpPr/>
      </xdr:nvSpPr>
      <xdr:spPr>
        <a:xfrm>
          <a:off x="1905000" y="1648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4" name="正方形/長方形 203"/>
        <xdr:cNvSpPr/>
      </xdr:nvSpPr>
      <xdr:spPr>
        <a:xfrm>
          <a:off x="3048000" y="1628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5" name="正方形/長方形 204"/>
        <xdr:cNvSpPr/>
      </xdr:nvSpPr>
      <xdr:spPr>
        <a:xfrm>
          <a:off x="3048000" y="1648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6" name="正方形/長方形 205"/>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7" name="正方形/長方形 20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8" name="正方形/長方形 207"/>
        <xdr:cNvSpPr/>
      </xdr:nvSpPr>
      <xdr:spPr>
        <a:xfrm>
          <a:off x="6731000" y="1628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09" name="正方形/長方形 208"/>
        <xdr:cNvSpPr/>
      </xdr:nvSpPr>
      <xdr:spPr>
        <a:xfrm>
          <a:off x="6731000" y="1648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0" name="正方形/長方形 209"/>
        <xdr:cNvSpPr/>
      </xdr:nvSpPr>
      <xdr:spPr>
        <a:xfrm>
          <a:off x="7747000" y="1628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1" name="正方形/長方形 210"/>
        <xdr:cNvSpPr/>
      </xdr:nvSpPr>
      <xdr:spPr>
        <a:xfrm>
          <a:off x="7747000" y="1648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2" name="正方形/長方形 211"/>
        <xdr:cNvSpPr/>
      </xdr:nvSpPr>
      <xdr:spPr>
        <a:xfrm>
          <a:off x="8890000" y="1628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3" name="正方形/長方形 212"/>
        <xdr:cNvSpPr/>
      </xdr:nvSpPr>
      <xdr:spPr>
        <a:xfrm>
          <a:off x="8890000" y="1648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4" name="正方形/長方形 213"/>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5" name="正方形/長方形 21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6" name="正方形/長方形 215"/>
        <xdr:cNvSpPr/>
      </xdr:nvSpPr>
      <xdr:spPr>
        <a:xfrm>
          <a:off x="12573000" y="485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7" name="正方形/長方形 216"/>
        <xdr:cNvSpPr/>
      </xdr:nvSpPr>
      <xdr:spPr>
        <a:xfrm>
          <a:off x="12573000" y="505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8" name="正方形/長方形 217"/>
        <xdr:cNvSpPr/>
      </xdr:nvSpPr>
      <xdr:spPr>
        <a:xfrm>
          <a:off x="13589000" y="485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9" name="正方形/長方形 218"/>
        <xdr:cNvSpPr/>
      </xdr:nvSpPr>
      <xdr:spPr>
        <a:xfrm>
          <a:off x="13589000" y="505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0" name="正方形/長方形 219"/>
        <xdr:cNvSpPr/>
      </xdr:nvSpPr>
      <xdr:spPr>
        <a:xfrm>
          <a:off x="14732000" y="485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1" name="正方形/長方形 220"/>
        <xdr:cNvSpPr/>
      </xdr:nvSpPr>
      <xdr:spPr>
        <a:xfrm>
          <a:off x="14732000" y="505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2" name="正方形/長方形 221"/>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23" name="正方形/長方形 22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4" name="正方形/長方形 223"/>
        <xdr:cNvSpPr/>
      </xdr:nvSpPr>
      <xdr:spPr>
        <a:xfrm>
          <a:off x="18415000" y="485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5" name="正方形/長方形 224"/>
        <xdr:cNvSpPr/>
      </xdr:nvSpPr>
      <xdr:spPr>
        <a:xfrm>
          <a:off x="18415000" y="505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6" name="正方形/長方形 225"/>
        <xdr:cNvSpPr/>
      </xdr:nvSpPr>
      <xdr:spPr>
        <a:xfrm>
          <a:off x="19431000" y="485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27" name="正方形/長方形 226"/>
        <xdr:cNvSpPr/>
      </xdr:nvSpPr>
      <xdr:spPr>
        <a:xfrm>
          <a:off x="19431000" y="505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28" name="正方形/長方形 227"/>
        <xdr:cNvSpPr/>
      </xdr:nvSpPr>
      <xdr:spPr>
        <a:xfrm>
          <a:off x="20574000" y="485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29" name="正方形/長方形 228"/>
        <xdr:cNvSpPr/>
      </xdr:nvSpPr>
      <xdr:spPr>
        <a:xfrm>
          <a:off x="20574000" y="505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30" name="正方形/長方形 229"/>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31" name="正方形/長方形 23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2" name="正方形/長方形 231"/>
        <xdr:cNvSpPr/>
      </xdr:nvSpPr>
      <xdr:spPr>
        <a:xfrm>
          <a:off x="12573000" y="866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3" name="正方形/長方形 232"/>
        <xdr:cNvSpPr/>
      </xdr:nvSpPr>
      <xdr:spPr>
        <a:xfrm>
          <a:off x="12573000" y="886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4" name="正方形/長方形 233"/>
        <xdr:cNvSpPr/>
      </xdr:nvSpPr>
      <xdr:spPr>
        <a:xfrm>
          <a:off x="13589000" y="866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5" name="正方形/長方形 234"/>
        <xdr:cNvSpPr/>
      </xdr:nvSpPr>
      <xdr:spPr>
        <a:xfrm>
          <a:off x="13589000" y="886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6" name="正方形/長方形 235"/>
        <xdr:cNvSpPr/>
      </xdr:nvSpPr>
      <xdr:spPr>
        <a:xfrm>
          <a:off x="14732000" y="866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7" name="正方形/長方形 236"/>
        <xdr:cNvSpPr/>
      </xdr:nvSpPr>
      <xdr:spPr>
        <a:xfrm>
          <a:off x="14732000" y="886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8" name="正方形/長方形 237"/>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239" name="正方形/長方形 23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0" name="正方形/長方形 239"/>
        <xdr:cNvSpPr/>
      </xdr:nvSpPr>
      <xdr:spPr>
        <a:xfrm>
          <a:off x="18415000" y="866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41" name="正方形/長方形 240"/>
        <xdr:cNvSpPr/>
      </xdr:nvSpPr>
      <xdr:spPr>
        <a:xfrm>
          <a:off x="18415000" y="886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42" name="正方形/長方形 241"/>
        <xdr:cNvSpPr/>
      </xdr:nvSpPr>
      <xdr:spPr>
        <a:xfrm>
          <a:off x="19431000" y="866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43" name="正方形/長方形 242"/>
        <xdr:cNvSpPr/>
      </xdr:nvSpPr>
      <xdr:spPr>
        <a:xfrm>
          <a:off x="19431000" y="886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44" name="正方形/長方形 243"/>
        <xdr:cNvSpPr/>
      </xdr:nvSpPr>
      <xdr:spPr>
        <a:xfrm>
          <a:off x="20574000" y="866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45" name="正方形/長方形 244"/>
        <xdr:cNvSpPr/>
      </xdr:nvSpPr>
      <xdr:spPr>
        <a:xfrm>
          <a:off x="20574000" y="886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46" name="正方形/長方形 245"/>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247" name="正方形/長方形 24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48" name="正方形/長方形 247"/>
        <xdr:cNvSpPr/>
      </xdr:nvSpPr>
      <xdr:spPr>
        <a:xfrm>
          <a:off x="12573000" y="1247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49" name="正方形/長方形 248"/>
        <xdr:cNvSpPr/>
      </xdr:nvSpPr>
      <xdr:spPr>
        <a:xfrm>
          <a:off x="12573000" y="1267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0" name="正方形/長方形 249"/>
        <xdr:cNvSpPr/>
      </xdr:nvSpPr>
      <xdr:spPr>
        <a:xfrm>
          <a:off x="13589000" y="1247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1" name="正方形/長方形 250"/>
        <xdr:cNvSpPr/>
      </xdr:nvSpPr>
      <xdr:spPr>
        <a:xfrm>
          <a:off x="13589000" y="1267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2" name="正方形/長方形 251"/>
        <xdr:cNvSpPr/>
      </xdr:nvSpPr>
      <xdr:spPr>
        <a:xfrm>
          <a:off x="14732000" y="1247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3" name="正方形/長方形 252"/>
        <xdr:cNvSpPr/>
      </xdr:nvSpPr>
      <xdr:spPr>
        <a:xfrm>
          <a:off x="14732000" y="1267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254" name="正方形/長方形 253"/>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255" name="正方形/長方形 25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56" name="正方形/長方形 255"/>
        <xdr:cNvSpPr/>
      </xdr:nvSpPr>
      <xdr:spPr>
        <a:xfrm>
          <a:off x="18415000" y="1247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57" name="正方形/長方形 256"/>
        <xdr:cNvSpPr/>
      </xdr:nvSpPr>
      <xdr:spPr>
        <a:xfrm>
          <a:off x="18415000" y="1267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58" name="正方形/長方形 257"/>
        <xdr:cNvSpPr/>
      </xdr:nvSpPr>
      <xdr:spPr>
        <a:xfrm>
          <a:off x="19431000" y="1247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59" name="正方形/長方形 258"/>
        <xdr:cNvSpPr/>
      </xdr:nvSpPr>
      <xdr:spPr>
        <a:xfrm>
          <a:off x="19431000" y="1267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60" name="正方形/長方形 259"/>
        <xdr:cNvSpPr/>
      </xdr:nvSpPr>
      <xdr:spPr>
        <a:xfrm>
          <a:off x="20574000" y="1247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61" name="正方形/長方形 260"/>
        <xdr:cNvSpPr/>
      </xdr:nvSpPr>
      <xdr:spPr>
        <a:xfrm>
          <a:off x="20574000" y="1267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262" name="正方形/長方形 261"/>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74</xdr:row>
      <xdr:rowOff>76200</xdr:rowOff>
    </xdr:from>
    <xdr:ext cx="349839" cy="225703"/>
    <xdr:sp macro="" textlink="">
      <xdr:nvSpPr>
        <xdr:cNvPr id="263" name="テキスト ボックス 2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64" name="直線コネクタ 2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114467</xdr:rowOff>
    </xdr:from>
    <xdr:ext cx="467179" cy="259045"/>
    <xdr:sp macro="" textlink="">
      <xdr:nvSpPr>
        <xdr:cNvPr id="265" name="テキスト ボックス 264"/>
        <xdr:cNvSpPr txBox="1"/>
      </xdr:nvSpPr>
      <xdr:spPr>
        <a:xfrm>
          <a:off x="17820821" y="1503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266" name="直線コネクタ 26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167</xdr:rowOff>
    </xdr:from>
    <xdr:ext cx="467179" cy="259045"/>
    <xdr:sp macro="" textlink="">
      <xdr:nvSpPr>
        <xdr:cNvPr id="267" name="テキスト ボックス 266"/>
        <xdr:cNvSpPr txBox="1"/>
      </xdr:nvSpPr>
      <xdr:spPr>
        <a:xfrm>
          <a:off x="17820821" y="14573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268" name="直線コネクタ 26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57317</xdr:rowOff>
    </xdr:from>
    <xdr:ext cx="467179" cy="259045"/>
    <xdr:sp macro="" textlink="">
      <xdr:nvSpPr>
        <xdr:cNvPr id="269" name="テキスト ボックス 268"/>
        <xdr:cNvSpPr txBox="1"/>
      </xdr:nvSpPr>
      <xdr:spPr>
        <a:xfrm>
          <a:off x="17820821" y="14116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270" name="直線コネクタ 26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114467</xdr:rowOff>
    </xdr:from>
    <xdr:ext cx="467179" cy="259045"/>
    <xdr:sp macro="" textlink="">
      <xdr:nvSpPr>
        <xdr:cNvPr id="271" name="テキスト ボックス 270"/>
        <xdr:cNvSpPr txBox="1"/>
      </xdr:nvSpPr>
      <xdr:spPr>
        <a:xfrm>
          <a:off x="17820821" y="13659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272" name="直線コネクタ 27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167</xdr:rowOff>
    </xdr:from>
    <xdr:ext cx="467179" cy="259045"/>
    <xdr:sp macro="" textlink="">
      <xdr:nvSpPr>
        <xdr:cNvPr id="273" name="テキスト ボックス 272"/>
        <xdr:cNvSpPr txBox="1"/>
      </xdr:nvSpPr>
      <xdr:spPr>
        <a:xfrm>
          <a:off x="17820821" y="132018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274" name="直線コネクタ 2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57317</xdr:rowOff>
    </xdr:from>
    <xdr:ext cx="467179" cy="259045"/>
    <xdr:sp macro="" textlink="">
      <xdr:nvSpPr>
        <xdr:cNvPr id="275" name="テキスト ボックス 274"/>
        <xdr:cNvSpPr txBox="1"/>
      </xdr:nvSpPr>
      <xdr:spPr>
        <a:xfrm>
          <a:off x="17820821" y="12744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276"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186689</xdr:colOff>
      <xdr:row>79</xdr:row>
      <xdr:rowOff>67818</xdr:rowOff>
    </xdr:from>
    <xdr:to>
      <xdr:col>32</xdr:col>
      <xdr:colOff>186689</xdr:colOff>
      <xdr:row>86</xdr:row>
      <xdr:rowOff>124968</xdr:rowOff>
    </xdr:to>
    <xdr:cxnSp macro="">
      <xdr:nvCxnSpPr>
        <xdr:cNvPr id="277" name="直線コネクタ 276"/>
        <xdr:cNvCxnSpPr/>
      </xdr:nvCxnSpPr>
      <xdr:spPr>
        <a:xfrm flipV="1">
          <a:off x="22160864" y="13612368"/>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61635</xdr:rowOff>
    </xdr:from>
    <xdr:ext cx="469744" cy="259045"/>
    <xdr:sp macro="" textlink="">
      <xdr:nvSpPr>
        <xdr:cNvPr id="278" name="【消防施設】&#10;一人当たり面積最小値テキスト"/>
        <xdr:cNvSpPr txBox="1"/>
      </xdr:nvSpPr>
      <xdr:spPr>
        <a:xfrm>
          <a:off x="22250400" y="148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0.081</a:t>
          </a:r>
          <a:endParaRPr kumimoji="1" lang="ja-JP" altLang="en-US" sz="1000" b="1">
            <a:latin typeface="ＭＳ Ｐゴシック"/>
          </a:endParaRPr>
        </a:p>
      </xdr:txBody>
    </xdr:sp>
    <xdr:clientData/>
  </xdr:oneCellAnchor>
  <xdr:twoCellAnchor>
    <xdr:from>
      <xdr:col>32</xdr:col>
      <xdr:colOff>98425</xdr:colOff>
      <xdr:row>86</xdr:row>
      <xdr:rowOff>124968</xdr:rowOff>
    </xdr:from>
    <xdr:to>
      <xdr:col>32</xdr:col>
      <xdr:colOff>276225</xdr:colOff>
      <xdr:row>86</xdr:row>
      <xdr:rowOff>124968</xdr:rowOff>
    </xdr:to>
    <xdr:cxnSp macro="">
      <xdr:nvCxnSpPr>
        <xdr:cNvPr id="279" name="直線コネクタ 278"/>
        <xdr:cNvCxnSpPr/>
      </xdr:nvCxnSpPr>
      <xdr:spPr>
        <a:xfrm>
          <a:off x="22072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118785</xdr:rowOff>
    </xdr:from>
    <xdr:ext cx="469744" cy="259045"/>
    <xdr:sp macro="" textlink="">
      <xdr:nvSpPr>
        <xdr:cNvPr id="280" name="【消防施設】&#10;一人当たり面積最大値テキスト"/>
        <xdr:cNvSpPr txBox="1"/>
      </xdr:nvSpPr>
      <xdr:spPr>
        <a:xfrm>
          <a:off x="22250400" y="1332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79</xdr:row>
      <xdr:rowOff>67818</xdr:rowOff>
    </xdr:from>
    <xdr:to>
      <xdr:col>32</xdr:col>
      <xdr:colOff>276225</xdr:colOff>
      <xdr:row>79</xdr:row>
      <xdr:rowOff>67818</xdr:rowOff>
    </xdr:to>
    <xdr:cxnSp macro="">
      <xdr:nvCxnSpPr>
        <xdr:cNvPr id="281" name="直線コネクタ 280"/>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66461</xdr:rowOff>
    </xdr:from>
    <xdr:ext cx="469744" cy="259045"/>
    <xdr:sp macro="" textlink="">
      <xdr:nvSpPr>
        <xdr:cNvPr id="282" name="【消防施設】&#10;一人当たり面積平均値テキスト"/>
        <xdr:cNvSpPr txBox="1"/>
      </xdr:nvSpPr>
      <xdr:spPr>
        <a:xfrm>
          <a:off x="22250400" y="13953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110744</xdr:rowOff>
    </xdr:from>
    <xdr:to>
      <xdr:col>32</xdr:col>
      <xdr:colOff>238125</xdr:colOff>
      <xdr:row>83</xdr:row>
      <xdr:rowOff>40894</xdr:rowOff>
    </xdr:to>
    <xdr:sp macro="" textlink="">
      <xdr:nvSpPr>
        <xdr:cNvPr id="283" name="フローチャート : 判断 282"/>
        <xdr:cNvSpPr/>
      </xdr:nvSpPr>
      <xdr:spPr>
        <a:xfrm>
          <a:off x="22110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31</xdr:col>
      <xdr:colOff>682625</xdr:colOff>
      <xdr:row>88</xdr:row>
      <xdr:rowOff>149877</xdr:rowOff>
    </xdr:from>
    <xdr:ext cx="762000" cy="259045"/>
    <xdr:sp macro="" textlink="">
      <xdr:nvSpPr>
        <xdr:cNvPr id="284" name="テキスト ボックス 2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285" name="テキスト ボックス 2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286" name="テキスト ボックス 2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287" name="テキスト ボックス 2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288" name="テキスト ボックス 2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82</xdr:row>
      <xdr:rowOff>156463</xdr:rowOff>
    </xdr:from>
    <xdr:to>
      <xdr:col>32</xdr:col>
      <xdr:colOff>238125</xdr:colOff>
      <xdr:row>83</xdr:row>
      <xdr:rowOff>86613</xdr:rowOff>
    </xdr:to>
    <xdr:sp macro="" textlink="">
      <xdr:nvSpPr>
        <xdr:cNvPr id="289" name="円/楕円 288"/>
        <xdr:cNvSpPr/>
      </xdr:nvSpPr>
      <xdr:spPr>
        <a:xfrm>
          <a:off x="221107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276225</xdr:colOff>
      <xdr:row>82</xdr:row>
      <xdr:rowOff>67730</xdr:rowOff>
    </xdr:from>
    <xdr:ext cx="469744" cy="259045"/>
    <xdr:sp macro="" textlink="">
      <xdr:nvSpPr>
        <xdr:cNvPr id="290" name="【消防施設】&#10;一人当たり面積該当値テキスト"/>
        <xdr:cNvSpPr txBox="1"/>
      </xdr:nvSpPr>
      <xdr:spPr>
        <a:xfrm>
          <a:off x="22250400" y="1412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291" name="正方形/長方形 29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92" name="正方形/長方形 291"/>
        <xdr:cNvSpPr/>
      </xdr:nvSpPr>
      <xdr:spPr>
        <a:xfrm>
          <a:off x="12573000" y="1628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93" name="正方形/長方形 292"/>
        <xdr:cNvSpPr/>
      </xdr:nvSpPr>
      <xdr:spPr>
        <a:xfrm>
          <a:off x="12573000" y="1648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94" name="正方形/長方形 293"/>
        <xdr:cNvSpPr/>
      </xdr:nvSpPr>
      <xdr:spPr>
        <a:xfrm>
          <a:off x="13589000" y="1628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95" name="正方形/長方形 294"/>
        <xdr:cNvSpPr/>
      </xdr:nvSpPr>
      <xdr:spPr>
        <a:xfrm>
          <a:off x="13589000" y="1648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96" name="正方形/長方形 295"/>
        <xdr:cNvSpPr/>
      </xdr:nvSpPr>
      <xdr:spPr>
        <a:xfrm>
          <a:off x="14732000" y="1628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97" name="正方形/長方形 296"/>
        <xdr:cNvSpPr/>
      </xdr:nvSpPr>
      <xdr:spPr>
        <a:xfrm>
          <a:off x="14732000" y="1648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298" name="正方形/長方形 297"/>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96</xdr:row>
      <xdr:rowOff>114300</xdr:rowOff>
    </xdr:from>
    <xdr:ext cx="298543" cy="225703"/>
    <xdr:sp macro="" textlink="">
      <xdr:nvSpPr>
        <xdr:cNvPr id="299" name="テキスト ボックス 2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00" name="直線コネクタ 2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109</xdr:row>
      <xdr:rowOff>152567</xdr:rowOff>
    </xdr:from>
    <xdr:ext cx="338939" cy="259045"/>
    <xdr:sp macro="" textlink="">
      <xdr:nvSpPr>
        <xdr:cNvPr id="301" name="テキスト ボックス 300"/>
        <xdr:cNvSpPr txBox="1"/>
      </xdr:nvSpPr>
      <xdr:spPr>
        <a:xfrm>
          <a:off x="12107061" y="188406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02" name="直線コネクタ 30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114467</xdr:rowOff>
    </xdr:from>
    <xdr:ext cx="403059" cy="259045"/>
    <xdr:sp macro="" textlink="">
      <xdr:nvSpPr>
        <xdr:cNvPr id="303" name="テキスト ボックス 302"/>
        <xdr:cNvSpPr txBox="1"/>
      </xdr:nvSpPr>
      <xdr:spPr>
        <a:xfrm>
          <a:off x="12042941" y="18459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04" name="直線コネクタ 30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76367</xdr:rowOff>
    </xdr:from>
    <xdr:ext cx="403059" cy="259045"/>
    <xdr:sp macro="" textlink="">
      <xdr:nvSpPr>
        <xdr:cNvPr id="305" name="テキスト ボックス 304"/>
        <xdr:cNvSpPr txBox="1"/>
      </xdr:nvSpPr>
      <xdr:spPr>
        <a:xfrm>
          <a:off x="12042941" y="18078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06" name="直線コネクタ 3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38267</xdr:rowOff>
    </xdr:from>
    <xdr:ext cx="403059" cy="259045"/>
    <xdr:sp macro="" textlink="">
      <xdr:nvSpPr>
        <xdr:cNvPr id="307" name="テキスト ボックス 306"/>
        <xdr:cNvSpPr txBox="1"/>
      </xdr:nvSpPr>
      <xdr:spPr>
        <a:xfrm>
          <a:off x="12042941" y="176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08" name="直線コネクタ 30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167</xdr:rowOff>
    </xdr:from>
    <xdr:ext cx="403059" cy="259045"/>
    <xdr:sp macro="" textlink="">
      <xdr:nvSpPr>
        <xdr:cNvPr id="309" name="テキスト ボックス 308"/>
        <xdr:cNvSpPr txBox="1"/>
      </xdr:nvSpPr>
      <xdr:spPr>
        <a:xfrm>
          <a:off x="12042941" y="17316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10" name="直線コネクタ 30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133517</xdr:rowOff>
    </xdr:from>
    <xdr:ext cx="467179" cy="259045"/>
    <xdr:sp macro="" textlink="">
      <xdr:nvSpPr>
        <xdr:cNvPr id="311" name="テキスト ボックス 310"/>
        <xdr:cNvSpPr txBox="1"/>
      </xdr:nvSpPr>
      <xdr:spPr>
        <a:xfrm>
          <a:off x="11978821" y="16935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12" name="直線コネクタ 3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95417</xdr:rowOff>
    </xdr:from>
    <xdr:ext cx="467179" cy="259045"/>
    <xdr:sp macro="" textlink="">
      <xdr:nvSpPr>
        <xdr:cNvPr id="313" name="テキスト ボックス 312"/>
        <xdr:cNvSpPr txBox="1"/>
      </xdr:nvSpPr>
      <xdr:spPr>
        <a:xfrm>
          <a:off x="11978821" y="16554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14"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516889</xdr:colOff>
      <xdr:row>100</xdr:row>
      <xdr:rowOff>102870</xdr:rowOff>
    </xdr:from>
    <xdr:to>
      <xdr:col>23</xdr:col>
      <xdr:colOff>516889</xdr:colOff>
      <xdr:row>109</xdr:row>
      <xdr:rowOff>19050</xdr:rowOff>
    </xdr:to>
    <xdr:cxnSp macro="">
      <xdr:nvCxnSpPr>
        <xdr:cNvPr id="315" name="直線コネクタ 314"/>
        <xdr:cNvCxnSpPr/>
      </xdr:nvCxnSpPr>
      <xdr:spPr>
        <a:xfrm flipV="1">
          <a:off x="16318864" y="172478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123741</xdr:rowOff>
    </xdr:from>
    <xdr:ext cx="405111" cy="259045"/>
    <xdr:sp macro="" textlink="">
      <xdr:nvSpPr>
        <xdr:cNvPr id="316" name="【庁舎】&#10;有形固定資産減価償却率最小値テキスト"/>
        <xdr:cNvSpPr txBox="1"/>
      </xdr:nvSpPr>
      <xdr:spPr>
        <a:xfrm>
          <a:off x="16408400" y="18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428625</xdr:colOff>
      <xdr:row>109</xdr:row>
      <xdr:rowOff>19050</xdr:rowOff>
    </xdr:from>
    <xdr:to>
      <xdr:col>23</xdr:col>
      <xdr:colOff>606425</xdr:colOff>
      <xdr:row>109</xdr:row>
      <xdr:rowOff>19050</xdr:rowOff>
    </xdr:to>
    <xdr:cxnSp macro="">
      <xdr:nvCxnSpPr>
        <xdr:cNvPr id="317" name="直線コネクタ 316"/>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153837</xdr:rowOff>
    </xdr:from>
    <xdr:ext cx="405111" cy="259045"/>
    <xdr:sp macro="" textlink="">
      <xdr:nvSpPr>
        <xdr:cNvPr id="318" name="【庁舎】&#10;有形固定資産減価償却率最大値テキスト"/>
        <xdr:cNvSpPr txBox="1"/>
      </xdr:nvSpPr>
      <xdr:spPr>
        <a:xfrm>
          <a:off x="16408400" y="1695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19" name="直線コネクタ 318"/>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62397</xdr:rowOff>
    </xdr:from>
    <xdr:ext cx="405111" cy="259045"/>
    <xdr:sp macro="" textlink="">
      <xdr:nvSpPr>
        <xdr:cNvPr id="320" name="【庁舎】&#10;有形固定資産減価償却率平均値テキスト"/>
        <xdr:cNvSpPr txBox="1"/>
      </xdr:nvSpPr>
      <xdr:spPr>
        <a:xfrm>
          <a:off x="16408400" y="178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151130</xdr:rowOff>
    </xdr:from>
    <xdr:to>
      <xdr:col>23</xdr:col>
      <xdr:colOff>568325</xdr:colOff>
      <xdr:row>105</xdr:row>
      <xdr:rowOff>81280</xdr:rowOff>
    </xdr:to>
    <xdr:sp macro="" textlink="">
      <xdr:nvSpPr>
        <xdr:cNvPr id="321" name="フローチャート : 判断 320"/>
        <xdr:cNvSpPr/>
      </xdr:nvSpPr>
      <xdr:spPr>
        <a:xfrm>
          <a:off x="16268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327025</xdr:colOff>
      <xdr:row>111</xdr:row>
      <xdr:rowOff>16527</xdr:rowOff>
    </xdr:from>
    <xdr:ext cx="762000" cy="259045"/>
    <xdr:sp macro="" textlink="">
      <xdr:nvSpPr>
        <xdr:cNvPr id="322" name="テキスト ボックス 3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23" name="テキスト ボックス 3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24" name="テキスト ボックス 3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25" name="テキスト ボックス 3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26" name="テキスト ボックス 3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143511</xdr:rowOff>
    </xdr:from>
    <xdr:to>
      <xdr:col>23</xdr:col>
      <xdr:colOff>568325</xdr:colOff>
      <xdr:row>103</xdr:row>
      <xdr:rowOff>73661</xdr:rowOff>
    </xdr:to>
    <xdr:sp macro="" textlink="">
      <xdr:nvSpPr>
        <xdr:cNvPr id="327" name="円/楕円 326"/>
        <xdr:cNvSpPr/>
      </xdr:nvSpPr>
      <xdr:spPr>
        <a:xfrm>
          <a:off x="162687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606425</xdr:colOff>
      <xdr:row>101</xdr:row>
      <xdr:rowOff>95802</xdr:rowOff>
    </xdr:from>
    <xdr:ext cx="405111" cy="259045"/>
    <xdr:sp macro="" textlink="">
      <xdr:nvSpPr>
        <xdr:cNvPr id="328" name="【庁舎】&#10;有形固定資産減価償却率該当値テキスト"/>
        <xdr:cNvSpPr txBox="1"/>
      </xdr:nvSpPr>
      <xdr:spPr>
        <a:xfrm>
          <a:off x="16408400" y="1741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29" name="正方形/長方形 32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30" name="正方形/長方形 329"/>
        <xdr:cNvSpPr/>
      </xdr:nvSpPr>
      <xdr:spPr>
        <a:xfrm>
          <a:off x="18415000" y="1628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31" name="正方形/長方形 330"/>
        <xdr:cNvSpPr/>
      </xdr:nvSpPr>
      <xdr:spPr>
        <a:xfrm>
          <a:off x="18415000" y="1648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32" name="正方形/長方形 331"/>
        <xdr:cNvSpPr/>
      </xdr:nvSpPr>
      <xdr:spPr>
        <a:xfrm>
          <a:off x="19431000" y="1628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33" name="正方形/長方形 332"/>
        <xdr:cNvSpPr/>
      </xdr:nvSpPr>
      <xdr:spPr>
        <a:xfrm>
          <a:off x="19431000" y="1648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34" name="正方形/長方形 333"/>
        <xdr:cNvSpPr/>
      </xdr:nvSpPr>
      <xdr:spPr>
        <a:xfrm>
          <a:off x="20574000" y="162814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35" name="正方形/長方形 334"/>
        <xdr:cNvSpPr/>
      </xdr:nvSpPr>
      <xdr:spPr>
        <a:xfrm>
          <a:off x="20574000" y="16484600"/>
          <a:ext cx="15240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36" name="正方形/長方形 33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96</xdr:row>
      <xdr:rowOff>114300</xdr:rowOff>
    </xdr:from>
    <xdr:ext cx="349839" cy="225703"/>
    <xdr:sp macro="" textlink="">
      <xdr:nvSpPr>
        <xdr:cNvPr id="337" name="テキスト ボックス 3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38" name="直線コネクタ 3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339" name="直線コネクタ 33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168896</xdr:rowOff>
    </xdr:from>
    <xdr:ext cx="467179" cy="259045"/>
    <xdr:sp macro="" textlink="">
      <xdr:nvSpPr>
        <xdr:cNvPr id="340" name="テキスト ボックス 339"/>
        <xdr:cNvSpPr txBox="1"/>
      </xdr:nvSpPr>
      <xdr:spPr>
        <a:xfrm>
          <a:off x="17820821" y="185140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41" name="直線コネクタ 34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10348</xdr:rowOff>
    </xdr:from>
    <xdr:ext cx="467179" cy="259045"/>
    <xdr:sp macro="" textlink="">
      <xdr:nvSpPr>
        <xdr:cNvPr id="342" name="テキスト ボックス 341"/>
        <xdr:cNvSpPr txBox="1"/>
      </xdr:nvSpPr>
      <xdr:spPr>
        <a:xfrm>
          <a:off x="17820821" y="18184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43" name="直線コネクタ 34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30103</xdr:rowOff>
    </xdr:from>
    <xdr:ext cx="467179" cy="259045"/>
    <xdr:sp macro="" textlink="">
      <xdr:nvSpPr>
        <xdr:cNvPr id="344" name="テキスト ボックス 343"/>
        <xdr:cNvSpPr txBox="1"/>
      </xdr:nvSpPr>
      <xdr:spPr>
        <a:xfrm>
          <a:off x="17820821" y="1786090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45" name="直線コネクタ 34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43005</xdr:rowOff>
    </xdr:from>
    <xdr:ext cx="467179" cy="259045"/>
    <xdr:sp macro="" textlink="">
      <xdr:nvSpPr>
        <xdr:cNvPr id="346" name="テキスト ボックス 345"/>
        <xdr:cNvSpPr txBox="1"/>
      </xdr:nvSpPr>
      <xdr:spPr>
        <a:xfrm>
          <a:off x="17820821" y="175309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47" name="直線コネクタ 34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62760</xdr:rowOff>
    </xdr:from>
    <xdr:ext cx="467179" cy="259045"/>
    <xdr:sp macro="" textlink="">
      <xdr:nvSpPr>
        <xdr:cNvPr id="348" name="テキスト ボックス 347"/>
        <xdr:cNvSpPr txBox="1"/>
      </xdr:nvSpPr>
      <xdr:spPr>
        <a:xfrm>
          <a:off x="17820821" y="172077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49" name="直線コネクタ 34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72236</xdr:rowOff>
    </xdr:from>
    <xdr:ext cx="467179" cy="259045"/>
    <xdr:sp macro="" textlink="">
      <xdr:nvSpPr>
        <xdr:cNvPr id="350" name="テキスト ボックス 349"/>
        <xdr:cNvSpPr txBox="1"/>
      </xdr:nvSpPr>
      <xdr:spPr>
        <a:xfrm>
          <a:off x="17820821" y="1687433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51" name="直線コネクタ 3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95417</xdr:rowOff>
    </xdr:from>
    <xdr:ext cx="467179" cy="259045"/>
    <xdr:sp macro="" textlink="">
      <xdr:nvSpPr>
        <xdr:cNvPr id="352" name="テキスト ボックス 351"/>
        <xdr:cNvSpPr txBox="1"/>
      </xdr:nvSpPr>
      <xdr:spPr>
        <a:xfrm>
          <a:off x="17820821" y="16554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53"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186689</xdr:colOff>
      <xdr:row>100</xdr:row>
      <xdr:rowOff>142168</xdr:rowOff>
    </xdr:from>
    <xdr:to>
      <xdr:col>32</xdr:col>
      <xdr:colOff>186689</xdr:colOff>
      <xdr:row>108</xdr:row>
      <xdr:rowOff>101673</xdr:rowOff>
    </xdr:to>
    <xdr:cxnSp macro="">
      <xdr:nvCxnSpPr>
        <xdr:cNvPr id="354" name="直線コネクタ 353"/>
        <xdr:cNvCxnSpPr/>
      </xdr:nvCxnSpPr>
      <xdr:spPr>
        <a:xfrm flipV="1">
          <a:off x="22160864" y="17287168"/>
          <a:ext cx="0" cy="133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38340</xdr:rowOff>
    </xdr:from>
    <xdr:ext cx="469744" cy="259045"/>
    <xdr:sp macro="" textlink="">
      <xdr:nvSpPr>
        <xdr:cNvPr id="355" name="【庁舎】&#10;一人当たり面積最小値テキスト"/>
        <xdr:cNvSpPr txBox="1"/>
      </xdr:nvSpPr>
      <xdr:spPr>
        <a:xfrm>
          <a:off x="22250400" y="1855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108</xdr:row>
      <xdr:rowOff>101673</xdr:rowOff>
    </xdr:from>
    <xdr:to>
      <xdr:col>32</xdr:col>
      <xdr:colOff>276225</xdr:colOff>
      <xdr:row>108</xdr:row>
      <xdr:rowOff>101673</xdr:rowOff>
    </xdr:to>
    <xdr:cxnSp macro="">
      <xdr:nvCxnSpPr>
        <xdr:cNvPr id="356" name="直線コネクタ 355"/>
        <xdr:cNvCxnSpPr/>
      </xdr:nvCxnSpPr>
      <xdr:spPr>
        <a:xfrm>
          <a:off x="22072600" y="1861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14833</xdr:rowOff>
    </xdr:from>
    <xdr:ext cx="469744" cy="259045"/>
    <xdr:sp macro="" textlink="">
      <xdr:nvSpPr>
        <xdr:cNvPr id="357" name="【庁舎】&#10;一人当たり面積最大値テキスト"/>
        <xdr:cNvSpPr txBox="1"/>
      </xdr:nvSpPr>
      <xdr:spPr>
        <a:xfrm>
          <a:off x="22250400" y="1698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4.398</a:t>
          </a:r>
          <a:endParaRPr kumimoji="1" lang="ja-JP" altLang="en-US" sz="1000" b="1">
            <a:latin typeface="ＭＳ Ｐゴシック"/>
          </a:endParaRPr>
        </a:p>
      </xdr:txBody>
    </xdr:sp>
    <xdr:clientData/>
  </xdr:oneCellAnchor>
  <xdr:twoCellAnchor>
    <xdr:from>
      <xdr:col>32</xdr:col>
      <xdr:colOff>98425</xdr:colOff>
      <xdr:row>100</xdr:row>
      <xdr:rowOff>142168</xdr:rowOff>
    </xdr:from>
    <xdr:to>
      <xdr:col>32</xdr:col>
      <xdr:colOff>276225</xdr:colOff>
      <xdr:row>100</xdr:row>
      <xdr:rowOff>142168</xdr:rowOff>
    </xdr:to>
    <xdr:cxnSp macro="">
      <xdr:nvCxnSpPr>
        <xdr:cNvPr id="358" name="直線コネクタ 357"/>
        <xdr:cNvCxnSpPr/>
      </xdr:nvCxnSpPr>
      <xdr:spPr>
        <a:xfrm>
          <a:off x="22072600" y="1728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95744</xdr:rowOff>
    </xdr:from>
    <xdr:ext cx="469744" cy="259045"/>
    <xdr:sp macro="" textlink="">
      <xdr:nvSpPr>
        <xdr:cNvPr id="359" name="【庁舎】&#10;一人当たり面積平均値テキスト"/>
        <xdr:cNvSpPr txBox="1"/>
      </xdr:nvSpPr>
      <xdr:spPr>
        <a:xfrm>
          <a:off x="22250400" y="18097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140027</xdr:rowOff>
    </xdr:from>
    <xdr:to>
      <xdr:col>32</xdr:col>
      <xdr:colOff>238125</xdr:colOff>
      <xdr:row>107</xdr:row>
      <xdr:rowOff>70177</xdr:rowOff>
    </xdr:to>
    <xdr:sp macro="" textlink="">
      <xdr:nvSpPr>
        <xdr:cNvPr id="360" name="フローチャート : 判断 359"/>
        <xdr:cNvSpPr/>
      </xdr:nvSpPr>
      <xdr:spPr>
        <a:xfrm>
          <a:off x="22110700" y="183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31</xdr:col>
      <xdr:colOff>682625</xdr:colOff>
      <xdr:row>111</xdr:row>
      <xdr:rowOff>16527</xdr:rowOff>
    </xdr:from>
    <xdr:ext cx="762000" cy="259045"/>
    <xdr:sp macro="" textlink="">
      <xdr:nvSpPr>
        <xdr:cNvPr id="361" name="テキスト ボックス 3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62" name="テキスト ボックス 3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63" name="テキスト ボックス 3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64" name="テキスト ボックス 3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65" name="テキスト ボックス 3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108</xdr:row>
      <xdr:rowOff>50873</xdr:rowOff>
    </xdr:from>
    <xdr:to>
      <xdr:col>32</xdr:col>
      <xdr:colOff>238125</xdr:colOff>
      <xdr:row>108</xdr:row>
      <xdr:rowOff>152473</xdr:rowOff>
    </xdr:to>
    <xdr:sp macro="" textlink="">
      <xdr:nvSpPr>
        <xdr:cNvPr id="366" name="円/楕円 365"/>
        <xdr:cNvSpPr/>
      </xdr:nvSpPr>
      <xdr:spPr>
        <a:xfrm>
          <a:off x="22110700" y="1856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276225</xdr:colOff>
      <xdr:row>107</xdr:row>
      <xdr:rowOff>66664</xdr:rowOff>
    </xdr:from>
    <xdr:ext cx="469744" cy="259045"/>
    <xdr:sp macro="" textlink="">
      <xdr:nvSpPr>
        <xdr:cNvPr id="367" name="【庁舎】&#10;一人当たり面積該当値テキスト"/>
        <xdr:cNvSpPr txBox="1"/>
      </xdr:nvSpPr>
      <xdr:spPr>
        <a:xfrm>
          <a:off x="22250400" y="1841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68" name="正方形/長方形 36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69" name="正方形/長方形 368"/>
        <xdr:cNvSpPr/>
      </xdr:nvSpPr>
      <xdr:spPr>
        <a:xfrm>
          <a:off x="762000" y="19494500"/>
          <a:ext cx="3848100" cy="254000"/>
        </a:xfrm>
        <a:prstGeom prst="rect">
          <a:avLst/>
        </a:prstGeom>
        <a:noFill/>
        <a:ln w="19050" cap="flat" cmpd="sng" algn="ctr">
          <a:noFill/>
          <a:prstDash val="solid"/>
        </a:ln>
        <a:effectLst/>
        <a:extLst>
          <a:ext uri="{909E8E84-426E-40DD-AFC4-6F175D3DCCD1}"/>
          <a:ext uri="{91240B29-F687-4F45-9708-019B960494DF}"/>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70" name="テキスト ボックス 369"/>
        <xdr:cNvSpPr txBox="1"/>
      </xdr:nvSpPr>
      <xdr:spPr>
        <a:xfrm>
          <a:off x="787400" y="19748500"/>
          <a:ext cx="22161500" cy="1524000"/>
        </a:xfrm>
        <a:prstGeom prst="rect">
          <a:avLst/>
        </a:prstGeom>
        <a:solidFill>
          <a:schemeClr val="lt1"/>
        </a:solidFill>
        <a:ln w="9525" cmpd="sng">
          <a:noFill/>
        </a:ln>
        <a:effectLst/>
        <a:extLst>
          <a:ext uri="{91240B29-F687-4F45-9708-019B960494DF}"/>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体育館・プール</a:t>
          </a:r>
          <a:r>
            <a:rPr kumimoji="1" lang="en-US" altLang="ja-JP" sz="1300">
              <a:latin typeface="ＭＳ Ｐゴシック"/>
            </a:rPr>
            <a:t>1</a:t>
          </a:r>
          <a:r>
            <a:rPr kumimoji="1" lang="ja-JP" altLang="en-US" sz="1300">
              <a:latin typeface="ＭＳ Ｐゴシック"/>
            </a:rPr>
            <a:t>人あたり面積は、本町に学校数が少ないため類似団体と比べ</a:t>
          </a:r>
          <a:r>
            <a:rPr kumimoji="1" lang="en-US" altLang="ja-JP" sz="1300">
              <a:latin typeface="ＭＳ Ｐゴシック"/>
            </a:rPr>
            <a:t>1</a:t>
          </a:r>
          <a:r>
            <a:rPr kumimoji="1" lang="ja-JP" altLang="en-US" sz="1300">
              <a:latin typeface="ＭＳ Ｐゴシック"/>
            </a:rPr>
            <a:t>人あたり面積が狭い傾向となる。庁舎については、現存する建物が昭和３０年からのもので資産として非常に古く安価なものとなっている。よって、償却対象資産としては帳簿価格が低いため、類似団体より減価償却率が低いものとなっている。庁舎</a:t>
          </a:r>
          <a:r>
            <a:rPr kumimoji="1" lang="en-US" altLang="ja-JP" sz="1300">
              <a:latin typeface="ＭＳ Ｐゴシック"/>
            </a:rPr>
            <a:t>1</a:t>
          </a:r>
          <a:r>
            <a:rPr kumimoji="1" lang="ja-JP" altLang="en-US" sz="1300">
              <a:latin typeface="ＭＳ Ｐゴシック"/>
            </a:rPr>
            <a:t>人あたりの面積だが、近い将来庁舎の改修予定がある。現状は老朽化が激しく、昭和３０年からの建物であり造りも非常にコンパクトで、プレハブなどを増築し職員がようやく収まっている状態である。そうしたことから、類似団体と比べると床面積が非常に小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北海道厚真町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4,699
4,675
404.61
7,304,374
7,177,460
98,815
3,669,244
8,284,174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北電苫東厚真火力発電所などの固定資産税収入額が高く、財政力指数は</a:t>
          </a:r>
          <a:r>
            <a:rPr lang="en-US" altLang="ja-JP" sz="1100">
              <a:solidFill>
                <a:schemeClr val="dk1"/>
              </a:solidFill>
              <a:latin typeface="+mn-lt"/>
              <a:ea typeface="+mn-ea"/>
              <a:cs typeface="+mn-cs"/>
            </a:rPr>
            <a:t>047</a:t>
          </a:r>
          <a:r>
            <a:rPr lang="ja-JP" altLang="ja-JP" sz="1100">
              <a:solidFill>
                <a:schemeClr val="dk1"/>
              </a:solidFill>
              <a:latin typeface="+mn-lt"/>
              <a:ea typeface="+mn-ea"/>
              <a:cs typeface="+mn-cs"/>
            </a:rPr>
            <a:t>となっているが、その中心が大型償却資産であるため、平成</a:t>
          </a:r>
          <a:r>
            <a:rPr lang="en-US" altLang="ja-JP" sz="1100">
              <a:solidFill>
                <a:schemeClr val="dk1"/>
              </a:solidFill>
              <a:latin typeface="+mn-lt"/>
              <a:ea typeface="+mn-ea"/>
              <a:cs typeface="+mn-cs"/>
            </a:rPr>
            <a:t>17</a:t>
          </a:r>
          <a:r>
            <a:rPr lang="ja-JP" altLang="ja-JP" sz="1100">
              <a:solidFill>
                <a:schemeClr val="dk1"/>
              </a:solidFill>
              <a:latin typeface="+mn-lt"/>
              <a:ea typeface="+mn-ea"/>
              <a:cs typeface="+mn-cs"/>
            </a:rPr>
            <a:t>年度をピークに毎年大きく減少しており、今後増額は見込めない状況である。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税収の減少とともに一般財源総額が減収していくため、人件費・物件費・普通建設事業費を中心として歳出削減や受益者負担の適正化など歳入歳出両面の行財政改革を推進する。</a:t>
          </a:r>
          <a:endParaRPr kumimoji="1" lang="ja-JP"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7257</xdr:rowOff>
    </xdr:from>
    <xdr:to>
      <xdr:col>7</xdr:col>
      <xdr:colOff>152400</xdr:colOff>
      <xdr:row>41</xdr:row>
      <xdr:rowOff>7257</xdr:rowOff>
    </xdr:to>
    <xdr:cxnSp macro="">
      <xdr:nvCxnSpPr>
        <xdr:cNvPr id="69" name="直線コネクタ 68"/>
        <xdr:cNvCxnSpPr/>
      </xdr:nvCxnSpPr>
      <xdr:spPr>
        <a:xfrm>
          <a:off x="4114800" y="703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7257</xdr:rowOff>
    </xdr:from>
    <xdr:to>
      <xdr:col>6</xdr:col>
      <xdr:colOff>0</xdr:colOff>
      <xdr:row>41</xdr:row>
      <xdr:rowOff>7257</xdr:rowOff>
    </xdr:to>
    <xdr:cxnSp macro="">
      <xdr:nvCxnSpPr>
        <xdr:cNvPr id="72" name="直線コネクタ 71"/>
        <xdr:cNvCxnSpPr/>
      </xdr:nvCxnSpPr>
      <xdr:spPr>
        <a:xfrm>
          <a:off x="3225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161472</xdr:rowOff>
    </xdr:from>
    <xdr:to>
      <xdr:col>4</xdr:col>
      <xdr:colOff>482600</xdr:colOff>
      <xdr:row>41</xdr:row>
      <xdr:rowOff>7257</xdr:rowOff>
    </xdr:to>
    <xdr:cxnSp macro="">
      <xdr:nvCxnSpPr>
        <xdr:cNvPr id="75" name="直線コネクタ 74"/>
        <xdr:cNvCxnSpPr/>
      </xdr:nvCxnSpPr>
      <xdr:spPr>
        <a:xfrm>
          <a:off x="2336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161472</xdr:rowOff>
    </xdr:to>
    <xdr:cxnSp macro="">
      <xdr:nvCxnSpPr>
        <xdr:cNvPr id="78" name="直線コネクタ 77"/>
        <xdr:cNvCxnSpPr/>
      </xdr:nvCxnSpPr>
      <xdr:spPr>
        <a:xfrm>
          <a:off x="1447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88" name="円/楕円 87"/>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144434</xdr:rowOff>
    </xdr:from>
    <xdr:ext cx="762000" cy="259045"/>
    <xdr:sp macro="" textlink="">
      <xdr:nvSpPr>
        <xdr:cNvPr id="89" name="財政力該当値テキスト"/>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127907</xdr:rowOff>
    </xdr:from>
    <xdr:to>
      <xdr:col>6</xdr:col>
      <xdr:colOff>50800</xdr:colOff>
      <xdr:row>41</xdr:row>
      <xdr:rowOff>58057</xdr:rowOff>
    </xdr:to>
    <xdr:sp macro="" textlink="">
      <xdr:nvSpPr>
        <xdr:cNvPr id="90" name="円/楕円 89"/>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68234</xdr:rowOff>
    </xdr:from>
    <xdr:ext cx="736600" cy="259045"/>
    <xdr:sp macro="" textlink="">
      <xdr:nvSpPr>
        <xdr:cNvPr id="91" name="テキスト ボックス 90"/>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127907</xdr:rowOff>
    </xdr:from>
    <xdr:to>
      <xdr:col>4</xdr:col>
      <xdr:colOff>533400</xdr:colOff>
      <xdr:row>41</xdr:row>
      <xdr:rowOff>58057</xdr:rowOff>
    </xdr:to>
    <xdr:sp macro="" textlink="">
      <xdr:nvSpPr>
        <xdr:cNvPr id="92" name="円/楕円 91"/>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68234</xdr:rowOff>
    </xdr:from>
    <xdr:ext cx="762000" cy="259045"/>
    <xdr:sp macro="" textlink="">
      <xdr:nvSpPr>
        <xdr:cNvPr id="93" name="テキスト ボックス 92"/>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110672</xdr:rowOff>
    </xdr:from>
    <xdr:to>
      <xdr:col>3</xdr:col>
      <xdr:colOff>330200</xdr:colOff>
      <xdr:row>41</xdr:row>
      <xdr:rowOff>40822</xdr:rowOff>
    </xdr:to>
    <xdr:sp macro="" textlink="">
      <xdr:nvSpPr>
        <xdr:cNvPr id="94" name="円/楕円 93"/>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50999</xdr:rowOff>
    </xdr:from>
    <xdr:ext cx="762000" cy="259045"/>
    <xdr:sp macro="" textlink="">
      <xdr:nvSpPr>
        <xdr:cNvPr id="95" name="テキスト ボックス 94"/>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6" name="円/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財政力を背景として、これまで社会基盤整備を強力に推進してきた結果、物件費・公債費が類似団体と比較すると高い水準であったが、経常収支比率は類似団体平均をやや上回っている。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集中改革プランによる定員適正化計画に基づき、新規採用の抑制と特別報酬の見直しなど人件費削減を行う計画ではあるが、平成</a:t>
          </a:r>
          <a:r>
            <a:rPr lang="en-US" altLang="ja-JP" sz="1100">
              <a:solidFill>
                <a:schemeClr val="dk1"/>
              </a:solidFill>
              <a:latin typeface="+mn-lt"/>
              <a:ea typeface="+mn-ea"/>
              <a:cs typeface="+mn-cs"/>
            </a:rPr>
            <a:t>27</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28</a:t>
          </a:r>
          <a:r>
            <a:rPr lang="ja-JP" altLang="ja-JP" sz="1100">
              <a:solidFill>
                <a:schemeClr val="dk1"/>
              </a:solidFill>
              <a:latin typeface="+mn-lt"/>
              <a:ea typeface="+mn-ea"/>
              <a:cs typeface="+mn-cs"/>
            </a:rPr>
            <a:t>年度に退職者が多いことから、前倒しで職員を採用してきたため類似団体平均より上回っている。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今後も公共サービスの在り方に関して積極的な構造改革を進めることともに、普通建設事業の抑制（地方債の抑制）により公債費の削減に努める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25823</xdr:rowOff>
    </xdr:from>
    <xdr:to>
      <xdr:col>7</xdr:col>
      <xdr:colOff>152400</xdr:colOff>
      <xdr:row>64</xdr:row>
      <xdr:rowOff>51435</xdr:rowOff>
    </xdr:to>
    <xdr:cxnSp macro="">
      <xdr:nvCxnSpPr>
        <xdr:cNvPr id="132" name="直線コネクタ 131"/>
        <xdr:cNvCxnSpPr/>
      </xdr:nvCxnSpPr>
      <xdr:spPr>
        <a:xfrm flipV="1">
          <a:off x="4114800" y="10827173"/>
          <a:ext cx="8382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11219</xdr:rowOff>
    </xdr:from>
    <xdr:to>
      <xdr:col>6</xdr:col>
      <xdr:colOff>0</xdr:colOff>
      <xdr:row>64</xdr:row>
      <xdr:rowOff>51435</xdr:rowOff>
    </xdr:to>
    <xdr:cxnSp macro="">
      <xdr:nvCxnSpPr>
        <xdr:cNvPr id="135" name="直線コネクタ 134"/>
        <xdr:cNvCxnSpPr/>
      </xdr:nvCxnSpPr>
      <xdr:spPr>
        <a:xfrm>
          <a:off x="3225800" y="1098401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82127</xdr:rowOff>
    </xdr:from>
    <xdr:to>
      <xdr:col>4</xdr:col>
      <xdr:colOff>482600</xdr:colOff>
      <xdr:row>64</xdr:row>
      <xdr:rowOff>11219</xdr:rowOff>
    </xdr:to>
    <xdr:cxnSp macro="">
      <xdr:nvCxnSpPr>
        <xdr:cNvPr id="138" name="直線コネクタ 137"/>
        <xdr:cNvCxnSpPr/>
      </xdr:nvCxnSpPr>
      <xdr:spPr>
        <a:xfrm>
          <a:off x="2336800" y="10883477"/>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82127</xdr:rowOff>
    </xdr:from>
    <xdr:to>
      <xdr:col>3</xdr:col>
      <xdr:colOff>279400</xdr:colOff>
      <xdr:row>63</xdr:row>
      <xdr:rowOff>98213</xdr:rowOff>
    </xdr:to>
    <xdr:cxnSp macro="">
      <xdr:nvCxnSpPr>
        <xdr:cNvPr id="141" name="直線コネクタ 140"/>
        <xdr:cNvCxnSpPr/>
      </xdr:nvCxnSpPr>
      <xdr:spPr>
        <a:xfrm flipV="1">
          <a:off x="1447800" y="1088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51" name="円/楕円 150"/>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118550</xdr:rowOff>
    </xdr:from>
    <xdr:ext cx="762000" cy="259045"/>
    <xdr:sp macro="" textlink="">
      <xdr:nvSpPr>
        <xdr:cNvPr id="152" name="財政構造の弾力性該当値テキスト"/>
        <xdr:cNvSpPr txBox="1"/>
      </xdr:nvSpPr>
      <xdr:spPr>
        <a:xfrm>
          <a:off x="5041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635</xdr:rowOff>
    </xdr:from>
    <xdr:to>
      <xdr:col>6</xdr:col>
      <xdr:colOff>50800</xdr:colOff>
      <xdr:row>64</xdr:row>
      <xdr:rowOff>102235</xdr:rowOff>
    </xdr:to>
    <xdr:sp macro="" textlink="">
      <xdr:nvSpPr>
        <xdr:cNvPr id="153" name="円/楕円 152"/>
        <xdr:cNvSpPr/>
      </xdr:nvSpPr>
      <xdr:spPr>
        <a:xfrm>
          <a:off x="4064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87012</xdr:rowOff>
    </xdr:from>
    <xdr:ext cx="736600" cy="259045"/>
    <xdr:sp macro="" textlink="">
      <xdr:nvSpPr>
        <xdr:cNvPr id="154" name="テキスト ボックス 153"/>
        <xdr:cNvSpPr txBox="1"/>
      </xdr:nvSpPr>
      <xdr:spPr>
        <a:xfrm>
          <a:off x="3733800" y="1105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131869</xdr:rowOff>
    </xdr:from>
    <xdr:to>
      <xdr:col>4</xdr:col>
      <xdr:colOff>533400</xdr:colOff>
      <xdr:row>64</xdr:row>
      <xdr:rowOff>62019</xdr:rowOff>
    </xdr:to>
    <xdr:sp macro="" textlink="">
      <xdr:nvSpPr>
        <xdr:cNvPr id="155" name="円/楕円 154"/>
        <xdr:cNvSpPr/>
      </xdr:nvSpPr>
      <xdr:spPr>
        <a:xfrm>
          <a:off x="3175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46796</xdr:rowOff>
    </xdr:from>
    <xdr:ext cx="762000" cy="259045"/>
    <xdr:sp macro="" textlink="">
      <xdr:nvSpPr>
        <xdr:cNvPr id="156" name="テキスト ボックス 155"/>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31327</xdr:rowOff>
    </xdr:from>
    <xdr:to>
      <xdr:col>3</xdr:col>
      <xdr:colOff>330200</xdr:colOff>
      <xdr:row>63</xdr:row>
      <xdr:rowOff>132927</xdr:rowOff>
    </xdr:to>
    <xdr:sp macro="" textlink="">
      <xdr:nvSpPr>
        <xdr:cNvPr id="157" name="円/楕円 156"/>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117704</xdr:rowOff>
    </xdr:from>
    <xdr:ext cx="762000" cy="259045"/>
    <xdr:sp macro="" textlink="">
      <xdr:nvSpPr>
        <xdr:cNvPr id="158" name="テキスト ボックス 157"/>
        <xdr:cNvSpPr txBox="1"/>
      </xdr:nvSpPr>
      <xdr:spPr>
        <a:xfrm>
          <a:off x="1955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47413</xdr:rowOff>
    </xdr:from>
    <xdr:to>
      <xdr:col>2</xdr:col>
      <xdr:colOff>127000</xdr:colOff>
      <xdr:row>63</xdr:row>
      <xdr:rowOff>149013</xdr:rowOff>
    </xdr:to>
    <xdr:sp macro="" textlink="">
      <xdr:nvSpPr>
        <xdr:cNvPr id="159" name="円/楕円 158"/>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133790</xdr:rowOff>
    </xdr:from>
    <xdr:ext cx="762000" cy="259045"/>
    <xdr:sp macro="" textlink="">
      <xdr:nvSpPr>
        <xdr:cNvPr id="160" name="テキスト ボックス 159"/>
        <xdr:cNvSpPr txBox="1"/>
      </xdr:nvSpPr>
      <xdr:spPr>
        <a:xfrm>
          <a:off x="1066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[415,853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過去の大型建設事業に伴う公共施設整備やサービス等の充実により、物件費、維持補修費等の経費が大きくなっている。また、厚幌ダム建設に伴う埋蔵文化財発掘事業により物件費が大きくなっている。</a:t>
          </a:r>
          <a:endParaRPr lang="en-US" altLang="ja-JP" sz="1100">
            <a:solidFill>
              <a:schemeClr val="dk1"/>
            </a:solidFill>
            <a:latin typeface="+mn-lt"/>
            <a:ea typeface="+mn-ea"/>
            <a:cs typeface="+mn-cs"/>
          </a:endParaRPr>
        </a:p>
        <a:p>
          <a:pPr eaLnBrk="1" fontAlgn="auto" latinLnBrk="0" hangingPunct="1"/>
          <a:r>
            <a:rPr lang="ja-JP" altLang="ja-JP" sz="1100">
              <a:solidFill>
                <a:schemeClr val="dk1"/>
              </a:solidFill>
              <a:latin typeface="+mn-lt"/>
              <a:ea typeface="+mn-ea"/>
              <a:cs typeface="+mn-cs"/>
            </a:rPr>
            <a:t>　集中改革プランや定員適正化計画に基づき、事務事業の整理合理化や民間委託を進め、人件費の抑制を図るとともに、物件費や維持補修費等についても継続的な抑制により歳出削減を図る。</a:t>
          </a:r>
          <a:endParaRPr lang="en-US"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162150</xdr:rowOff>
    </xdr:from>
    <xdr:to>
      <xdr:col>7</xdr:col>
      <xdr:colOff>152400</xdr:colOff>
      <xdr:row>83</xdr:row>
      <xdr:rowOff>13830</xdr:rowOff>
    </xdr:to>
    <xdr:cxnSp macro="">
      <xdr:nvCxnSpPr>
        <xdr:cNvPr id="196" name="直線コネクタ 195"/>
        <xdr:cNvCxnSpPr/>
      </xdr:nvCxnSpPr>
      <xdr:spPr>
        <a:xfrm flipV="1">
          <a:off x="4114800" y="14221050"/>
          <a:ext cx="838200" cy="2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143980</xdr:rowOff>
    </xdr:from>
    <xdr:to>
      <xdr:col>6</xdr:col>
      <xdr:colOff>0</xdr:colOff>
      <xdr:row>83</xdr:row>
      <xdr:rowOff>13830</xdr:rowOff>
    </xdr:to>
    <xdr:cxnSp macro="">
      <xdr:nvCxnSpPr>
        <xdr:cNvPr id="199" name="直線コネクタ 198"/>
        <xdr:cNvCxnSpPr/>
      </xdr:nvCxnSpPr>
      <xdr:spPr>
        <a:xfrm>
          <a:off x="3225800" y="14202880"/>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130274</xdr:rowOff>
    </xdr:from>
    <xdr:to>
      <xdr:col>4</xdr:col>
      <xdr:colOff>482600</xdr:colOff>
      <xdr:row>82</xdr:row>
      <xdr:rowOff>143980</xdr:rowOff>
    </xdr:to>
    <xdr:cxnSp macro="">
      <xdr:nvCxnSpPr>
        <xdr:cNvPr id="202" name="直線コネクタ 201"/>
        <xdr:cNvCxnSpPr/>
      </xdr:nvCxnSpPr>
      <xdr:spPr>
        <a:xfrm>
          <a:off x="2336800" y="14189174"/>
          <a:ext cx="889000" cy="1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95972</xdr:rowOff>
    </xdr:from>
    <xdr:to>
      <xdr:col>3</xdr:col>
      <xdr:colOff>279400</xdr:colOff>
      <xdr:row>82</xdr:row>
      <xdr:rowOff>130274</xdr:rowOff>
    </xdr:to>
    <xdr:cxnSp macro="">
      <xdr:nvCxnSpPr>
        <xdr:cNvPr id="205" name="直線コネクタ 204"/>
        <xdr:cNvCxnSpPr/>
      </xdr:nvCxnSpPr>
      <xdr:spPr>
        <a:xfrm>
          <a:off x="1447800" y="14154872"/>
          <a:ext cx="889000" cy="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111350</xdr:rowOff>
    </xdr:from>
    <xdr:to>
      <xdr:col>7</xdr:col>
      <xdr:colOff>203200</xdr:colOff>
      <xdr:row>83</xdr:row>
      <xdr:rowOff>41500</xdr:rowOff>
    </xdr:to>
    <xdr:sp macro="" textlink="">
      <xdr:nvSpPr>
        <xdr:cNvPr id="215" name="円/楕円 214"/>
        <xdr:cNvSpPr/>
      </xdr:nvSpPr>
      <xdr:spPr>
        <a:xfrm>
          <a:off x="4902200" y="1417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83427</xdr:rowOff>
    </xdr:from>
    <xdr:ext cx="762000" cy="259045"/>
    <xdr:sp macro="" textlink="">
      <xdr:nvSpPr>
        <xdr:cNvPr id="216" name="人件費・物件費等の状況該当値テキスト"/>
        <xdr:cNvSpPr txBox="1"/>
      </xdr:nvSpPr>
      <xdr:spPr>
        <a:xfrm>
          <a:off x="5041900" y="141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415,853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134480</xdr:rowOff>
    </xdr:from>
    <xdr:to>
      <xdr:col>6</xdr:col>
      <xdr:colOff>50800</xdr:colOff>
      <xdr:row>83</xdr:row>
      <xdr:rowOff>64630</xdr:rowOff>
    </xdr:to>
    <xdr:sp macro="" textlink="">
      <xdr:nvSpPr>
        <xdr:cNvPr id="217" name="円/楕円 216"/>
        <xdr:cNvSpPr/>
      </xdr:nvSpPr>
      <xdr:spPr>
        <a:xfrm>
          <a:off x="4064000" y="1419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49407</xdr:rowOff>
    </xdr:from>
    <xdr:ext cx="736600" cy="259045"/>
    <xdr:sp macro="" textlink="">
      <xdr:nvSpPr>
        <xdr:cNvPr id="218" name="テキスト ボックス 217"/>
        <xdr:cNvSpPr txBox="1"/>
      </xdr:nvSpPr>
      <xdr:spPr>
        <a:xfrm>
          <a:off x="3733800" y="14279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435,983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93180</xdr:rowOff>
    </xdr:from>
    <xdr:to>
      <xdr:col>4</xdr:col>
      <xdr:colOff>533400</xdr:colOff>
      <xdr:row>83</xdr:row>
      <xdr:rowOff>23330</xdr:rowOff>
    </xdr:to>
    <xdr:sp macro="" textlink="">
      <xdr:nvSpPr>
        <xdr:cNvPr id="219" name="円/楕円 218"/>
        <xdr:cNvSpPr/>
      </xdr:nvSpPr>
      <xdr:spPr>
        <a:xfrm>
          <a:off x="3175000" y="1415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8107</xdr:rowOff>
    </xdr:from>
    <xdr:ext cx="762000" cy="259045"/>
    <xdr:sp macro="" textlink="">
      <xdr:nvSpPr>
        <xdr:cNvPr id="220" name="テキスト ボックス 219"/>
        <xdr:cNvSpPr txBox="1"/>
      </xdr:nvSpPr>
      <xdr:spPr>
        <a:xfrm>
          <a:off x="2844800" y="1423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400,041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79474</xdr:rowOff>
    </xdr:from>
    <xdr:to>
      <xdr:col>3</xdr:col>
      <xdr:colOff>330200</xdr:colOff>
      <xdr:row>83</xdr:row>
      <xdr:rowOff>9624</xdr:rowOff>
    </xdr:to>
    <xdr:sp macro="" textlink="">
      <xdr:nvSpPr>
        <xdr:cNvPr id="221" name="円/楕円 220"/>
        <xdr:cNvSpPr/>
      </xdr:nvSpPr>
      <xdr:spPr>
        <a:xfrm>
          <a:off x="2286000" y="1413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165851</xdr:rowOff>
    </xdr:from>
    <xdr:ext cx="762000" cy="259045"/>
    <xdr:sp macro="" textlink="">
      <xdr:nvSpPr>
        <xdr:cNvPr id="222" name="テキスト ボックス 221"/>
        <xdr:cNvSpPr txBox="1"/>
      </xdr:nvSpPr>
      <xdr:spPr>
        <a:xfrm>
          <a:off x="1955800" y="1422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388,112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45172</xdr:rowOff>
    </xdr:from>
    <xdr:to>
      <xdr:col>2</xdr:col>
      <xdr:colOff>127000</xdr:colOff>
      <xdr:row>82</xdr:row>
      <xdr:rowOff>146772</xdr:rowOff>
    </xdr:to>
    <xdr:sp macro="" textlink="">
      <xdr:nvSpPr>
        <xdr:cNvPr id="223" name="円/楕円 222"/>
        <xdr:cNvSpPr/>
      </xdr:nvSpPr>
      <xdr:spPr>
        <a:xfrm>
          <a:off x="1397000" y="1410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131549</xdr:rowOff>
    </xdr:from>
    <xdr:ext cx="762000" cy="259045"/>
    <xdr:sp macro="" textlink="">
      <xdr:nvSpPr>
        <xdr:cNvPr id="224" name="テキスト ボックス 223"/>
        <xdr:cNvSpPr txBox="1"/>
      </xdr:nvSpPr>
      <xdr:spPr>
        <a:xfrm>
          <a:off x="1066800" y="141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358,260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集中改革プランをもとに職務職責に応じた構造・運用への転換を図っており、引き続き給与水準の公平・適正化に努める。</a:t>
          </a:r>
          <a:endParaRPr kumimoji="1"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121709</xdr:rowOff>
    </xdr:from>
    <xdr:to>
      <xdr:col>24</xdr:col>
      <xdr:colOff>558800</xdr:colOff>
      <xdr:row>87</xdr:row>
      <xdr:rowOff>2539</xdr:rowOff>
    </xdr:to>
    <xdr:cxnSp macro="">
      <xdr:nvCxnSpPr>
        <xdr:cNvPr id="258" name="直線コネクタ 257"/>
        <xdr:cNvCxnSpPr/>
      </xdr:nvCxnSpPr>
      <xdr:spPr>
        <a:xfrm>
          <a:off x="16179800" y="14866409"/>
          <a:ext cx="838200" cy="5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121709</xdr:rowOff>
    </xdr:from>
    <xdr:to>
      <xdr:col>23</xdr:col>
      <xdr:colOff>406400</xdr:colOff>
      <xdr:row>86</xdr:row>
      <xdr:rowOff>133773</xdr:rowOff>
    </xdr:to>
    <xdr:cxnSp macro="">
      <xdr:nvCxnSpPr>
        <xdr:cNvPr id="261" name="直線コネクタ 260"/>
        <xdr:cNvCxnSpPr/>
      </xdr:nvCxnSpPr>
      <xdr:spPr>
        <a:xfrm flipV="1">
          <a:off x="15290800" y="14866409"/>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133773</xdr:rowOff>
    </xdr:from>
    <xdr:to>
      <xdr:col>22</xdr:col>
      <xdr:colOff>203200</xdr:colOff>
      <xdr:row>88</xdr:row>
      <xdr:rowOff>120650</xdr:rowOff>
    </xdr:to>
    <xdr:cxnSp macro="">
      <xdr:nvCxnSpPr>
        <xdr:cNvPr id="264" name="直線コネクタ 263"/>
        <xdr:cNvCxnSpPr/>
      </xdr:nvCxnSpPr>
      <xdr:spPr>
        <a:xfrm flipV="1">
          <a:off x="14401800" y="14878473"/>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104563</xdr:rowOff>
    </xdr:from>
    <xdr:to>
      <xdr:col>21</xdr:col>
      <xdr:colOff>0</xdr:colOff>
      <xdr:row>88</xdr:row>
      <xdr:rowOff>120650</xdr:rowOff>
    </xdr:to>
    <xdr:cxnSp macro="">
      <xdr:nvCxnSpPr>
        <xdr:cNvPr id="267" name="直線コネクタ 266"/>
        <xdr:cNvCxnSpPr/>
      </xdr:nvCxnSpPr>
      <xdr:spPr>
        <a:xfrm>
          <a:off x="13512800" y="151921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77" name="円/楕円 276"/>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95266</xdr:rowOff>
    </xdr:from>
    <xdr:ext cx="762000" cy="259045"/>
    <xdr:sp macro="" textlink="">
      <xdr:nvSpPr>
        <xdr:cNvPr id="278" name="給与水準   （国との比較）該当値テキスト"/>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70909</xdr:rowOff>
    </xdr:from>
    <xdr:to>
      <xdr:col>23</xdr:col>
      <xdr:colOff>457200</xdr:colOff>
      <xdr:row>87</xdr:row>
      <xdr:rowOff>1059</xdr:rowOff>
    </xdr:to>
    <xdr:sp macro="" textlink="">
      <xdr:nvSpPr>
        <xdr:cNvPr id="279" name="円/楕円 278"/>
        <xdr:cNvSpPr/>
      </xdr:nvSpPr>
      <xdr:spPr>
        <a:xfrm>
          <a:off x="16129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157286</xdr:rowOff>
    </xdr:from>
    <xdr:ext cx="736600" cy="259045"/>
    <xdr:sp macro="" textlink="">
      <xdr:nvSpPr>
        <xdr:cNvPr id="280" name="テキスト ボックス 279"/>
        <xdr:cNvSpPr txBox="1"/>
      </xdr:nvSpPr>
      <xdr:spPr>
        <a:xfrm>
          <a:off x="15798800" y="1490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82973</xdr:rowOff>
    </xdr:from>
    <xdr:to>
      <xdr:col>22</xdr:col>
      <xdr:colOff>254000</xdr:colOff>
      <xdr:row>87</xdr:row>
      <xdr:rowOff>13123</xdr:rowOff>
    </xdr:to>
    <xdr:sp macro="" textlink="">
      <xdr:nvSpPr>
        <xdr:cNvPr id="281" name="円/楕円 280"/>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82" name="テキスト ボックス 281"/>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83" name="円/楕円 282"/>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156227</xdr:rowOff>
    </xdr:from>
    <xdr:ext cx="762000" cy="259045"/>
    <xdr:sp macro="" textlink="">
      <xdr:nvSpPr>
        <xdr:cNvPr id="284" name="テキスト ボックス 283"/>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85" name="円/楕円 284"/>
        <xdr:cNvSpPr/>
      </xdr:nvSpPr>
      <xdr:spPr>
        <a:xfrm>
          <a:off x="13462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140140</xdr:rowOff>
    </xdr:from>
    <xdr:ext cx="762000" cy="259045"/>
    <xdr:sp macro="" textlink="">
      <xdr:nvSpPr>
        <xdr:cNvPr id="286" name="テキスト ボックス 285"/>
        <xdr:cNvSpPr txBox="1"/>
      </xdr:nvSpPr>
      <xdr:spPr>
        <a:xfrm>
          <a:off x="13131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交流促進センターや高齢者生活福祉センター、総合ケアセンターの開設をはじめ、土地区画整理事業、農地基盤整備事業、公共下水道事業など社会基盤整備と行政サービスを拡大をしてきたが、人口の減少が進み、人口</a:t>
          </a:r>
          <a:r>
            <a:rPr lang="en-US" altLang="ja-JP" sz="1100">
              <a:solidFill>
                <a:schemeClr val="dk1"/>
              </a:solidFill>
              <a:latin typeface="+mn-lt"/>
              <a:ea typeface="+mn-ea"/>
              <a:cs typeface="+mn-cs"/>
            </a:rPr>
            <a:t>1,000</a:t>
          </a:r>
          <a:r>
            <a:rPr lang="ja-JP" altLang="ja-JP" sz="1100">
              <a:solidFill>
                <a:schemeClr val="dk1"/>
              </a:solidFill>
              <a:latin typeface="+mn-lt"/>
              <a:ea typeface="+mn-ea"/>
              <a:cs typeface="+mn-cs"/>
            </a:rPr>
            <a:t>人当たりの職員数は類似団体と比べて少ない状況となっている。</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　公共施設の民間委託等による人的コストの削減を図ってきているが、平成</a:t>
          </a:r>
          <a:r>
            <a:rPr lang="en-US" altLang="ja-JP" sz="1100">
              <a:solidFill>
                <a:schemeClr val="dk1"/>
              </a:solidFill>
              <a:latin typeface="+mn-lt"/>
              <a:ea typeface="+mn-ea"/>
              <a:cs typeface="+mn-cs"/>
            </a:rPr>
            <a:t>27</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28</a:t>
          </a:r>
          <a:r>
            <a:rPr lang="ja-JP" altLang="ja-JP" sz="1100">
              <a:solidFill>
                <a:schemeClr val="dk1"/>
              </a:solidFill>
              <a:latin typeface="+mn-lt"/>
              <a:ea typeface="+mn-ea"/>
              <a:cs typeface="+mn-cs"/>
            </a:rPr>
            <a:t>年度に退職者が多いことから、前倒しで職員を採用してきたため増加傾向にある。今後、定員適正化計画を現状に合った計画に見直す必要がある。</a:t>
          </a:r>
          <a:endParaRPr lang="ja-JP" altLang="ja-JP" sz="1400"/>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104419</xdr:rowOff>
    </xdr:from>
    <xdr:to>
      <xdr:col>24</xdr:col>
      <xdr:colOff>558800</xdr:colOff>
      <xdr:row>61</xdr:row>
      <xdr:rowOff>121069</xdr:rowOff>
    </xdr:to>
    <xdr:cxnSp macro="">
      <xdr:nvCxnSpPr>
        <xdr:cNvPr id="318" name="直線コネクタ 317"/>
        <xdr:cNvCxnSpPr/>
      </xdr:nvCxnSpPr>
      <xdr:spPr>
        <a:xfrm>
          <a:off x="16179800" y="10562869"/>
          <a:ext cx="8382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91872</xdr:rowOff>
    </xdr:from>
    <xdr:to>
      <xdr:col>23</xdr:col>
      <xdr:colOff>406400</xdr:colOff>
      <xdr:row>61</xdr:row>
      <xdr:rowOff>104419</xdr:rowOff>
    </xdr:to>
    <xdr:cxnSp macro="">
      <xdr:nvCxnSpPr>
        <xdr:cNvPr id="321" name="直線コネクタ 320"/>
        <xdr:cNvCxnSpPr/>
      </xdr:nvCxnSpPr>
      <xdr:spPr>
        <a:xfrm>
          <a:off x="15290800" y="10550322"/>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81014</xdr:rowOff>
    </xdr:from>
    <xdr:to>
      <xdr:col>22</xdr:col>
      <xdr:colOff>203200</xdr:colOff>
      <xdr:row>61</xdr:row>
      <xdr:rowOff>91872</xdr:rowOff>
    </xdr:to>
    <xdr:cxnSp macro="">
      <xdr:nvCxnSpPr>
        <xdr:cNvPr id="324" name="直線コネクタ 323"/>
        <xdr:cNvCxnSpPr/>
      </xdr:nvCxnSpPr>
      <xdr:spPr>
        <a:xfrm>
          <a:off x="14401800" y="10539464"/>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81014</xdr:rowOff>
    </xdr:from>
    <xdr:to>
      <xdr:col>21</xdr:col>
      <xdr:colOff>0</xdr:colOff>
      <xdr:row>61</xdr:row>
      <xdr:rowOff>82220</xdr:rowOff>
    </xdr:to>
    <xdr:cxnSp macro="">
      <xdr:nvCxnSpPr>
        <xdr:cNvPr id="327" name="直線コネクタ 326"/>
        <xdr:cNvCxnSpPr/>
      </xdr:nvCxnSpPr>
      <xdr:spPr>
        <a:xfrm flipV="1">
          <a:off x="13512800" y="10539464"/>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70269</xdr:rowOff>
    </xdr:from>
    <xdr:to>
      <xdr:col>24</xdr:col>
      <xdr:colOff>609600</xdr:colOff>
      <xdr:row>62</xdr:row>
      <xdr:rowOff>419</xdr:rowOff>
    </xdr:to>
    <xdr:sp macro="" textlink="">
      <xdr:nvSpPr>
        <xdr:cNvPr id="337" name="円/楕円 336"/>
        <xdr:cNvSpPr/>
      </xdr:nvSpPr>
      <xdr:spPr>
        <a:xfrm>
          <a:off x="16967200" y="1052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86796</xdr:rowOff>
    </xdr:from>
    <xdr:ext cx="762000" cy="259045"/>
    <xdr:sp macro="" textlink="">
      <xdr:nvSpPr>
        <xdr:cNvPr id="338" name="定員管理の状況該当値テキスト"/>
        <xdr:cNvSpPr txBox="1"/>
      </xdr:nvSpPr>
      <xdr:spPr>
        <a:xfrm>
          <a:off x="17106900" y="1037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53619</xdr:rowOff>
    </xdr:from>
    <xdr:to>
      <xdr:col>23</xdr:col>
      <xdr:colOff>457200</xdr:colOff>
      <xdr:row>61</xdr:row>
      <xdr:rowOff>155219</xdr:rowOff>
    </xdr:to>
    <xdr:sp macro="" textlink="">
      <xdr:nvSpPr>
        <xdr:cNvPr id="339" name="円/楕円 338"/>
        <xdr:cNvSpPr/>
      </xdr:nvSpPr>
      <xdr:spPr>
        <a:xfrm>
          <a:off x="16129000" y="1051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165396</xdr:rowOff>
    </xdr:from>
    <xdr:ext cx="736600" cy="259045"/>
    <xdr:sp macro="" textlink="">
      <xdr:nvSpPr>
        <xdr:cNvPr id="340" name="テキスト ボックス 339"/>
        <xdr:cNvSpPr txBox="1"/>
      </xdr:nvSpPr>
      <xdr:spPr>
        <a:xfrm>
          <a:off x="15798800" y="10280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41072</xdr:rowOff>
    </xdr:from>
    <xdr:to>
      <xdr:col>22</xdr:col>
      <xdr:colOff>254000</xdr:colOff>
      <xdr:row>61</xdr:row>
      <xdr:rowOff>142672</xdr:rowOff>
    </xdr:to>
    <xdr:sp macro="" textlink="">
      <xdr:nvSpPr>
        <xdr:cNvPr id="341" name="円/楕円 340"/>
        <xdr:cNvSpPr/>
      </xdr:nvSpPr>
      <xdr:spPr>
        <a:xfrm>
          <a:off x="15240000" y="104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152849</xdr:rowOff>
    </xdr:from>
    <xdr:ext cx="762000" cy="259045"/>
    <xdr:sp macro="" textlink="">
      <xdr:nvSpPr>
        <xdr:cNvPr id="342" name="テキスト ボックス 341"/>
        <xdr:cNvSpPr txBox="1"/>
      </xdr:nvSpPr>
      <xdr:spPr>
        <a:xfrm>
          <a:off x="14909800" y="1026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30214</xdr:rowOff>
    </xdr:from>
    <xdr:to>
      <xdr:col>21</xdr:col>
      <xdr:colOff>50800</xdr:colOff>
      <xdr:row>61</xdr:row>
      <xdr:rowOff>131814</xdr:rowOff>
    </xdr:to>
    <xdr:sp macro="" textlink="">
      <xdr:nvSpPr>
        <xdr:cNvPr id="343" name="円/楕円 342"/>
        <xdr:cNvSpPr/>
      </xdr:nvSpPr>
      <xdr:spPr>
        <a:xfrm>
          <a:off x="14351000" y="104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141991</xdr:rowOff>
    </xdr:from>
    <xdr:ext cx="762000" cy="259045"/>
    <xdr:sp macro="" textlink="">
      <xdr:nvSpPr>
        <xdr:cNvPr id="344" name="テキスト ボックス 343"/>
        <xdr:cNvSpPr txBox="1"/>
      </xdr:nvSpPr>
      <xdr:spPr>
        <a:xfrm>
          <a:off x="14020800" y="1025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31420</xdr:rowOff>
    </xdr:from>
    <xdr:to>
      <xdr:col>19</xdr:col>
      <xdr:colOff>533400</xdr:colOff>
      <xdr:row>61</xdr:row>
      <xdr:rowOff>133020</xdr:rowOff>
    </xdr:to>
    <xdr:sp macro="" textlink="">
      <xdr:nvSpPr>
        <xdr:cNvPr id="345" name="円/楕円 344"/>
        <xdr:cNvSpPr/>
      </xdr:nvSpPr>
      <xdr:spPr>
        <a:xfrm>
          <a:off x="13462000" y="104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143197</xdr:rowOff>
    </xdr:from>
    <xdr:ext cx="762000" cy="259045"/>
    <xdr:sp macro="" textlink="">
      <xdr:nvSpPr>
        <xdr:cNvPr id="346" name="テキスト ボックス 345"/>
        <xdr:cNvSpPr txBox="1"/>
      </xdr:nvSpPr>
      <xdr:spPr>
        <a:xfrm>
          <a:off x="13131800" y="1025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11</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13</a:t>
          </a:r>
          <a:r>
            <a:rPr lang="ja-JP" altLang="ja-JP" sz="1100">
              <a:solidFill>
                <a:schemeClr val="dk1"/>
              </a:solidFill>
              <a:latin typeface="+mn-lt"/>
              <a:ea typeface="+mn-ea"/>
              <a:cs typeface="+mn-cs"/>
            </a:rPr>
            <a:t>年度において政府の経済対策に呼応した大型建設事業が続き、当該事業に係る元利償還が順次始まったことにより、平成</a:t>
          </a:r>
          <a:r>
            <a:rPr lang="en-US" altLang="ja-JP" sz="1100">
              <a:solidFill>
                <a:schemeClr val="dk1"/>
              </a:solidFill>
              <a:latin typeface="+mn-lt"/>
              <a:ea typeface="+mn-ea"/>
              <a:cs typeface="+mn-cs"/>
            </a:rPr>
            <a:t>16</a:t>
          </a:r>
          <a:r>
            <a:rPr lang="ja-JP" altLang="ja-JP" sz="1100">
              <a:solidFill>
                <a:schemeClr val="dk1"/>
              </a:solidFill>
              <a:latin typeface="+mn-lt"/>
              <a:ea typeface="+mn-ea"/>
              <a:cs typeface="+mn-cs"/>
            </a:rPr>
            <a:t>年度、平成</a:t>
          </a:r>
          <a:r>
            <a:rPr lang="en-US" altLang="ja-JP" sz="1100">
              <a:solidFill>
                <a:schemeClr val="dk1"/>
              </a:solidFill>
              <a:latin typeface="+mn-lt"/>
              <a:ea typeface="+mn-ea"/>
              <a:cs typeface="+mn-cs"/>
            </a:rPr>
            <a:t>17</a:t>
          </a:r>
          <a:r>
            <a:rPr lang="ja-JP" altLang="ja-JP" sz="1100">
              <a:solidFill>
                <a:schemeClr val="dk1"/>
              </a:solidFill>
              <a:latin typeface="+mn-lt"/>
              <a:ea typeface="+mn-ea"/>
              <a:cs typeface="+mn-cs"/>
            </a:rPr>
            <a:t>年度に公債費が急増したため公債費関連指標が押し上げられた。</a:t>
          </a:r>
          <a:endParaRPr lang="en-US" altLang="ja-JP" sz="1100">
            <a:solidFill>
              <a:schemeClr val="dk1"/>
            </a:solidFill>
            <a:latin typeface="+mn-lt"/>
            <a:ea typeface="+mn-ea"/>
            <a:cs typeface="+mn-cs"/>
          </a:endParaRPr>
        </a:p>
        <a:p>
          <a:pPr eaLnBrk="1" fontAlgn="auto" latinLnBrk="0" hangingPunct="1"/>
          <a:r>
            <a:rPr lang="ja-JP" altLang="ja-JP" sz="1100">
              <a:solidFill>
                <a:schemeClr val="dk1"/>
              </a:solidFill>
              <a:latin typeface="+mn-lt"/>
              <a:ea typeface="+mn-ea"/>
              <a:cs typeface="+mn-cs"/>
            </a:rPr>
            <a:t>　公債費負担（元利償還費）が財政運営を圧迫していたため平成</a:t>
          </a:r>
          <a:r>
            <a:rPr lang="en-US" altLang="ja-JP" sz="1100">
              <a:solidFill>
                <a:schemeClr val="dk1"/>
              </a:solidFill>
              <a:latin typeface="+mn-lt"/>
              <a:ea typeface="+mn-ea"/>
              <a:cs typeface="+mn-cs"/>
            </a:rPr>
            <a:t>17</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年度において</a:t>
          </a:r>
          <a:r>
            <a:rPr lang="en-US" altLang="ja-JP" sz="1100">
              <a:solidFill>
                <a:schemeClr val="dk1"/>
              </a:solidFill>
              <a:latin typeface="+mn-lt"/>
              <a:ea typeface="+mn-ea"/>
              <a:cs typeface="+mn-cs"/>
            </a:rPr>
            <a:t>920</a:t>
          </a:r>
          <a:r>
            <a:rPr lang="ja-JP" altLang="ja-JP" sz="1100">
              <a:solidFill>
                <a:schemeClr val="dk1"/>
              </a:solidFill>
              <a:latin typeface="+mn-lt"/>
              <a:ea typeface="+mn-ea"/>
              <a:cs typeface="+mn-cs"/>
            </a:rPr>
            <a:t>百万円の繰上償還を行った。これら繰上償還及び地方債発行の抑制により実質公債費比率については逓減していく見込みである。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今後も普通建設事業については、継続事業を基本とし、新規事業については極力抑制し、必要性の再評価と事業の精査を行いながら、必要最低限の地方債発行に努める。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170180</xdr:rowOff>
    </xdr:from>
    <xdr:to>
      <xdr:col>24</xdr:col>
      <xdr:colOff>558800</xdr:colOff>
      <xdr:row>43</xdr:row>
      <xdr:rowOff>8382</xdr:rowOff>
    </xdr:to>
    <xdr:cxnSp macro="">
      <xdr:nvCxnSpPr>
        <xdr:cNvPr id="377" name="直線コネクタ 376"/>
        <xdr:cNvCxnSpPr/>
      </xdr:nvCxnSpPr>
      <xdr:spPr>
        <a:xfrm flipV="1">
          <a:off x="16179800" y="73710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8"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8382</xdr:rowOff>
    </xdr:from>
    <xdr:to>
      <xdr:col>23</xdr:col>
      <xdr:colOff>406400</xdr:colOff>
      <xdr:row>43</xdr:row>
      <xdr:rowOff>32512</xdr:rowOff>
    </xdr:to>
    <xdr:cxnSp macro="">
      <xdr:nvCxnSpPr>
        <xdr:cNvPr id="380" name="直線コネクタ 379"/>
        <xdr:cNvCxnSpPr/>
      </xdr:nvCxnSpPr>
      <xdr:spPr>
        <a:xfrm flipV="1">
          <a:off x="15290800" y="738073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2" name="テキスト ボックス 381"/>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32512</xdr:rowOff>
    </xdr:from>
    <xdr:to>
      <xdr:col>22</xdr:col>
      <xdr:colOff>203200</xdr:colOff>
      <xdr:row>43</xdr:row>
      <xdr:rowOff>46990</xdr:rowOff>
    </xdr:to>
    <xdr:cxnSp macro="">
      <xdr:nvCxnSpPr>
        <xdr:cNvPr id="383" name="直線コネクタ 382"/>
        <xdr:cNvCxnSpPr/>
      </xdr:nvCxnSpPr>
      <xdr:spPr>
        <a:xfrm flipV="1">
          <a:off x="14401800" y="740486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5" name="テキスト ボックス 384"/>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95250</xdr:rowOff>
    </xdr:to>
    <xdr:cxnSp macro="">
      <xdr:nvCxnSpPr>
        <xdr:cNvPr id="386" name="直線コネクタ 385"/>
        <xdr:cNvCxnSpPr/>
      </xdr:nvCxnSpPr>
      <xdr:spPr>
        <a:xfrm flipV="1">
          <a:off x="13512800" y="741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8" name="テキスト ボックス 387"/>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119380</xdr:rowOff>
    </xdr:from>
    <xdr:to>
      <xdr:col>24</xdr:col>
      <xdr:colOff>609600</xdr:colOff>
      <xdr:row>43</xdr:row>
      <xdr:rowOff>49530</xdr:rowOff>
    </xdr:to>
    <xdr:sp macro="" textlink="">
      <xdr:nvSpPr>
        <xdr:cNvPr id="396" name="円/楕円 395"/>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91457</xdr:rowOff>
    </xdr:from>
    <xdr:ext cx="762000" cy="259045"/>
    <xdr:sp macro="" textlink="">
      <xdr:nvSpPr>
        <xdr:cNvPr id="397"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129032</xdr:rowOff>
    </xdr:from>
    <xdr:to>
      <xdr:col>23</xdr:col>
      <xdr:colOff>457200</xdr:colOff>
      <xdr:row>43</xdr:row>
      <xdr:rowOff>59182</xdr:rowOff>
    </xdr:to>
    <xdr:sp macro="" textlink="">
      <xdr:nvSpPr>
        <xdr:cNvPr id="398" name="円/楕円 397"/>
        <xdr:cNvSpPr/>
      </xdr:nvSpPr>
      <xdr:spPr>
        <a:xfrm>
          <a:off x="16129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43959</xdr:rowOff>
    </xdr:from>
    <xdr:ext cx="736600" cy="259045"/>
    <xdr:sp macro="" textlink="">
      <xdr:nvSpPr>
        <xdr:cNvPr id="399" name="テキスト ボックス 398"/>
        <xdr:cNvSpPr txBox="1"/>
      </xdr:nvSpPr>
      <xdr:spPr>
        <a:xfrm>
          <a:off x="15798800" y="741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153162</xdr:rowOff>
    </xdr:from>
    <xdr:to>
      <xdr:col>22</xdr:col>
      <xdr:colOff>254000</xdr:colOff>
      <xdr:row>43</xdr:row>
      <xdr:rowOff>83312</xdr:rowOff>
    </xdr:to>
    <xdr:sp macro="" textlink="">
      <xdr:nvSpPr>
        <xdr:cNvPr id="400" name="円/楕円 399"/>
        <xdr:cNvSpPr/>
      </xdr:nvSpPr>
      <xdr:spPr>
        <a:xfrm>
          <a:off x="15240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68089</xdr:rowOff>
    </xdr:from>
    <xdr:ext cx="762000" cy="259045"/>
    <xdr:sp macro="" textlink="">
      <xdr:nvSpPr>
        <xdr:cNvPr id="401" name="テキスト ボックス 400"/>
        <xdr:cNvSpPr txBox="1"/>
      </xdr:nvSpPr>
      <xdr:spPr>
        <a:xfrm>
          <a:off x="14909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02" name="円/楕円 401"/>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03" name="テキスト ボックス 402"/>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04" name="円/楕円 403"/>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05" name="テキスト ボックス 404"/>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17</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に行った地方債の繰上償還による地方債現在高の縮減、土地開発公社等の負債額による負担見込額がないことから、将来負担額は全国平均を下回っている。また、過去に実施した大型建設事業に係る地方債の償還が順次終了しおり、平成</a:t>
          </a:r>
          <a:r>
            <a:rPr lang="en-US" altLang="ja-JP" sz="1100">
              <a:solidFill>
                <a:schemeClr val="dk1"/>
              </a:solidFill>
              <a:latin typeface="+mn-lt"/>
              <a:ea typeface="+mn-ea"/>
              <a:cs typeface="+mn-cs"/>
            </a:rPr>
            <a:t>24</a:t>
          </a:r>
          <a:r>
            <a:rPr lang="ja-JP" altLang="ja-JP" sz="1100">
              <a:solidFill>
                <a:schemeClr val="dk1"/>
              </a:solidFill>
              <a:latin typeface="+mn-lt"/>
              <a:ea typeface="+mn-ea"/>
              <a:cs typeface="+mn-cs"/>
            </a:rPr>
            <a:t>年度以降は、地方債の償還に充当可能な基金積立額の増額により将来負担比率については大きく低減し</a:t>
          </a:r>
          <a:r>
            <a:rPr lang="en-US" altLang="ja-JP" sz="1100">
              <a:solidFill>
                <a:schemeClr val="dk1"/>
              </a:solidFill>
              <a:latin typeface="+mn-lt"/>
              <a:ea typeface="+mn-ea"/>
              <a:cs typeface="+mn-cs"/>
            </a:rPr>
            <a:t>,</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25</a:t>
          </a:r>
          <a:r>
            <a:rPr lang="ja-JP" altLang="ja-JP" sz="1100">
              <a:solidFill>
                <a:schemeClr val="dk1"/>
              </a:solidFill>
              <a:latin typeface="+mn-lt"/>
              <a:ea typeface="+mn-ea"/>
              <a:cs typeface="+mn-cs"/>
            </a:rPr>
            <a:t>年度以降については、将来負担比率が</a:t>
          </a:r>
          <a:r>
            <a:rPr lang="en-US" altLang="ja-JP" sz="1100">
              <a:solidFill>
                <a:schemeClr val="dk1"/>
              </a:solidFill>
              <a:latin typeface="+mn-lt"/>
              <a:ea typeface="+mn-ea"/>
              <a:cs typeface="+mn-cs"/>
            </a:rPr>
            <a:t>0</a:t>
          </a:r>
          <a:r>
            <a:rPr lang="ja-JP" altLang="ja-JP" sz="1100">
              <a:solidFill>
                <a:schemeClr val="dk1"/>
              </a:solidFill>
              <a:latin typeface="+mn-lt"/>
              <a:ea typeface="+mn-ea"/>
              <a:cs typeface="+mn-cs"/>
            </a:rPr>
            <a:t>となっている。</a:t>
          </a:r>
          <a:endParaRPr lang="en-US" altLang="ja-JP" sz="1100">
            <a:solidFill>
              <a:schemeClr val="dk1"/>
            </a:solidFill>
            <a:latin typeface="+mn-lt"/>
            <a:ea typeface="+mn-ea"/>
            <a:cs typeface="+mn-cs"/>
          </a:endParaRPr>
        </a:p>
        <a:p>
          <a:pPr eaLnBrk="1" fontAlgn="auto" latinLnBrk="0" hangingPunct="1"/>
          <a:r>
            <a:rPr lang="ja-JP" altLang="ja-JP" sz="1100">
              <a:solidFill>
                <a:schemeClr val="dk1"/>
              </a:solidFill>
              <a:latin typeface="+mn-lt"/>
              <a:ea typeface="+mn-ea"/>
              <a:cs typeface="+mn-cs"/>
            </a:rPr>
            <a:t>　今後も普通建設事業については、継続事業を基本とし、新規事業については極力抑制し、必要最低限の地方債発行により将来負担額の削減に努める。</a:t>
          </a:r>
          <a:endParaRPr lang="en-US"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160725</xdr:rowOff>
    </xdr:from>
    <xdr:to>
      <xdr:col>21</xdr:col>
      <xdr:colOff>0</xdr:colOff>
      <xdr:row>17</xdr:row>
      <xdr:rowOff>8325</xdr:rowOff>
    </xdr:to>
    <xdr:cxnSp macro="">
      <xdr:nvCxnSpPr>
        <xdr:cNvPr id="439" name="直線コネクタ 438"/>
        <xdr:cNvCxnSpPr/>
      </xdr:nvCxnSpPr>
      <xdr:spPr>
        <a:xfrm flipV="1">
          <a:off x="13512800" y="2561025"/>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2" name="フローチャート :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6" name="フローチャート :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8" name="フローチャート :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14</xdr:row>
      <xdr:rowOff>109925</xdr:rowOff>
    </xdr:from>
    <xdr:to>
      <xdr:col>21</xdr:col>
      <xdr:colOff>50800</xdr:colOff>
      <xdr:row>15</xdr:row>
      <xdr:rowOff>40075</xdr:rowOff>
    </xdr:to>
    <xdr:sp macro="" textlink="">
      <xdr:nvSpPr>
        <xdr:cNvPr id="455" name="円/楕円 454"/>
        <xdr:cNvSpPr/>
      </xdr:nvSpPr>
      <xdr:spPr>
        <a:xfrm>
          <a:off x="14351000" y="25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24852</xdr:rowOff>
    </xdr:from>
    <xdr:ext cx="762000" cy="259045"/>
    <xdr:sp macro="" textlink="">
      <xdr:nvSpPr>
        <xdr:cNvPr id="456" name="テキスト ボックス 455"/>
        <xdr:cNvSpPr txBox="1"/>
      </xdr:nvSpPr>
      <xdr:spPr>
        <a:xfrm>
          <a:off x="14020800" y="259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128975</xdr:rowOff>
    </xdr:from>
    <xdr:to>
      <xdr:col>19</xdr:col>
      <xdr:colOff>533400</xdr:colOff>
      <xdr:row>17</xdr:row>
      <xdr:rowOff>59125</xdr:rowOff>
    </xdr:to>
    <xdr:sp macro="" textlink="">
      <xdr:nvSpPr>
        <xdr:cNvPr id="457" name="円/楕円 456"/>
        <xdr:cNvSpPr/>
      </xdr:nvSpPr>
      <xdr:spPr>
        <a:xfrm>
          <a:off x="13462000" y="28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43902</xdr:rowOff>
    </xdr:from>
    <xdr:ext cx="762000" cy="259045"/>
    <xdr:sp macro="" textlink="">
      <xdr:nvSpPr>
        <xdr:cNvPr id="458" name="テキスト ボックス 457"/>
        <xdr:cNvSpPr txBox="1"/>
      </xdr:nvSpPr>
      <xdr:spPr>
        <a:xfrm>
          <a:off x="13131800" y="29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北海道厚真町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4,699
4,675
404.61
7,304,374
7,177,460
98,815
3,669,244
8,284,174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人口</a:t>
          </a:r>
          <a:r>
            <a:rPr lang="en-US" altLang="ja-JP" sz="1100" b="0" i="0" baseline="0">
              <a:solidFill>
                <a:schemeClr val="dk1"/>
              </a:solidFill>
              <a:latin typeface="+mn-lt"/>
              <a:ea typeface="+mn-ea"/>
              <a:cs typeface="+mn-cs"/>
            </a:rPr>
            <a:t>1,000</a:t>
          </a:r>
          <a:r>
            <a:rPr lang="ja-JP" altLang="ja-JP" sz="1100" b="0" i="0" baseline="0">
              <a:solidFill>
                <a:schemeClr val="dk1"/>
              </a:solidFill>
              <a:latin typeface="+mn-lt"/>
              <a:ea typeface="+mn-ea"/>
              <a:cs typeface="+mn-cs"/>
            </a:rPr>
            <a:t>人当たりの職員数については類似団体と比べ少ない状況で、集中改革プラン及び定員適正化計画による削減を行っているが、</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27</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28</a:t>
          </a:r>
          <a:r>
            <a:rPr lang="ja-JP" altLang="ja-JP" sz="1100">
              <a:solidFill>
                <a:schemeClr val="dk1"/>
              </a:solidFill>
              <a:latin typeface="+mn-lt"/>
              <a:ea typeface="+mn-ea"/>
              <a:cs typeface="+mn-cs"/>
            </a:rPr>
            <a:t>年度に退職者が多いことから、前倒しで職員を採用してきたため増加傾向にあるが</a:t>
          </a:r>
          <a:r>
            <a:rPr lang="ja-JP" altLang="ja-JP" sz="1100" b="0" i="0" baseline="0">
              <a:solidFill>
                <a:schemeClr val="dk1"/>
              </a:solidFill>
              <a:latin typeface="+mn-lt"/>
              <a:ea typeface="+mn-ea"/>
              <a:cs typeface="+mn-cs"/>
            </a:rPr>
            <a:t>、人件費に係る経常収支比率ついては類似団体平均より減少傾向にある。</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　今後も定員適正化計画の見直しを進め、計画に基づく人件費関係経費の抑制に努める。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122428</xdr:rowOff>
    </xdr:from>
    <xdr:to>
      <xdr:col>7</xdr:col>
      <xdr:colOff>15875</xdr:colOff>
      <xdr:row>36</xdr:row>
      <xdr:rowOff>136144</xdr:rowOff>
    </xdr:to>
    <xdr:cxnSp macro="">
      <xdr:nvCxnSpPr>
        <xdr:cNvPr id="64" name="直線コネクタ 63"/>
        <xdr:cNvCxnSpPr/>
      </xdr:nvCxnSpPr>
      <xdr:spPr>
        <a:xfrm flipV="1">
          <a:off x="3987800" y="62946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131572</xdr:rowOff>
    </xdr:from>
    <xdr:to>
      <xdr:col>5</xdr:col>
      <xdr:colOff>549275</xdr:colOff>
      <xdr:row>36</xdr:row>
      <xdr:rowOff>136144</xdr:rowOff>
    </xdr:to>
    <xdr:cxnSp macro="">
      <xdr:nvCxnSpPr>
        <xdr:cNvPr id="67" name="直線コネクタ 66"/>
        <xdr:cNvCxnSpPr/>
      </xdr:nvCxnSpPr>
      <xdr:spPr>
        <a:xfrm>
          <a:off x="3098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76708</xdr:rowOff>
    </xdr:from>
    <xdr:to>
      <xdr:col>4</xdr:col>
      <xdr:colOff>346075</xdr:colOff>
      <xdr:row>36</xdr:row>
      <xdr:rowOff>131572</xdr:rowOff>
    </xdr:to>
    <xdr:cxnSp macro="">
      <xdr:nvCxnSpPr>
        <xdr:cNvPr id="70" name="直線コネクタ 69"/>
        <xdr:cNvCxnSpPr/>
      </xdr:nvCxnSpPr>
      <xdr:spPr>
        <a:xfrm>
          <a:off x="2209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76708</xdr:rowOff>
    </xdr:from>
    <xdr:to>
      <xdr:col>3</xdr:col>
      <xdr:colOff>142875</xdr:colOff>
      <xdr:row>36</xdr:row>
      <xdr:rowOff>104140</xdr:rowOff>
    </xdr:to>
    <xdr:cxnSp macro="">
      <xdr:nvCxnSpPr>
        <xdr:cNvPr id="73" name="直線コネクタ 72"/>
        <xdr:cNvCxnSpPr/>
      </xdr:nvCxnSpPr>
      <xdr:spPr>
        <a:xfrm flipV="1">
          <a:off x="1320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71628</xdr:rowOff>
    </xdr:from>
    <xdr:to>
      <xdr:col>7</xdr:col>
      <xdr:colOff>66675</xdr:colOff>
      <xdr:row>37</xdr:row>
      <xdr:rowOff>1778</xdr:rowOff>
    </xdr:to>
    <xdr:sp macro="" textlink="">
      <xdr:nvSpPr>
        <xdr:cNvPr id="83" name="円/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88155</xdr:rowOff>
    </xdr:from>
    <xdr:ext cx="762000" cy="259045"/>
    <xdr:sp macro="" textlink="">
      <xdr:nvSpPr>
        <xdr:cNvPr id="84"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85344</xdr:rowOff>
    </xdr:from>
    <xdr:to>
      <xdr:col>5</xdr:col>
      <xdr:colOff>600075</xdr:colOff>
      <xdr:row>37</xdr:row>
      <xdr:rowOff>15494</xdr:rowOff>
    </xdr:to>
    <xdr:sp macro="" textlink="">
      <xdr:nvSpPr>
        <xdr:cNvPr id="85" name="円/楕円 84"/>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25671</xdr:rowOff>
    </xdr:from>
    <xdr:ext cx="736600" cy="259045"/>
    <xdr:sp macro="" textlink="">
      <xdr:nvSpPr>
        <xdr:cNvPr id="86" name="テキスト ボックス 85"/>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80772</xdr:rowOff>
    </xdr:from>
    <xdr:to>
      <xdr:col>4</xdr:col>
      <xdr:colOff>396875</xdr:colOff>
      <xdr:row>37</xdr:row>
      <xdr:rowOff>10922</xdr:rowOff>
    </xdr:to>
    <xdr:sp macro="" textlink="">
      <xdr:nvSpPr>
        <xdr:cNvPr id="87" name="円/楕円 86"/>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88" name="テキスト ボックス 87"/>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25908</xdr:rowOff>
    </xdr:from>
    <xdr:to>
      <xdr:col>3</xdr:col>
      <xdr:colOff>193675</xdr:colOff>
      <xdr:row>36</xdr:row>
      <xdr:rowOff>127508</xdr:rowOff>
    </xdr:to>
    <xdr:sp macro="" textlink="">
      <xdr:nvSpPr>
        <xdr:cNvPr id="89" name="円/楕円 88"/>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137685</xdr:rowOff>
    </xdr:from>
    <xdr:ext cx="762000" cy="259045"/>
    <xdr:sp macro="" textlink="">
      <xdr:nvSpPr>
        <xdr:cNvPr id="90" name="テキスト ボックス 89"/>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1" name="円/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2" name="テキスト ボックス 91"/>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類似団体平均に比べ上回っているのは、人口規模からみた施設数が多く、維持管理経費及び臨時職員等が多いためである。また、厚幌ダム建設に伴う埋蔵文化財発掘事業により物件費が大きくなっている。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今後は事務事業の評価及び見直しや指定管理制度等の拡充を進め、維持管理経費の削減を進めていく。</a:t>
          </a:r>
          <a:endParaRPr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62230</xdr:rowOff>
    </xdr:from>
    <xdr:to>
      <xdr:col>24</xdr:col>
      <xdr:colOff>31750</xdr:colOff>
      <xdr:row>17</xdr:row>
      <xdr:rowOff>123190</xdr:rowOff>
    </xdr:to>
    <xdr:cxnSp macro="">
      <xdr:nvCxnSpPr>
        <xdr:cNvPr id="125" name="直線コネクタ 124"/>
        <xdr:cNvCxnSpPr/>
      </xdr:nvCxnSpPr>
      <xdr:spPr>
        <a:xfrm>
          <a:off x="15671800" y="29768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62230</xdr:rowOff>
    </xdr:from>
    <xdr:to>
      <xdr:col>22</xdr:col>
      <xdr:colOff>565150</xdr:colOff>
      <xdr:row>17</xdr:row>
      <xdr:rowOff>69850</xdr:rowOff>
    </xdr:to>
    <xdr:cxnSp macro="">
      <xdr:nvCxnSpPr>
        <xdr:cNvPr id="128" name="直線コネクタ 127"/>
        <xdr:cNvCxnSpPr/>
      </xdr:nvCxnSpPr>
      <xdr:spPr>
        <a:xfrm flipV="1">
          <a:off x="14782800" y="2976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69850</xdr:rowOff>
    </xdr:to>
    <xdr:cxnSp macro="">
      <xdr:nvCxnSpPr>
        <xdr:cNvPr id="131" name="直線コネクタ 130"/>
        <xdr:cNvCxnSpPr/>
      </xdr:nvCxnSpPr>
      <xdr:spPr>
        <a:xfrm>
          <a:off x="13893800" y="291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73660</xdr:rowOff>
    </xdr:from>
    <xdr:to>
      <xdr:col>20</xdr:col>
      <xdr:colOff>158750</xdr:colOff>
      <xdr:row>17</xdr:row>
      <xdr:rowOff>1270</xdr:rowOff>
    </xdr:to>
    <xdr:cxnSp macro="">
      <xdr:nvCxnSpPr>
        <xdr:cNvPr id="134" name="直線コネクタ 133"/>
        <xdr:cNvCxnSpPr/>
      </xdr:nvCxnSpPr>
      <xdr:spPr>
        <a:xfrm>
          <a:off x="13004800" y="2816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72390</xdr:rowOff>
    </xdr:from>
    <xdr:to>
      <xdr:col>24</xdr:col>
      <xdr:colOff>82550</xdr:colOff>
      <xdr:row>18</xdr:row>
      <xdr:rowOff>2540</xdr:rowOff>
    </xdr:to>
    <xdr:sp macro="" textlink="">
      <xdr:nvSpPr>
        <xdr:cNvPr id="144" name="円/楕円 143"/>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44467</xdr:rowOff>
    </xdr:from>
    <xdr:ext cx="762000" cy="259045"/>
    <xdr:sp macro="" textlink="">
      <xdr:nvSpPr>
        <xdr:cNvPr id="145" name="物件費該当値テキスト"/>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11430</xdr:rowOff>
    </xdr:from>
    <xdr:to>
      <xdr:col>22</xdr:col>
      <xdr:colOff>615950</xdr:colOff>
      <xdr:row>17</xdr:row>
      <xdr:rowOff>113030</xdr:rowOff>
    </xdr:to>
    <xdr:sp macro="" textlink="">
      <xdr:nvSpPr>
        <xdr:cNvPr id="146" name="円/楕円 145"/>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47" name="テキスト ボックス 146"/>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48" name="円/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49" name="テキスト ボックス 14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50" name="円/楕円 149"/>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51" name="テキスト ボックス 150"/>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22860</xdr:rowOff>
    </xdr:from>
    <xdr:to>
      <xdr:col>19</xdr:col>
      <xdr:colOff>6350</xdr:colOff>
      <xdr:row>16</xdr:row>
      <xdr:rowOff>124460</xdr:rowOff>
    </xdr:to>
    <xdr:sp macro="" textlink="">
      <xdr:nvSpPr>
        <xdr:cNvPr id="152" name="円/楕円 151"/>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109237</xdr:rowOff>
    </xdr:from>
    <xdr:ext cx="762000" cy="259045"/>
    <xdr:sp macro="" textlink="">
      <xdr:nvSpPr>
        <xdr:cNvPr id="153" name="テキスト ボックス 152"/>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扶助費に係る経常収支比率については、類似団体平均を下回っており、同水準を推移しているが、今後も適正な資格審査等の実施により、財政を圧迫することのないよう努める。</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143328</xdr:rowOff>
    </xdr:to>
    <xdr:cxnSp macro="">
      <xdr:nvCxnSpPr>
        <xdr:cNvPr id="187" name="直線コネクタ 186"/>
        <xdr:cNvCxnSpPr/>
      </xdr:nvCxnSpPr>
      <xdr:spPr>
        <a:xfrm flipV="1">
          <a:off x="3987800" y="93853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143328</xdr:rowOff>
    </xdr:to>
    <xdr:cxnSp macro="">
      <xdr:nvCxnSpPr>
        <xdr:cNvPr id="190" name="直線コネクタ 189"/>
        <xdr:cNvCxnSpPr/>
      </xdr:nvCxnSpPr>
      <xdr:spPr>
        <a:xfrm>
          <a:off x="3098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110672</xdr:rowOff>
    </xdr:to>
    <xdr:cxnSp macro="">
      <xdr:nvCxnSpPr>
        <xdr:cNvPr id="193" name="直線コネクタ 192"/>
        <xdr:cNvCxnSpPr/>
      </xdr:nvCxnSpPr>
      <xdr:spPr>
        <a:xfrm>
          <a:off x="2209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127000</xdr:rowOff>
    </xdr:to>
    <xdr:cxnSp macro="">
      <xdr:nvCxnSpPr>
        <xdr:cNvPr id="196" name="直線コネクタ 195"/>
        <xdr:cNvCxnSpPr/>
      </xdr:nvCxnSpPr>
      <xdr:spPr>
        <a:xfrm flipV="1">
          <a:off x="1320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6" name="円/楕円 205"/>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7"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8" name="円/楕円 207"/>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09" name="テキスト ボックス 208"/>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0" name="円/楕円 209"/>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1" name="テキスト ボックス 210"/>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2" name="円/楕円 211"/>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3" name="テキスト ボックス 212"/>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4" name="円/楕円 213"/>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5" name="テキスト ボックス 21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その他に係る経常収支比率については、繰出金が少ないため類似団体平均よりも低い水準で推移しているが、今後は厚幌ダム建設事業に伴う統合簡易水道事業により繰出金が増加傾向となることから、公営企業においても経費の節減等による経営健全化の取り組みを進めていく。また、公共施設の老朽化に伴う維持補修費の増加も懸念されるため、計画的な維持補修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76708</xdr:rowOff>
    </xdr:from>
    <xdr:to>
      <xdr:col>24</xdr:col>
      <xdr:colOff>31750</xdr:colOff>
      <xdr:row>54</xdr:row>
      <xdr:rowOff>168148</xdr:rowOff>
    </xdr:to>
    <xdr:cxnSp macro="">
      <xdr:nvCxnSpPr>
        <xdr:cNvPr id="245" name="直線コネクタ 244"/>
        <xdr:cNvCxnSpPr/>
      </xdr:nvCxnSpPr>
      <xdr:spPr>
        <a:xfrm flipV="1">
          <a:off x="15671800" y="93350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168148</xdr:rowOff>
    </xdr:from>
    <xdr:to>
      <xdr:col>22</xdr:col>
      <xdr:colOff>565150</xdr:colOff>
      <xdr:row>55</xdr:row>
      <xdr:rowOff>1270</xdr:rowOff>
    </xdr:to>
    <xdr:cxnSp macro="">
      <xdr:nvCxnSpPr>
        <xdr:cNvPr id="248" name="直線コネクタ 247"/>
        <xdr:cNvCxnSpPr/>
      </xdr:nvCxnSpPr>
      <xdr:spPr>
        <a:xfrm flipV="1">
          <a:off x="14782800" y="9426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1270</xdr:rowOff>
    </xdr:from>
    <xdr:to>
      <xdr:col>21</xdr:col>
      <xdr:colOff>361950</xdr:colOff>
      <xdr:row>55</xdr:row>
      <xdr:rowOff>5842</xdr:rowOff>
    </xdr:to>
    <xdr:cxnSp macro="">
      <xdr:nvCxnSpPr>
        <xdr:cNvPr id="251" name="直線コネクタ 250"/>
        <xdr:cNvCxnSpPr/>
      </xdr:nvCxnSpPr>
      <xdr:spPr>
        <a:xfrm flipV="1">
          <a:off x="13893800" y="9431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168148</xdr:rowOff>
    </xdr:from>
    <xdr:to>
      <xdr:col>20</xdr:col>
      <xdr:colOff>158750</xdr:colOff>
      <xdr:row>55</xdr:row>
      <xdr:rowOff>5842</xdr:rowOff>
    </xdr:to>
    <xdr:cxnSp macro="">
      <xdr:nvCxnSpPr>
        <xdr:cNvPr id="254" name="直線コネクタ 253"/>
        <xdr:cNvCxnSpPr/>
      </xdr:nvCxnSpPr>
      <xdr:spPr>
        <a:xfrm>
          <a:off x="13004800" y="9426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25908</xdr:rowOff>
    </xdr:from>
    <xdr:to>
      <xdr:col>24</xdr:col>
      <xdr:colOff>82550</xdr:colOff>
      <xdr:row>54</xdr:row>
      <xdr:rowOff>127508</xdr:rowOff>
    </xdr:to>
    <xdr:sp macro="" textlink="">
      <xdr:nvSpPr>
        <xdr:cNvPr id="264" name="円/楕円 263"/>
        <xdr:cNvSpPr/>
      </xdr:nvSpPr>
      <xdr:spPr>
        <a:xfrm>
          <a:off x="16459200" y="92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105935</xdr:rowOff>
    </xdr:from>
    <xdr:ext cx="762000" cy="259045"/>
    <xdr:sp macro="" textlink="">
      <xdr:nvSpPr>
        <xdr:cNvPr id="265" name="その他該当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117348</xdr:rowOff>
    </xdr:from>
    <xdr:to>
      <xdr:col>22</xdr:col>
      <xdr:colOff>615950</xdr:colOff>
      <xdr:row>55</xdr:row>
      <xdr:rowOff>47498</xdr:rowOff>
    </xdr:to>
    <xdr:sp macro="" textlink="">
      <xdr:nvSpPr>
        <xdr:cNvPr id="266" name="円/楕円 265"/>
        <xdr:cNvSpPr/>
      </xdr:nvSpPr>
      <xdr:spPr>
        <a:xfrm>
          <a:off x="15621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57675</xdr:rowOff>
    </xdr:from>
    <xdr:ext cx="736600" cy="259045"/>
    <xdr:sp macro="" textlink="">
      <xdr:nvSpPr>
        <xdr:cNvPr id="267" name="テキスト ボックス 266"/>
        <xdr:cNvSpPr txBox="1"/>
      </xdr:nvSpPr>
      <xdr:spPr>
        <a:xfrm>
          <a:off x="15290800" y="914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121920</xdr:rowOff>
    </xdr:from>
    <xdr:to>
      <xdr:col>21</xdr:col>
      <xdr:colOff>412750</xdr:colOff>
      <xdr:row>55</xdr:row>
      <xdr:rowOff>52070</xdr:rowOff>
    </xdr:to>
    <xdr:sp macro="" textlink="">
      <xdr:nvSpPr>
        <xdr:cNvPr id="268" name="円/楕円 267"/>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62247</xdr:rowOff>
    </xdr:from>
    <xdr:ext cx="762000" cy="259045"/>
    <xdr:sp macro="" textlink="">
      <xdr:nvSpPr>
        <xdr:cNvPr id="269" name="テキスト ボックス 268"/>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126492</xdr:rowOff>
    </xdr:from>
    <xdr:to>
      <xdr:col>20</xdr:col>
      <xdr:colOff>209550</xdr:colOff>
      <xdr:row>55</xdr:row>
      <xdr:rowOff>56642</xdr:rowOff>
    </xdr:to>
    <xdr:sp macro="" textlink="">
      <xdr:nvSpPr>
        <xdr:cNvPr id="270" name="円/楕円 269"/>
        <xdr:cNvSpPr/>
      </xdr:nvSpPr>
      <xdr:spPr>
        <a:xfrm>
          <a:off x="138430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66819</xdr:rowOff>
    </xdr:from>
    <xdr:ext cx="762000" cy="259045"/>
    <xdr:sp macro="" textlink="">
      <xdr:nvSpPr>
        <xdr:cNvPr id="271" name="テキスト ボックス 270"/>
        <xdr:cNvSpPr txBox="1"/>
      </xdr:nvSpPr>
      <xdr:spPr>
        <a:xfrm>
          <a:off x="13512800" y="91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117348</xdr:rowOff>
    </xdr:from>
    <xdr:to>
      <xdr:col>19</xdr:col>
      <xdr:colOff>6350</xdr:colOff>
      <xdr:row>55</xdr:row>
      <xdr:rowOff>47498</xdr:rowOff>
    </xdr:to>
    <xdr:sp macro="" textlink="">
      <xdr:nvSpPr>
        <xdr:cNvPr id="272" name="円/楕円 271"/>
        <xdr:cNvSpPr/>
      </xdr:nvSpPr>
      <xdr:spPr>
        <a:xfrm>
          <a:off x="12954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57675</xdr:rowOff>
    </xdr:from>
    <xdr:ext cx="762000" cy="259045"/>
    <xdr:sp macro="" textlink="">
      <xdr:nvSpPr>
        <xdr:cNvPr id="273" name="テキスト ボックス 272"/>
        <xdr:cNvSpPr txBox="1"/>
      </xdr:nvSpPr>
      <xdr:spPr>
        <a:xfrm>
          <a:off x="12623800" y="91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補助費等に係る経常収支比率が類似団体平均を上回っているのは、国の農業政策に伴う補助金事業の増加によるものである。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今後は、補助金を交付するのが適当な事業を行っているのかなどの検証を進め、不適当な補助金の見直しや廃止に努める。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38</xdr:row>
      <xdr:rowOff>12700</xdr:rowOff>
    </xdr:to>
    <xdr:cxnSp macro="">
      <xdr:nvCxnSpPr>
        <xdr:cNvPr id="303" name="直線コネクタ 302"/>
        <xdr:cNvCxnSpPr/>
      </xdr:nvCxnSpPr>
      <xdr:spPr>
        <a:xfrm flipV="1">
          <a:off x="15671800" y="643178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101854</xdr:rowOff>
    </xdr:from>
    <xdr:to>
      <xdr:col>22</xdr:col>
      <xdr:colOff>565150</xdr:colOff>
      <xdr:row>38</xdr:row>
      <xdr:rowOff>12700</xdr:rowOff>
    </xdr:to>
    <xdr:cxnSp macro="">
      <xdr:nvCxnSpPr>
        <xdr:cNvPr id="306" name="直線コネクタ 305"/>
        <xdr:cNvCxnSpPr/>
      </xdr:nvCxnSpPr>
      <xdr:spPr>
        <a:xfrm>
          <a:off x="14782800" y="64455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101854</xdr:rowOff>
    </xdr:from>
    <xdr:to>
      <xdr:col>21</xdr:col>
      <xdr:colOff>361950</xdr:colOff>
      <xdr:row>37</xdr:row>
      <xdr:rowOff>101854</xdr:rowOff>
    </xdr:to>
    <xdr:cxnSp macro="">
      <xdr:nvCxnSpPr>
        <xdr:cNvPr id="309" name="直線コネクタ 308"/>
        <xdr:cNvCxnSpPr/>
      </xdr:nvCxnSpPr>
      <xdr:spPr>
        <a:xfrm>
          <a:off x="13893800" y="6445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101854</xdr:rowOff>
    </xdr:from>
    <xdr:to>
      <xdr:col>20</xdr:col>
      <xdr:colOff>158750</xdr:colOff>
      <xdr:row>37</xdr:row>
      <xdr:rowOff>106426</xdr:rowOff>
    </xdr:to>
    <xdr:cxnSp macro="">
      <xdr:nvCxnSpPr>
        <xdr:cNvPr id="312" name="直線コネクタ 311"/>
        <xdr:cNvCxnSpPr/>
      </xdr:nvCxnSpPr>
      <xdr:spPr>
        <a:xfrm flipV="1">
          <a:off x="13004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2" name="円/楕円 321"/>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3"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133350</xdr:rowOff>
    </xdr:from>
    <xdr:to>
      <xdr:col>22</xdr:col>
      <xdr:colOff>615950</xdr:colOff>
      <xdr:row>38</xdr:row>
      <xdr:rowOff>63500</xdr:rowOff>
    </xdr:to>
    <xdr:sp macro="" textlink="">
      <xdr:nvSpPr>
        <xdr:cNvPr id="324" name="円/楕円 323"/>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48277</xdr:rowOff>
    </xdr:from>
    <xdr:ext cx="736600" cy="259045"/>
    <xdr:sp macro="" textlink="">
      <xdr:nvSpPr>
        <xdr:cNvPr id="325" name="テキスト ボックス 324"/>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51054</xdr:rowOff>
    </xdr:from>
    <xdr:to>
      <xdr:col>21</xdr:col>
      <xdr:colOff>412750</xdr:colOff>
      <xdr:row>37</xdr:row>
      <xdr:rowOff>152654</xdr:rowOff>
    </xdr:to>
    <xdr:sp macro="" textlink="">
      <xdr:nvSpPr>
        <xdr:cNvPr id="326" name="円/楕円 325"/>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137431</xdr:rowOff>
    </xdr:from>
    <xdr:ext cx="762000" cy="259045"/>
    <xdr:sp macro="" textlink="">
      <xdr:nvSpPr>
        <xdr:cNvPr id="327" name="テキスト ボックス 326"/>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51054</xdr:rowOff>
    </xdr:from>
    <xdr:to>
      <xdr:col>20</xdr:col>
      <xdr:colOff>209550</xdr:colOff>
      <xdr:row>37</xdr:row>
      <xdr:rowOff>152654</xdr:rowOff>
    </xdr:to>
    <xdr:sp macro="" textlink="">
      <xdr:nvSpPr>
        <xdr:cNvPr id="328" name="円/楕円 327"/>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137431</xdr:rowOff>
    </xdr:from>
    <xdr:ext cx="762000" cy="259045"/>
    <xdr:sp macro="" textlink="">
      <xdr:nvSpPr>
        <xdr:cNvPr id="329" name="テキスト ボックス 328"/>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55626</xdr:rowOff>
    </xdr:from>
    <xdr:to>
      <xdr:col>19</xdr:col>
      <xdr:colOff>6350</xdr:colOff>
      <xdr:row>37</xdr:row>
      <xdr:rowOff>157226</xdr:rowOff>
    </xdr:to>
    <xdr:sp macro="" textlink="">
      <xdr:nvSpPr>
        <xdr:cNvPr id="330" name="円/楕円 329"/>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142003</xdr:rowOff>
    </xdr:from>
    <xdr:ext cx="762000" cy="259045"/>
    <xdr:sp macro="" textlink="">
      <xdr:nvSpPr>
        <xdr:cNvPr id="331" name="テキスト ボックス 330"/>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11</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13</a:t>
          </a:r>
          <a:r>
            <a:rPr lang="ja-JP" altLang="ja-JP" sz="1100">
              <a:solidFill>
                <a:schemeClr val="dk1"/>
              </a:solidFill>
              <a:latin typeface="+mn-lt"/>
              <a:ea typeface="+mn-ea"/>
              <a:cs typeface="+mn-cs"/>
            </a:rPr>
            <a:t>年度における政府の経済対策に伴う大型建設事業の実施や平成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年度における国営農業用水再編対策事業に係る地方債発行により、公債費負担は類似団体と比べ大きくなっている。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平成</a:t>
          </a:r>
          <a:r>
            <a:rPr lang="en-US" altLang="ja-JP" sz="1100">
              <a:solidFill>
                <a:schemeClr val="dk1"/>
              </a:solidFill>
              <a:latin typeface="+mn-lt"/>
              <a:ea typeface="+mn-ea"/>
              <a:cs typeface="+mn-cs"/>
            </a:rPr>
            <a:t>17</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年度において繰上償還を実施したこことにより公債費負担は逓減していく見込みであるが、今後も普通建設事業については、新規事業を極力抑制し、必要最低限の地方債発行に努める。</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77</xdr:row>
      <xdr:rowOff>161289</xdr:rowOff>
    </xdr:to>
    <xdr:cxnSp macro="">
      <xdr:nvCxnSpPr>
        <xdr:cNvPr id="363" name="直線コネクタ 362"/>
        <xdr:cNvCxnSpPr/>
      </xdr:nvCxnSpPr>
      <xdr:spPr>
        <a:xfrm flipV="1">
          <a:off x="3987800" y="133172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24130</xdr:rowOff>
    </xdr:to>
    <xdr:cxnSp macro="">
      <xdr:nvCxnSpPr>
        <xdr:cNvPr id="366" name="直線コネクタ 365"/>
        <xdr:cNvCxnSpPr/>
      </xdr:nvCxnSpPr>
      <xdr:spPr>
        <a:xfrm flipV="1">
          <a:off x="3098800" y="133629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8889</xdr:rowOff>
    </xdr:from>
    <xdr:to>
      <xdr:col>4</xdr:col>
      <xdr:colOff>346075</xdr:colOff>
      <xdr:row>78</xdr:row>
      <xdr:rowOff>24130</xdr:rowOff>
    </xdr:to>
    <xdr:cxnSp macro="">
      <xdr:nvCxnSpPr>
        <xdr:cNvPr id="369" name="直線コネクタ 368"/>
        <xdr:cNvCxnSpPr/>
      </xdr:nvCxnSpPr>
      <xdr:spPr>
        <a:xfrm>
          <a:off x="2209800" y="133819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8889</xdr:rowOff>
    </xdr:from>
    <xdr:to>
      <xdr:col>3</xdr:col>
      <xdr:colOff>142875</xdr:colOff>
      <xdr:row>78</xdr:row>
      <xdr:rowOff>46989</xdr:rowOff>
    </xdr:to>
    <xdr:cxnSp macro="">
      <xdr:nvCxnSpPr>
        <xdr:cNvPr id="372" name="直線コネクタ 371"/>
        <xdr:cNvCxnSpPr/>
      </xdr:nvCxnSpPr>
      <xdr:spPr>
        <a:xfrm flipV="1">
          <a:off x="1320800" y="133819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82" name="円/楕円 381"/>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36847</xdr:rowOff>
    </xdr:from>
    <xdr:ext cx="762000" cy="259045"/>
    <xdr:sp macro="" textlink="">
      <xdr:nvSpPr>
        <xdr:cNvPr id="383"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84" name="円/楕円 383"/>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85" name="テキスト ボックス 384"/>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144780</xdr:rowOff>
    </xdr:from>
    <xdr:to>
      <xdr:col>4</xdr:col>
      <xdr:colOff>396875</xdr:colOff>
      <xdr:row>78</xdr:row>
      <xdr:rowOff>74930</xdr:rowOff>
    </xdr:to>
    <xdr:sp macro="" textlink="">
      <xdr:nvSpPr>
        <xdr:cNvPr id="386" name="円/楕円 385"/>
        <xdr:cNvSpPr/>
      </xdr:nvSpPr>
      <xdr:spPr>
        <a:xfrm>
          <a:off x="3048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59707</xdr:rowOff>
    </xdr:from>
    <xdr:ext cx="762000" cy="259045"/>
    <xdr:sp macro="" textlink="">
      <xdr:nvSpPr>
        <xdr:cNvPr id="387" name="テキスト ボックス 386"/>
        <xdr:cNvSpPr txBox="1"/>
      </xdr:nvSpPr>
      <xdr:spPr>
        <a:xfrm>
          <a:off x="2717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129539</xdr:rowOff>
    </xdr:from>
    <xdr:to>
      <xdr:col>3</xdr:col>
      <xdr:colOff>193675</xdr:colOff>
      <xdr:row>78</xdr:row>
      <xdr:rowOff>59689</xdr:rowOff>
    </xdr:to>
    <xdr:sp macro="" textlink="">
      <xdr:nvSpPr>
        <xdr:cNvPr id="388" name="円/楕円 387"/>
        <xdr:cNvSpPr/>
      </xdr:nvSpPr>
      <xdr:spPr>
        <a:xfrm>
          <a:off x="2159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44466</xdr:rowOff>
    </xdr:from>
    <xdr:ext cx="762000" cy="259045"/>
    <xdr:sp macro="" textlink="">
      <xdr:nvSpPr>
        <xdr:cNvPr id="389" name="テキスト ボックス 388"/>
        <xdr:cNvSpPr txBox="1"/>
      </xdr:nvSpPr>
      <xdr:spPr>
        <a:xfrm>
          <a:off x="1828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167639</xdr:rowOff>
    </xdr:from>
    <xdr:to>
      <xdr:col>1</xdr:col>
      <xdr:colOff>676275</xdr:colOff>
      <xdr:row>78</xdr:row>
      <xdr:rowOff>97789</xdr:rowOff>
    </xdr:to>
    <xdr:sp macro="" textlink="">
      <xdr:nvSpPr>
        <xdr:cNvPr id="390" name="円/楕円 389"/>
        <xdr:cNvSpPr/>
      </xdr:nvSpPr>
      <xdr:spPr>
        <a:xfrm>
          <a:off x="1270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82566</xdr:rowOff>
    </xdr:from>
    <xdr:ext cx="762000" cy="259045"/>
    <xdr:sp macro="" textlink="">
      <xdr:nvSpPr>
        <xdr:cNvPr id="391" name="テキスト ボックス 390"/>
        <xdr:cNvSpPr txBox="1"/>
      </xdr:nvSpPr>
      <xdr:spPr>
        <a:xfrm>
          <a:off x="939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公債費以外の経常収支比率については、類似団体平均と同等の水準で推移しているが、補助費等については一部事務組合に対する負担金が高い状況となっている。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今後も、定員適正化計画に基づき人件費を抑制し、各種事業については総合計画等の見直しと事務事業の評価による整理合理化を進め経常経費の縮減に努める。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54611</xdr:rowOff>
    </xdr:from>
    <xdr:to>
      <xdr:col>24</xdr:col>
      <xdr:colOff>31750</xdr:colOff>
      <xdr:row>78</xdr:row>
      <xdr:rowOff>24130</xdr:rowOff>
    </xdr:to>
    <xdr:cxnSp macro="">
      <xdr:nvCxnSpPr>
        <xdr:cNvPr id="424" name="直線コネクタ 423"/>
        <xdr:cNvCxnSpPr/>
      </xdr:nvCxnSpPr>
      <xdr:spPr>
        <a:xfrm flipV="1">
          <a:off x="15671800" y="13256261"/>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123189</xdr:rowOff>
    </xdr:from>
    <xdr:to>
      <xdr:col>22</xdr:col>
      <xdr:colOff>565150</xdr:colOff>
      <xdr:row>78</xdr:row>
      <xdr:rowOff>24130</xdr:rowOff>
    </xdr:to>
    <xdr:cxnSp macro="">
      <xdr:nvCxnSpPr>
        <xdr:cNvPr id="427" name="直線コネクタ 426"/>
        <xdr:cNvCxnSpPr/>
      </xdr:nvCxnSpPr>
      <xdr:spPr>
        <a:xfrm>
          <a:off x="14782800" y="133248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43180</xdr:rowOff>
    </xdr:from>
    <xdr:to>
      <xdr:col>21</xdr:col>
      <xdr:colOff>361950</xdr:colOff>
      <xdr:row>77</xdr:row>
      <xdr:rowOff>123189</xdr:rowOff>
    </xdr:to>
    <xdr:cxnSp macro="">
      <xdr:nvCxnSpPr>
        <xdr:cNvPr id="430" name="直線コネクタ 429"/>
        <xdr:cNvCxnSpPr/>
      </xdr:nvCxnSpPr>
      <xdr:spPr>
        <a:xfrm>
          <a:off x="13893800" y="132448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20320</xdr:rowOff>
    </xdr:from>
    <xdr:to>
      <xdr:col>20</xdr:col>
      <xdr:colOff>158750</xdr:colOff>
      <xdr:row>77</xdr:row>
      <xdr:rowOff>43180</xdr:rowOff>
    </xdr:to>
    <xdr:cxnSp macro="">
      <xdr:nvCxnSpPr>
        <xdr:cNvPr id="433" name="直線コネクタ 432"/>
        <xdr:cNvCxnSpPr/>
      </xdr:nvCxnSpPr>
      <xdr:spPr>
        <a:xfrm>
          <a:off x="13004800" y="132219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43" name="円/楕円 442"/>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20338</xdr:rowOff>
    </xdr:from>
    <xdr:ext cx="762000" cy="259045"/>
    <xdr:sp macro="" textlink="">
      <xdr:nvSpPr>
        <xdr:cNvPr id="444" name="公債費以外該当値テキスト"/>
        <xdr:cNvSpPr txBox="1"/>
      </xdr:nvSpPr>
      <xdr:spPr>
        <a:xfrm>
          <a:off x="16598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144780</xdr:rowOff>
    </xdr:from>
    <xdr:to>
      <xdr:col>22</xdr:col>
      <xdr:colOff>615950</xdr:colOff>
      <xdr:row>78</xdr:row>
      <xdr:rowOff>74930</xdr:rowOff>
    </xdr:to>
    <xdr:sp macro="" textlink="">
      <xdr:nvSpPr>
        <xdr:cNvPr id="445" name="円/楕円 444"/>
        <xdr:cNvSpPr/>
      </xdr:nvSpPr>
      <xdr:spPr>
        <a:xfrm>
          <a:off x="15621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59707</xdr:rowOff>
    </xdr:from>
    <xdr:ext cx="736600" cy="259045"/>
    <xdr:sp macro="" textlink="">
      <xdr:nvSpPr>
        <xdr:cNvPr id="446" name="テキスト ボックス 445"/>
        <xdr:cNvSpPr txBox="1"/>
      </xdr:nvSpPr>
      <xdr:spPr>
        <a:xfrm>
          <a:off x="15290800" y="1343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72389</xdr:rowOff>
    </xdr:from>
    <xdr:to>
      <xdr:col>21</xdr:col>
      <xdr:colOff>412750</xdr:colOff>
      <xdr:row>78</xdr:row>
      <xdr:rowOff>2539</xdr:rowOff>
    </xdr:to>
    <xdr:sp macro="" textlink="">
      <xdr:nvSpPr>
        <xdr:cNvPr id="447" name="円/楕円 446"/>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158766</xdr:rowOff>
    </xdr:from>
    <xdr:ext cx="762000" cy="259045"/>
    <xdr:sp macro="" textlink="">
      <xdr:nvSpPr>
        <xdr:cNvPr id="448" name="テキスト ボックス 447"/>
        <xdr:cNvSpPr txBox="1"/>
      </xdr:nvSpPr>
      <xdr:spPr>
        <a:xfrm>
          <a:off x="14401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163830</xdr:rowOff>
    </xdr:from>
    <xdr:to>
      <xdr:col>20</xdr:col>
      <xdr:colOff>209550</xdr:colOff>
      <xdr:row>77</xdr:row>
      <xdr:rowOff>93980</xdr:rowOff>
    </xdr:to>
    <xdr:sp macro="" textlink="">
      <xdr:nvSpPr>
        <xdr:cNvPr id="449" name="円/楕円 448"/>
        <xdr:cNvSpPr/>
      </xdr:nvSpPr>
      <xdr:spPr>
        <a:xfrm>
          <a:off x="13843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50" name="テキスト ボックス 449"/>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140970</xdr:rowOff>
    </xdr:from>
    <xdr:to>
      <xdr:col>19</xdr:col>
      <xdr:colOff>6350</xdr:colOff>
      <xdr:row>77</xdr:row>
      <xdr:rowOff>71120</xdr:rowOff>
    </xdr:to>
    <xdr:sp macro="" textlink="">
      <xdr:nvSpPr>
        <xdr:cNvPr id="451" name="円/楕円 450"/>
        <xdr:cNvSpPr/>
      </xdr:nvSpPr>
      <xdr:spPr>
        <a:xfrm>
          <a:off x="12954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81297</xdr:rowOff>
    </xdr:from>
    <xdr:ext cx="762000" cy="259045"/>
    <xdr:sp macro="" textlink="">
      <xdr:nvSpPr>
        <xdr:cNvPr id="452" name="テキスト ボックス 451"/>
        <xdr:cNvSpPr txBox="1"/>
      </xdr:nvSpPr>
      <xdr:spPr>
        <a:xfrm>
          <a:off x="12623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北海道厚真町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68589</xdr:rowOff>
    </xdr:from>
    <xdr:to>
      <xdr:col>4</xdr:col>
      <xdr:colOff>1117600</xdr:colOff>
      <xdr:row>17</xdr:row>
      <xdr:rowOff>70126</xdr:rowOff>
    </xdr:to>
    <xdr:cxnSp macro="">
      <xdr:nvCxnSpPr>
        <xdr:cNvPr id="49" name="直線コネクタ 48"/>
        <xdr:cNvCxnSpPr/>
      </xdr:nvCxnSpPr>
      <xdr:spPr bwMode="auto">
        <a:xfrm flipV="1">
          <a:off x="5003800" y="3030864"/>
          <a:ext cx="647700" cy="1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70126</xdr:rowOff>
    </xdr:from>
    <xdr:to>
      <xdr:col>4</xdr:col>
      <xdr:colOff>469900</xdr:colOff>
      <xdr:row>17</xdr:row>
      <xdr:rowOff>83156</xdr:rowOff>
    </xdr:to>
    <xdr:cxnSp macro="">
      <xdr:nvCxnSpPr>
        <xdr:cNvPr id="52" name="直線コネクタ 51"/>
        <xdr:cNvCxnSpPr/>
      </xdr:nvCxnSpPr>
      <xdr:spPr bwMode="auto">
        <a:xfrm flipV="1">
          <a:off x="4305300" y="3032401"/>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65630</xdr:rowOff>
    </xdr:from>
    <xdr:to>
      <xdr:col>3</xdr:col>
      <xdr:colOff>904875</xdr:colOff>
      <xdr:row>17</xdr:row>
      <xdr:rowOff>83156</xdr:rowOff>
    </xdr:to>
    <xdr:cxnSp macro="">
      <xdr:nvCxnSpPr>
        <xdr:cNvPr id="55" name="直線コネクタ 54"/>
        <xdr:cNvCxnSpPr/>
      </xdr:nvCxnSpPr>
      <xdr:spPr bwMode="auto">
        <a:xfrm>
          <a:off x="3606800" y="3027905"/>
          <a:ext cx="698500" cy="17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65630</xdr:rowOff>
    </xdr:from>
    <xdr:to>
      <xdr:col>3</xdr:col>
      <xdr:colOff>206375</xdr:colOff>
      <xdr:row>17</xdr:row>
      <xdr:rowOff>88885</xdr:rowOff>
    </xdr:to>
    <xdr:cxnSp macro="">
      <xdr:nvCxnSpPr>
        <xdr:cNvPr id="58" name="直線コネクタ 57"/>
        <xdr:cNvCxnSpPr/>
      </xdr:nvCxnSpPr>
      <xdr:spPr bwMode="auto">
        <a:xfrm flipV="1">
          <a:off x="2908300" y="3027905"/>
          <a:ext cx="698500" cy="23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17789</xdr:rowOff>
    </xdr:from>
    <xdr:to>
      <xdr:col>5</xdr:col>
      <xdr:colOff>34925</xdr:colOff>
      <xdr:row>17</xdr:row>
      <xdr:rowOff>119389</xdr:rowOff>
    </xdr:to>
    <xdr:sp macro="" textlink="">
      <xdr:nvSpPr>
        <xdr:cNvPr id="68" name="円/楕円 67"/>
        <xdr:cNvSpPr/>
      </xdr:nvSpPr>
      <xdr:spPr bwMode="auto">
        <a:xfrm>
          <a:off x="5600700" y="2980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34316</xdr:rowOff>
    </xdr:from>
    <xdr:ext cx="762000" cy="259045"/>
    <xdr:sp macro="" textlink="">
      <xdr:nvSpPr>
        <xdr:cNvPr id="69" name="人口1人当たり決算額の推移該当値テキスト130"/>
        <xdr:cNvSpPr txBox="1"/>
      </xdr:nvSpPr>
      <xdr:spPr>
        <a:xfrm>
          <a:off x="5740400" y="28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275,662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19326</xdr:rowOff>
    </xdr:from>
    <xdr:to>
      <xdr:col>4</xdr:col>
      <xdr:colOff>520700</xdr:colOff>
      <xdr:row>17</xdr:row>
      <xdr:rowOff>120926</xdr:rowOff>
    </xdr:to>
    <xdr:sp macro="" textlink="">
      <xdr:nvSpPr>
        <xdr:cNvPr id="70" name="円/楕円 69"/>
        <xdr:cNvSpPr/>
      </xdr:nvSpPr>
      <xdr:spPr bwMode="auto">
        <a:xfrm>
          <a:off x="4953000" y="2981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131103</xdr:rowOff>
    </xdr:from>
    <xdr:ext cx="736600" cy="259045"/>
    <xdr:sp macro="" textlink="">
      <xdr:nvSpPr>
        <xdr:cNvPr id="71" name="テキスト ボックス 70"/>
        <xdr:cNvSpPr txBox="1"/>
      </xdr:nvSpPr>
      <xdr:spPr>
        <a:xfrm>
          <a:off x="4622800" y="275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274,855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32356</xdr:rowOff>
    </xdr:from>
    <xdr:to>
      <xdr:col>3</xdr:col>
      <xdr:colOff>955675</xdr:colOff>
      <xdr:row>17</xdr:row>
      <xdr:rowOff>133956</xdr:rowOff>
    </xdr:to>
    <xdr:sp macro="" textlink="">
      <xdr:nvSpPr>
        <xdr:cNvPr id="72" name="円/楕円 71"/>
        <xdr:cNvSpPr/>
      </xdr:nvSpPr>
      <xdr:spPr bwMode="auto">
        <a:xfrm>
          <a:off x="4254500" y="299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144133</xdr:rowOff>
    </xdr:from>
    <xdr:ext cx="762000" cy="259045"/>
    <xdr:sp macro="" textlink="">
      <xdr:nvSpPr>
        <xdr:cNvPr id="73" name="テキスト ボックス 72"/>
        <xdr:cNvSpPr txBox="1"/>
      </xdr:nvSpPr>
      <xdr:spPr>
        <a:xfrm>
          <a:off x="3924300" y="276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268,015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14830</xdr:rowOff>
    </xdr:from>
    <xdr:to>
      <xdr:col>3</xdr:col>
      <xdr:colOff>257175</xdr:colOff>
      <xdr:row>17</xdr:row>
      <xdr:rowOff>116430</xdr:rowOff>
    </xdr:to>
    <xdr:sp macro="" textlink="">
      <xdr:nvSpPr>
        <xdr:cNvPr id="74" name="円/楕円 73"/>
        <xdr:cNvSpPr/>
      </xdr:nvSpPr>
      <xdr:spPr bwMode="auto">
        <a:xfrm>
          <a:off x="3556000" y="2977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126607</xdr:rowOff>
    </xdr:from>
    <xdr:ext cx="762000" cy="259045"/>
    <xdr:sp macro="" textlink="">
      <xdr:nvSpPr>
        <xdr:cNvPr id="75" name="テキスト ボックス 74"/>
        <xdr:cNvSpPr txBox="1"/>
      </xdr:nvSpPr>
      <xdr:spPr>
        <a:xfrm>
          <a:off x="3225800" y="274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277,215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38085</xdr:rowOff>
    </xdr:from>
    <xdr:to>
      <xdr:col>2</xdr:col>
      <xdr:colOff>692150</xdr:colOff>
      <xdr:row>17</xdr:row>
      <xdr:rowOff>139685</xdr:rowOff>
    </xdr:to>
    <xdr:sp macro="" textlink="">
      <xdr:nvSpPr>
        <xdr:cNvPr id="76" name="円/楕円 75"/>
        <xdr:cNvSpPr/>
      </xdr:nvSpPr>
      <xdr:spPr bwMode="auto">
        <a:xfrm>
          <a:off x="2857500" y="3000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149862</xdr:rowOff>
    </xdr:from>
    <xdr:ext cx="762000" cy="259045"/>
    <xdr:sp macro="" textlink="">
      <xdr:nvSpPr>
        <xdr:cNvPr id="77" name="テキスト ボックス 76"/>
        <xdr:cNvSpPr txBox="1"/>
      </xdr:nvSpPr>
      <xdr:spPr>
        <a:xfrm>
          <a:off x="2527300" y="276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265,008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251823</xdr:rowOff>
    </xdr:from>
    <xdr:to>
      <xdr:col>4</xdr:col>
      <xdr:colOff>1117600</xdr:colOff>
      <xdr:row>34</xdr:row>
      <xdr:rowOff>261996</xdr:rowOff>
    </xdr:to>
    <xdr:cxnSp macro="">
      <xdr:nvCxnSpPr>
        <xdr:cNvPr id="110" name="直線コネクタ 109"/>
        <xdr:cNvCxnSpPr/>
      </xdr:nvCxnSpPr>
      <xdr:spPr bwMode="auto">
        <a:xfrm flipV="1">
          <a:off x="5003800" y="6519273"/>
          <a:ext cx="647700" cy="10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201790</xdr:rowOff>
    </xdr:from>
    <xdr:to>
      <xdr:col>4</xdr:col>
      <xdr:colOff>469900</xdr:colOff>
      <xdr:row>34</xdr:row>
      <xdr:rowOff>261996</xdr:rowOff>
    </xdr:to>
    <xdr:cxnSp macro="">
      <xdr:nvCxnSpPr>
        <xdr:cNvPr id="113" name="直線コネクタ 112"/>
        <xdr:cNvCxnSpPr/>
      </xdr:nvCxnSpPr>
      <xdr:spPr bwMode="auto">
        <a:xfrm>
          <a:off x="4305300" y="6469240"/>
          <a:ext cx="698500" cy="60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201790</xdr:rowOff>
    </xdr:from>
    <xdr:to>
      <xdr:col>3</xdr:col>
      <xdr:colOff>904875</xdr:colOff>
      <xdr:row>34</xdr:row>
      <xdr:rowOff>205806</xdr:rowOff>
    </xdr:to>
    <xdr:cxnSp macro="">
      <xdr:nvCxnSpPr>
        <xdr:cNvPr id="116" name="直線コネクタ 115"/>
        <xdr:cNvCxnSpPr/>
      </xdr:nvCxnSpPr>
      <xdr:spPr bwMode="auto">
        <a:xfrm flipV="1">
          <a:off x="3606800" y="6469240"/>
          <a:ext cx="698500" cy="4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196357</xdr:rowOff>
    </xdr:from>
    <xdr:to>
      <xdr:col>3</xdr:col>
      <xdr:colOff>206375</xdr:colOff>
      <xdr:row>34</xdr:row>
      <xdr:rowOff>205806</xdr:rowOff>
    </xdr:to>
    <xdr:cxnSp macro="">
      <xdr:nvCxnSpPr>
        <xdr:cNvPr id="119" name="直線コネクタ 118"/>
        <xdr:cNvCxnSpPr/>
      </xdr:nvCxnSpPr>
      <xdr:spPr bwMode="auto">
        <a:xfrm>
          <a:off x="2908300" y="6463807"/>
          <a:ext cx="698500" cy="9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201023</xdr:rowOff>
    </xdr:from>
    <xdr:to>
      <xdr:col>5</xdr:col>
      <xdr:colOff>34925</xdr:colOff>
      <xdr:row>34</xdr:row>
      <xdr:rowOff>302623</xdr:rowOff>
    </xdr:to>
    <xdr:sp macro="" textlink="">
      <xdr:nvSpPr>
        <xdr:cNvPr id="129" name="円/楕円 128"/>
        <xdr:cNvSpPr/>
      </xdr:nvSpPr>
      <xdr:spPr bwMode="auto">
        <a:xfrm>
          <a:off x="5600700" y="6468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46100</xdr:rowOff>
    </xdr:from>
    <xdr:ext cx="762000" cy="259045"/>
    <xdr:sp macro="" textlink="">
      <xdr:nvSpPr>
        <xdr:cNvPr id="130" name="人口1人当たり決算額の推移該当値テキスト445"/>
        <xdr:cNvSpPr txBox="1"/>
      </xdr:nvSpPr>
      <xdr:spPr>
        <a:xfrm>
          <a:off x="5740400" y="631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86,119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211196</xdr:rowOff>
    </xdr:from>
    <xdr:to>
      <xdr:col>4</xdr:col>
      <xdr:colOff>520700</xdr:colOff>
      <xdr:row>34</xdr:row>
      <xdr:rowOff>312796</xdr:rowOff>
    </xdr:to>
    <xdr:sp macro="" textlink="">
      <xdr:nvSpPr>
        <xdr:cNvPr id="131" name="円/楕円 130"/>
        <xdr:cNvSpPr/>
      </xdr:nvSpPr>
      <xdr:spPr bwMode="auto">
        <a:xfrm>
          <a:off x="4953000" y="6478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322973</xdr:rowOff>
    </xdr:from>
    <xdr:ext cx="736600" cy="259045"/>
    <xdr:sp macro="" textlink="">
      <xdr:nvSpPr>
        <xdr:cNvPr id="132" name="テキスト ボックス 131"/>
        <xdr:cNvSpPr txBox="1"/>
      </xdr:nvSpPr>
      <xdr:spPr>
        <a:xfrm>
          <a:off x="4622800" y="624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84,784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150990</xdr:rowOff>
    </xdr:from>
    <xdr:to>
      <xdr:col>3</xdr:col>
      <xdr:colOff>955675</xdr:colOff>
      <xdr:row>34</xdr:row>
      <xdr:rowOff>252591</xdr:rowOff>
    </xdr:to>
    <xdr:sp macro="" textlink="">
      <xdr:nvSpPr>
        <xdr:cNvPr id="133" name="円/楕円 132"/>
        <xdr:cNvSpPr/>
      </xdr:nvSpPr>
      <xdr:spPr bwMode="auto">
        <a:xfrm>
          <a:off x="4254500" y="64184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262767</xdr:rowOff>
    </xdr:from>
    <xdr:ext cx="762000" cy="259045"/>
    <xdr:sp macro="" textlink="">
      <xdr:nvSpPr>
        <xdr:cNvPr id="134" name="テキスト ボックス 133"/>
        <xdr:cNvSpPr txBox="1"/>
      </xdr:nvSpPr>
      <xdr:spPr>
        <a:xfrm>
          <a:off x="3924300" y="61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92,685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155006</xdr:rowOff>
    </xdr:from>
    <xdr:to>
      <xdr:col>3</xdr:col>
      <xdr:colOff>257175</xdr:colOff>
      <xdr:row>34</xdr:row>
      <xdr:rowOff>256606</xdr:rowOff>
    </xdr:to>
    <xdr:sp macro="" textlink="">
      <xdr:nvSpPr>
        <xdr:cNvPr id="135" name="円/楕円 134"/>
        <xdr:cNvSpPr/>
      </xdr:nvSpPr>
      <xdr:spPr bwMode="auto">
        <a:xfrm>
          <a:off x="3556000" y="6422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266783</xdr:rowOff>
    </xdr:from>
    <xdr:ext cx="762000" cy="259045"/>
    <xdr:sp macro="" textlink="">
      <xdr:nvSpPr>
        <xdr:cNvPr id="136" name="テキスト ボックス 135"/>
        <xdr:cNvSpPr txBox="1"/>
      </xdr:nvSpPr>
      <xdr:spPr>
        <a:xfrm>
          <a:off x="3225800" y="619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92,158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145557</xdr:rowOff>
    </xdr:from>
    <xdr:to>
      <xdr:col>2</xdr:col>
      <xdr:colOff>692150</xdr:colOff>
      <xdr:row>34</xdr:row>
      <xdr:rowOff>247157</xdr:rowOff>
    </xdr:to>
    <xdr:sp macro="" textlink="">
      <xdr:nvSpPr>
        <xdr:cNvPr id="137" name="円/楕円 136"/>
        <xdr:cNvSpPr/>
      </xdr:nvSpPr>
      <xdr:spPr bwMode="auto">
        <a:xfrm>
          <a:off x="2857500" y="641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257334</xdr:rowOff>
    </xdr:from>
    <xdr:ext cx="762000" cy="259045"/>
    <xdr:sp macro="" textlink="">
      <xdr:nvSpPr>
        <xdr:cNvPr id="138" name="テキスト ボックス 137"/>
        <xdr:cNvSpPr txBox="1"/>
      </xdr:nvSpPr>
      <xdr:spPr>
        <a:xfrm>
          <a:off x="2527300" y="618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北海道厚真町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4,699
4,675
404.61
7,304,374
7,177,460
98,815
3,669,244
8,284,174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148233</xdr:rowOff>
    </xdr:from>
    <xdr:to>
      <xdr:col>6</xdr:col>
      <xdr:colOff>511175</xdr:colOff>
      <xdr:row>37</xdr:row>
      <xdr:rowOff>158302</xdr:rowOff>
    </xdr:to>
    <xdr:cxnSp macro="">
      <xdr:nvCxnSpPr>
        <xdr:cNvPr id="63" name="直線コネクタ 62"/>
        <xdr:cNvCxnSpPr/>
      </xdr:nvCxnSpPr>
      <xdr:spPr>
        <a:xfrm flipV="1">
          <a:off x="3797300" y="6491883"/>
          <a:ext cx="83820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158302</xdr:rowOff>
    </xdr:from>
    <xdr:to>
      <xdr:col>5</xdr:col>
      <xdr:colOff>358775</xdr:colOff>
      <xdr:row>37</xdr:row>
      <xdr:rowOff>159700</xdr:rowOff>
    </xdr:to>
    <xdr:cxnSp macro="">
      <xdr:nvCxnSpPr>
        <xdr:cNvPr id="66" name="直線コネクタ 65"/>
        <xdr:cNvCxnSpPr/>
      </xdr:nvCxnSpPr>
      <xdr:spPr>
        <a:xfrm flipV="1">
          <a:off x="2908300" y="6501952"/>
          <a:ext cx="8890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159700</xdr:rowOff>
    </xdr:from>
    <xdr:to>
      <xdr:col>4</xdr:col>
      <xdr:colOff>155575</xdr:colOff>
      <xdr:row>37</xdr:row>
      <xdr:rowOff>167935</xdr:rowOff>
    </xdr:to>
    <xdr:cxnSp macro="">
      <xdr:nvCxnSpPr>
        <xdr:cNvPr id="69" name="直線コネクタ 68"/>
        <xdr:cNvCxnSpPr/>
      </xdr:nvCxnSpPr>
      <xdr:spPr>
        <a:xfrm flipV="1">
          <a:off x="2019300" y="6503350"/>
          <a:ext cx="889000" cy="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167935</xdr:rowOff>
    </xdr:from>
    <xdr:to>
      <xdr:col>2</xdr:col>
      <xdr:colOff>638175</xdr:colOff>
      <xdr:row>37</xdr:row>
      <xdr:rowOff>170182</xdr:rowOff>
    </xdr:to>
    <xdr:cxnSp macro="">
      <xdr:nvCxnSpPr>
        <xdr:cNvPr id="72" name="直線コネクタ 71"/>
        <xdr:cNvCxnSpPr/>
      </xdr:nvCxnSpPr>
      <xdr:spPr>
        <a:xfrm flipV="1">
          <a:off x="1130300" y="6511585"/>
          <a:ext cx="889000" cy="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97433</xdr:rowOff>
    </xdr:from>
    <xdr:to>
      <xdr:col>6</xdr:col>
      <xdr:colOff>561975</xdr:colOff>
      <xdr:row>38</xdr:row>
      <xdr:rowOff>27583</xdr:rowOff>
    </xdr:to>
    <xdr:sp macro="" textlink="">
      <xdr:nvSpPr>
        <xdr:cNvPr id="82" name="円/楕円 81"/>
        <xdr:cNvSpPr/>
      </xdr:nvSpPr>
      <xdr:spPr>
        <a:xfrm>
          <a:off x="4584700" y="644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120310</xdr:rowOff>
    </xdr:from>
    <xdr:ext cx="599010" cy="259045"/>
    <xdr:sp macro="" textlink="">
      <xdr:nvSpPr>
        <xdr:cNvPr id="83" name="人件費該当値テキスト"/>
        <xdr:cNvSpPr txBox="1"/>
      </xdr:nvSpPr>
      <xdr:spPr>
        <a:xfrm>
          <a:off x="4686300" y="629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189,887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107502</xdr:rowOff>
    </xdr:from>
    <xdr:to>
      <xdr:col>5</xdr:col>
      <xdr:colOff>409575</xdr:colOff>
      <xdr:row>38</xdr:row>
      <xdr:rowOff>37652</xdr:rowOff>
    </xdr:to>
    <xdr:sp macro="" textlink="">
      <xdr:nvSpPr>
        <xdr:cNvPr id="84" name="円/楕円 83"/>
        <xdr:cNvSpPr/>
      </xdr:nvSpPr>
      <xdr:spPr>
        <a:xfrm>
          <a:off x="3746500" y="645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28778</xdr:rowOff>
    </xdr:from>
    <xdr:ext cx="599010" cy="259045"/>
    <xdr:sp macro="" textlink="">
      <xdr:nvSpPr>
        <xdr:cNvPr id="85" name="テキスト ボックス 84"/>
        <xdr:cNvSpPr txBox="1"/>
      </xdr:nvSpPr>
      <xdr:spPr>
        <a:xfrm>
          <a:off x="3497794" y="654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186,804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108899</xdr:rowOff>
    </xdr:from>
    <xdr:to>
      <xdr:col>4</xdr:col>
      <xdr:colOff>206375</xdr:colOff>
      <xdr:row>38</xdr:row>
      <xdr:rowOff>39049</xdr:rowOff>
    </xdr:to>
    <xdr:sp macro="" textlink="">
      <xdr:nvSpPr>
        <xdr:cNvPr id="86" name="円/楕円 85"/>
        <xdr:cNvSpPr/>
      </xdr:nvSpPr>
      <xdr:spPr>
        <a:xfrm>
          <a:off x="2857500" y="64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55576</xdr:rowOff>
    </xdr:from>
    <xdr:ext cx="599010" cy="259045"/>
    <xdr:sp macro="" textlink="">
      <xdr:nvSpPr>
        <xdr:cNvPr id="87" name="テキスト ボックス 86"/>
        <xdr:cNvSpPr txBox="1"/>
      </xdr:nvSpPr>
      <xdr:spPr>
        <a:xfrm>
          <a:off x="2608794" y="622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186,376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117135</xdr:rowOff>
    </xdr:from>
    <xdr:to>
      <xdr:col>3</xdr:col>
      <xdr:colOff>3175</xdr:colOff>
      <xdr:row>38</xdr:row>
      <xdr:rowOff>47285</xdr:rowOff>
    </xdr:to>
    <xdr:sp macro="" textlink="">
      <xdr:nvSpPr>
        <xdr:cNvPr id="88" name="円/楕円 87"/>
        <xdr:cNvSpPr/>
      </xdr:nvSpPr>
      <xdr:spPr>
        <a:xfrm>
          <a:off x="1968500" y="646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63812</xdr:rowOff>
    </xdr:from>
    <xdr:ext cx="599010" cy="259045"/>
    <xdr:sp macro="" textlink="">
      <xdr:nvSpPr>
        <xdr:cNvPr id="89" name="テキスト ボックス 88"/>
        <xdr:cNvSpPr txBox="1"/>
      </xdr:nvSpPr>
      <xdr:spPr>
        <a:xfrm>
          <a:off x="1719794" y="623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183,854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119382</xdr:rowOff>
    </xdr:from>
    <xdr:to>
      <xdr:col>1</xdr:col>
      <xdr:colOff>485775</xdr:colOff>
      <xdr:row>38</xdr:row>
      <xdr:rowOff>49532</xdr:rowOff>
    </xdr:to>
    <xdr:sp macro="" textlink="">
      <xdr:nvSpPr>
        <xdr:cNvPr id="90" name="円/楕円 89"/>
        <xdr:cNvSpPr/>
      </xdr:nvSpPr>
      <xdr:spPr>
        <a:xfrm>
          <a:off x="1079500" y="646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66059</xdr:rowOff>
    </xdr:from>
    <xdr:ext cx="599010" cy="259045"/>
    <xdr:sp macro="" textlink="">
      <xdr:nvSpPr>
        <xdr:cNvPr id="91" name="テキスト ボックス 90"/>
        <xdr:cNvSpPr txBox="1"/>
      </xdr:nvSpPr>
      <xdr:spPr>
        <a:xfrm>
          <a:off x="830794" y="623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44113</xdr:rowOff>
    </xdr:from>
    <xdr:to>
      <xdr:col>6</xdr:col>
      <xdr:colOff>511175</xdr:colOff>
      <xdr:row>57</xdr:row>
      <xdr:rowOff>78592</xdr:rowOff>
    </xdr:to>
    <xdr:cxnSp macro="">
      <xdr:nvCxnSpPr>
        <xdr:cNvPr id="122" name="直線コネクタ 121"/>
        <xdr:cNvCxnSpPr/>
      </xdr:nvCxnSpPr>
      <xdr:spPr>
        <a:xfrm>
          <a:off x="3797300" y="9816763"/>
          <a:ext cx="838200" cy="3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44113</xdr:rowOff>
    </xdr:from>
    <xdr:to>
      <xdr:col>5</xdr:col>
      <xdr:colOff>358775</xdr:colOff>
      <xdr:row>57</xdr:row>
      <xdr:rowOff>89612</xdr:rowOff>
    </xdr:to>
    <xdr:cxnSp macro="">
      <xdr:nvCxnSpPr>
        <xdr:cNvPr id="125" name="直線コネクタ 124"/>
        <xdr:cNvCxnSpPr/>
      </xdr:nvCxnSpPr>
      <xdr:spPr>
        <a:xfrm flipV="1">
          <a:off x="2908300" y="9816763"/>
          <a:ext cx="889000" cy="4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89612</xdr:rowOff>
    </xdr:from>
    <xdr:to>
      <xdr:col>4</xdr:col>
      <xdr:colOff>155575</xdr:colOff>
      <xdr:row>57</xdr:row>
      <xdr:rowOff>113802</xdr:rowOff>
    </xdr:to>
    <xdr:cxnSp macro="">
      <xdr:nvCxnSpPr>
        <xdr:cNvPr id="128" name="直線コネクタ 127"/>
        <xdr:cNvCxnSpPr/>
      </xdr:nvCxnSpPr>
      <xdr:spPr>
        <a:xfrm flipV="1">
          <a:off x="2019300" y="9862262"/>
          <a:ext cx="889000" cy="2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113802</xdr:rowOff>
    </xdr:from>
    <xdr:to>
      <xdr:col>2</xdr:col>
      <xdr:colOff>638175</xdr:colOff>
      <xdr:row>57</xdr:row>
      <xdr:rowOff>159177</xdr:rowOff>
    </xdr:to>
    <xdr:cxnSp macro="">
      <xdr:nvCxnSpPr>
        <xdr:cNvPr id="131" name="直線コネクタ 130"/>
        <xdr:cNvCxnSpPr/>
      </xdr:nvCxnSpPr>
      <xdr:spPr>
        <a:xfrm flipV="1">
          <a:off x="1130300" y="9886452"/>
          <a:ext cx="889000" cy="4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27792</xdr:rowOff>
    </xdr:from>
    <xdr:to>
      <xdr:col>6</xdr:col>
      <xdr:colOff>561975</xdr:colOff>
      <xdr:row>57</xdr:row>
      <xdr:rowOff>129392</xdr:rowOff>
    </xdr:to>
    <xdr:sp macro="" textlink="">
      <xdr:nvSpPr>
        <xdr:cNvPr id="141" name="円/楕円 140"/>
        <xdr:cNvSpPr/>
      </xdr:nvSpPr>
      <xdr:spPr>
        <a:xfrm>
          <a:off x="4584700" y="980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50669</xdr:rowOff>
    </xdr:from>
    <xdr:ext cx="599010" cy="259045"/>
    <xdr:sp macro="" textlink="">
      <xdr:nvSpPr>
        <xdr:cNvPr id="142" name="物件費該当値テキスト"/>
        <xdr:cNvSpPr txBox="1"/>
      </xdr:nvSpPr>
      <xdr:spPr>
        <a:xfrm>
          <a:off x="4686300" y="9651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222,424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164763</xdr:rowOff>
    </xdr:from>
    <xdr:to>
      <xdr:col>5</xdr:col>
      <xdr:colOff>409575</xdr:colOff>
      <xdr:row>57</xdr:row>
      <xdr:rowOff>94913</xdr:rowOff>
    </xdr:to>
    <xdr:sp macro="" textlink="">
      <xdr:nvSpPr>
        <xdr:cNvPr id="143" name="円/楕円 142"/>
        <xdr:cNvSpPr/>
      </xdr:nvSpPr>
      <xdr:spPr>
        <a:xfrm>
          <a:off x="3746500" y="97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111440</xdr:rowOff>
    </xdr:from>
    <xdr:ext cx="599010" cy="259045"/>
    <xdr:sp macro="" textlink="">
      <xdr:nvSpPr>
        <xdr:cNvPr id="144" name="テキスト ボックス 143"/>
        <xdr:cNvSpPr txBox="1"/>
      </xdr:nvSpPr>
      <xdr:spPr>
        <a:xfrm>
          <a:off x="3497794" y="954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243,540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38812</xdr:rowOff>
    </xdr:from>
    <xdr:to>
      <xdr:col>4</xdr:col>
      <xdr:colOff>206375</xdr:colOff>
      <xdr:row>57</xdr:row>
      <xdr:rowOff>140412</xdr:rowOff>
    </xdr:to>
    <xdr:sp macro="" textlink="">
      <xdr:nvSpPr>
        <xdr:cNvPr id="145" name="円/楕円 144"/>
        <xdr:cNvSpPr/>
      </xdr:nvSpPr>
      <xdr:spPr>
        <a:xfrm>
          <a:off x="2857500" y="981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156939</xdr:rowOff>
    </xdr:from>
    <xdr:ext cx="599010" cy="259045"/>
    <xdr:sp macro="" textlink="">
      <xdr:nvSpPr>
        <xdr:cNvPr id="146" name="テキスト ボックス 145"/>
        <xdr:cNvSpPr txBox="1"/>
      </xdr:nvSpPr>
      <xdr:spPr>
        <a:xfrm>
          <a:off x="2608794" y="958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215,675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63002</xdr:rowOff>
    </xdr:from>
    <xdr:to>
      <xdr:col>3</xdr:col>
      <xdr:colOff>3175</xdr:colOff>
      <xdr:row>57</xdr:row>
      <xdr:rowOff>164602</xdr:rowOff>
    </xdr:to>
    <xdr:sp macro="" textlink="">
      <xdr:nvSpPr>
        <xdr:cNvPr id="147" name="円/楕円 146"/>
        <xdr:cNvSpPr/>
      </xdr:nvSpPr>
      <xdr:spPr>
        <a:xfrm>
          <a:off x="1968500" y="983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9679</xdr:rowOff>
    </xdr:from>
    <xdr:ext cx="599010" cy="259045"/>
    <xdr:sp macro="" textlink="">
      <xdr:nvSpPr>
        <xdr:cNvPr id="148" name="テキスト ボックス 147"/>
        <xdr:cNvSpPr txBox="1"/>
      </xdr:nvSpPr>
      <xdr:spPr>
        <a:xfrm>
          <a:off x="1719794" y="961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108377</xdr:rowOff>
    </xdr:from>
    <xdr:to>
      <xdr:col>1</xdr:col>
      <xdr:colOff>485775</xdr:colOff>
      <xdr:row>58</xdr:row>
      <xdr:rowOff>38527</xdr:rowOff>
    </xdr:to>
    <xdr:sp macro="" textlink="">
      <xdr:nvSpPr>
        <xdr:cNvPr id="149" name="円/楕円 148"/>
        <xdr:cNvSpPr/>
      </xdr:nvSpPr>
      <xdr:spPr>
        <a:xfrm>
          <a:off x="1079500" y="988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55054</xdr:rowOff>
    </xdr:from>
    <xdr:ext cx="599010" cy="259045"/>
    <xdr:sp macro="" textlink="">
      <xdr:nvSpPr>
        <xdr:cNvPr id="150" name="テキスト ボックス 149"/>
        <xdr:cNvSpPr txBox="1"/>
      </xdr:nvSpPr>
      <xdr:spPr>
        <a:xfrm>
          <a:off x="830794" y="965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82004</xdr:rowOff>
    </xdr:from>
    <xdr:to>
      <xdr:col>6</xdr:col>
      <xdr:colOff>511175</xdr:colOff>
      <xdr:row>77</xdr:row>
      <xdr:rowOff>116179</xdr:rowOff>
    </xdr:to>
    <xdr:cxnSp macro="">
      <xdr:nvCxnSpPr>
        <xdr:cNvPr id="179" name="直線コネクタ 178"/>
        <xdr:cNvCxnSpPr/>
      </xdr:nvCxnSpPr>
      <xdr:spPr>
        <a:xfrm>
          <a:off x="3797300" y="13283654"/>
          <a:ext cx="8382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82004</xdr:rowOff>
    </xdr:from>
    <xdr:to>
      <xdr:col>5</xdr:col>
      <xdr:colOff>358775</xdr:colOff>
      <xdr:row>77</xdr:row>
      <xdr:rowOff>96075</xdr:rowOff>
    </xdr:to>
    <xdr:cxnSp macro="">
      <xdr:nvCxnSpPr>
        <xdr:cNvPr id="182" name="直線コネクタ 181"/>
        <xdr:cNvCxnSpPr/>
      </xdr:nvCxnSpPr>
      <xdr:spPr>
        <a:xfrm flipV="1">
          <a:off x="2908300" y="13283654"/>
          <a:ext cx="889000" cy="1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94692</xdr:rowOff>
    </xdr:from>
    <xdr:to>
      <xdr:col>4</xdr:col>
      <xdr:colOff>155575</xdr:colOff>
      <xdr:row>77</xdr:row>
      <xdr:rowOff>96075</xdr:rowOff>
    </xdr:to>
    <xdr:cxnSp macro="">
      <xdr:nvCxnSpPr>
        <xdr:cNvPr id="185" name="直線コネクタ 184"/>
        <xdr:cNvCxnSpPr/>
      </xdr:nvCxnSpPr>
      <xdr:spPr>
        <a:xfrm>
          <a:off x="2019300" y="13296342"/>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94692</xdr:rowOff>
    </xdr:from>
    <xdr:to>
      <xdr:col>2</xdr:col>
      <xdr:colOff>638175</xdr:colOff>
      <xdr:row>77</xdr:row>
      <xdr:rowOff>125640</xdr:rowOff>
    </xdr:to>
    <xdr:cxnSp macro="">
      <xdr:nvCxnSpPr>
        <xdr:cNvPr id="188" name="直線コネクタ 187"/>
        <xdr:cNvCxnSpPr/>
      </xdr:nvCxnSpPr>
      <xdr:spPr>
        <a:xfrm flipV="1">
          <a:off x="1130300" y="13296342"/>
          <a:ext cx="889000" cy="3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65379</xdr:rowOff>
    </xdr:from>
    <xdr:to>
      <xdr:col>6</xdr:col>
      <xdr:colOff>561975</xdr:colOff>
      <xdr:row>77</xdr:row>
      <xdr:rowOff>166979</xdr:rowOff>
    </xdr:to>
    <xdr:sp macro="" textlink="">
      <xdr:nvSpPr>
        <xdr:cNvPr id="198" name="円/楕円 197"/>
        <xdr:cNvSpPr/>
      </xdr:nvSpPr>
      <xdr:spPr>
        <a:xfrm>
          <a:off x="4584700" y="132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43806</xdr:rowOff>
    </xdr:from>
    <xdr:ext cx="534377" cy="259045"/>
    <xdr:sp macro="" textlink="">
      <xdr:nvSpPr>
        <xdr:cNvPr id="199" name="維持補修費該当値テキスト"/>
        <xdr:cNvSpPr txBox="1"/>
      </xdr:nvSpPr>
      <xdr:spPr>
        <a:xfrm>
          <a:off x="4686300" y="1324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21,352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31204</xdr:rowOff>
    </xdr:from>
    <xdr:to>
      <xdr:col>5</xdr:col>
      <xdr:colOff>409575</xdr:colOff>
      <xdr:row>77</xdr:row>
      <xdr:rowOff>132804</xdr:rowOff>
    </xdr:to>
    <xdr:sp macro="" textlink="">
      <xdr:nvSpPr>
        <xdr:cNvPr id="200" name="円/楕円 199"/>
        <xdr:cNvSpPr/>
      </xdr:nvSpPr>
      <xdr:spPr>
        <a:xfrm>
          <a:off x="3746500" y="132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149331</xdr:rowOff>
    </xdr:from>
    <xdr:ext cx="534377" cy="259045"/>
    <xdr:sp macro="" textlink="">
      <xdr:nvSpPr>
        <xdr:cNvPr id="201" name="テキスト ボックス 200"/>
        <xdr:cNvSpPr txBox="1"/>
      </xdr:nvSpPr>
      <xdr:spPr>
        <a:xfrm>
          <a:off x="3530111" y="1300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45275</xdr:rowOff>
    </xdr:from>
    <xdr:to>
      <xdr:col>4</xdr:col>
      <xdr:colOff>206375</xdr:colOff>
      <xdr:row>77</xdr:row>
      <xdr:rowOff>146875</xdr:rowOff>
    </xdr:to>
    <xdr:sp macro="" textlink="">
      <xdr:nvSpPr>
        <xdr:cNvPr id="202" name="円/楕円 201"/>
        <xdr:cNvSpPr/>
      </xdr:nvSpPr>
      <xdr:spPr>
        <a:xfrm>
          <a:off x="2857500" y="132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163402</xdr:rowOff>
    </xdr:from>
    <xdr:ext cx="534377" cy="259045"/>
    <xdr:sp macro="" textlink="">
      <xdr:nvSpPr>
        <xdr:cNvPr id="203" name="テキスト ボックス 202"/>
        <xdr:cNvSpPr txBox="1"/>
      </xdr:nvSpPr>
      <xdr:spPr>
        <a:xfrm>
          <a:off x="2641111" y="130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43892</xdr:rowOff>
    </xdr:from>
    <xdr:to>
      <xdr:col>3</xdr:col>
      <xdr:colOff>3175</xdr:colOff>
      <xdr:row>77</xdr:row>
      <xdr:rowOff>145492</xdr:rowOff>
    </xdr:to>
    <xdr:sp macro="" textlink="">
      <xdr:nvSpPr>
        <xdr:cNvPr id="204" name="円/楕円 203"/>
        <xdr:cNvSpPr/>
      </xdr:nvSpPr>
      <xdr:spPr>
        <a:xfrm>
          <a:off x="1968500" y="132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162019</xdr:rowOff>
    </xdr:from>
    <xdr:ext cx="534377" cy="259045"/>
    <xdr:sp macro="" textlink="">
      <xdr:nvSpPr>
        <xdr:cNvPr id="205" name="テキスト ボックス 204"/>
        <xdr:cNvSpPr txBox="1"/>
      </xdr:nvSpPr>
      <xdr:spPr>
        <a:xfrm>
          <a:off x="1752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74840</xdr:rowOff>
    </xdr:from>
    <xdr:to>
      <xdr:col>1</xdr:col>
      <xdr:colOff>485775</xdr:colOff>
      <xdr:row>78</xdr:row>
      <xdr:rowOff>4990</xdr:rowOff>
    </xdr:to>
    <xdr:sp macro="" textlink="">
      <xdr:nvSpPr>
        <xdr:cNvPr id="206" name="円/楕円 205"/>
        <xdr:cNvSpPr/>
      </xdr:nvSpPr>
      <xdr:spPr>
        <a:xfrm>
          <a:off x="1079500" y="132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21517</xdr:rowOff>
    </xdr:from>
    <xdr:ext cx="534377" cy="259045"/>
    <xdr:sp macro="" textlink="">
      <xdr:nvSpPr>
        <xdr:cNvPr id="207" name="テキスト ボックス 206"/>
        <xdr:cNvSpPr txBox="1"/>
      </xdr:nvSpPr>
      <xdr:spPr>
        <a:xfrm>
          <a:off x="863111" y="1305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99988</xdr:rowOff>
    </xdr:from>
    <xdr:to>
      <xdr:col>6</xdr:col>
      <xdr:colOff>511175</xdr:colOff>
      <xdr:row>96</xdr:row>
      <xdr:rowOff>100216</xdr:rowOff>
    </xdr:to>
    <xdr:cxnSp macro="">
      <xdr:nvCxnSpPr>
        <xdr:cNvPr id="237" name="直線コネクタ 236"/>
        <xdr:cNvCxnSpPr/>
      </xdr:nvCxnSpPr>
      <xdr:spPr>
        <a:xfrm flipV="1">
          <a:off x="3797300" y="1655918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100216</xdr:rowOff>
    </xdr:from>
    <xdr:to>
      <xdr:col>5</xdr:col>
      <xdr:colOff>358775</xdr:colOff>
      <xdr:row>97</xdr:row>
      <xdr:rowOff>21540</xdr:rowOff>
    </xdr:to>
    <xdr:cxnSp macro="">
      <xdr:nvCxnSpPr>
        <xdr:cNvPr id="240" name="直線コネクタ 239"/>
        <xdr:cNvCxnSpPr/>
      </xdr:nvCxnSpPr>
      <xdr:spPr>
        <a:xfrm flipV="1">
          <a:off x="2908300" y="16559416"/>
          <a:ext cx="889000" cy="9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21540</xdr:rowOff>
    </xdr:from>
    <xdr:to>
      <xdr:col>4</xdr:col>
      <xdr:colOff>155575</xdr:colOff>
      <xdr:row>97</xdr:row>
      <xdr:rowOff>43041</xdr:rowOff>
    </xdr:to>
    <xdr:cxnSp macro="">
      <xdr:nvCxnSpPr>
        <xdr:cNvPr id="243" name="直線コネクタ 242"/>
        <xdr:cNvCxnSpPr/>
      </xdr:nvCxnSpPr>
      <xdr:spPr>
        <a:xfrm flipV="1">
          <a:off x="2019300" y="16652190"/>
          <a:ext cx="889000" cy="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32716</xdr:rowOff>
    </xdr:from>
    <xdr:to>
      <xdr:col>2</xdr:col>
      <xdr:colOff>638175</xdr:colOff>
      <xdr:row>97</xdr:row>
      <xdr:rowOff>43041</xdr:rowOff>
    </xdr:to>
    <xdr:cxnSp macro="">
      <xdr:nvCxnSpPr>
        <xdr:cNvPr id="246" name="直線コネクタ 245"/>
        <xdr:cNvCxnSpPr/>
      </xdr:nvCxnSpPr>
      <xdr:spPr>
        <a:xfrm>
          <a:off x="1130300" y="16663366"/>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49188</xdr:rowOff>
    </xdr:from>
    <xdr:to>
      <xdr:col>6</xdr:col>
      <xdr:colOff>561975</xdr:colOff>
      <xdr:row>96</xdr:row>
      <xdr:rowOff>150788</xdr:rowOff>
    </xdr:to>
    <xdr:sp macro="" textlink="">
      <xdr:nvSpPr>
        <xdr:cNvPr id="256" name="円/楕円 255"/>
        <xdr:cNvSpPr/>
      </xdr:nvSpPr>
      <xdr:spPr>
        <a:xfrm>
          <a:off x="4584700" y="165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72065</xdr:rowOff>
    </xdr:from>
    <xdr:ext cx="534377" cy="259045"/>
    <xdr:sp macro="" textlink="">
      <xdr:nvSpPr>
        <xdr:cNvPr id="257" name="扶助費該当値テキスト"/>
        <xdr:cNvSpPr txBox="1"/>
      </xdr:nvSpPr>
      <xdr:spPr>
        <a:xfrm>
          <a:off x="4686300" y="1635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66,127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49416</xdr:rowOff>
    </xdr:from>
    <xdr:to>
      <xdr:col>5</xdr:col>
      <xdr:colOff>409575</xdr:colOff>
      <xdr:row>96</xdr:row>
      <xdr:rowOff>151016</xdr:rowOff>
    </xdr:to>
    <xdr:sp macro="" textlink="">
      <xdr:nvSpPr>
        <xdr:cNvPr id="258" name="円/楕円 257"/>
        <xdr:cNvSpPr/>
      </xdr:nvSpPr>
      <xdr:spPr>
        <a:xfrm>
          <a:off x="3746500" y="1650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167543</xdr:rowOff>
    </xdr:from>
    <xdr:ext cx="534377" cy="259045"/>
    <xdr:sp macro="" textlink="">
      <xdr:nvSpPr>
        <xdr:cNvPr id="259" name="テキスト ボックス 258"/>
        <xdr:cNvSpPr txBox="1"/>
      </xdr:nvSpPr>
      <xdr:spPr>
        <a:xfrm>
          <a:off x="3530111" y="1628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66,109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142190</xdr:rowOff>
    </xdr:from>
    <xdr:to>
      <xdr:col>4</xdr:col>
      <xdr:colOff>206375</xdr:colOff>
      <xdr:row>97</xdr:row>
      <xdr:rowOff>72340</xdr:rowOff>
    </xdr:to>
    <xdr:sp macro="" textlink="">
      <xdr:nvSpPr>
        <xdr:cNvPr id="260" name="円/楕円 259"/>
        <xdr:cNvSpPr/>
      </xdr:nvSpPr>
      <xdr:spPr>
        <a:xfrm>
          <a:off x="2857500" y="166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88867</xdr:rowOff>
    </xdr:from>
    <xdr:ext cx="534377" cy="259045"/>
    <xdr:sp macro="" textlink="">
      <xdr:nvSpPr>
        <xdr:cNvPr id="261" name="テキスト ボックス 260"/>
        <xdr:cNvSpPr txBox="1"/>
      </xdr:nvSpPr>
      <xdr:spPr>
        <a:xfrm>
          <a:off x="2641111" y="1637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163691</xdr:rowOff>
    </xdr:from>
    <xdr:to>
      <xdr:col>3</xdr:col>
      <xdr:colOff>3175</xdr:colOff>
      <xdr:row>97</xdr:row>
      <xdr:rowOff>93841</xdr:rowOff>
    </xdr:to>
    <xdr:sp macro="" textlink="">
      <xdr:nvSpPr>
        <xdr:cNvPr id="262" name="円/楕円 261"/>
        <xdr:cNvSpPr/>
      </xdr:nvSpPr>
      <xdr:spPr>
        <a:xfrm>
          <a:off x="1968500" y="166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110368</xdr:rowOff>
    </xdr:from>
    <xdr:ext cx="534377" cy="259045"/>
    <xdr:sp macro="" textlink="">
      <xdr:nvSpPr>
        <xdr:cNvPr id="263" name="テキスト ボックス 262"/>
        <xdr:cNvSpPr txBox="1"/>
      </xdr:nvSpPr>
      <xdr:spPr>
        <a:xfrm>
          <a:off x="1752111" y="163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153366</xdr:rowOff>
    </xdr:from>
    <xdr:to>
      <xdr:col>1</xdr:col>
      <xdr:colOff>485775</xdr:colOff>
      <xdr:row>97</xdr:row>
      <xdr:rowOff>83516</xdr:rowOff>
    </xdr:to>
    <xdr:sp macro="" textlink="">
      <xdr:nvSpPr>
        <xdr:cNvPr id="264" name="円/楕円 263"/>
        <xdr:cNvSpPr/>
      </xdr:nvSpPr>
      <xdr:spPr>
        <a:xfrm>
          <a:off x="1079500" y="1661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100043</xdr:rowOff>
    </xdr:from>
    <xdr:ext cx="534377" cy="259045"/>
    <xdr:sp macro="" textlink="">
      <xdr:nvSpPr>
        <xdr:cNvPr id="265" name="テキスト ボックス 264"/>
        <xdr:cNvSpPr txBox="1"/>
      </xdr:nvSpPr>
      <xdr:spPr>
        <a:xfrm>
          <a:off x="863111" y="1638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145880</xdr:rowOff>
    </xdr:from>
    <xdr:to>
      <xdr:col>15</xdr:col>
      <xdr:colOff>180975</xdr:colOff>
      <xdr:row>37</xdr:row>
      <xdr:rowOff>76681</xdr:rowOff>
    </xdr:to>
    <xdr:cxnSp macro="">
      <xdr:nvCxnSpPr>
        <xdr:cNvPr id="294" name="直線コネクタ 293"/>
        <xdr:cNvCxnSpPr/>
      </xdr:nvCxnSpPr>
      <xdr:spPr>
        <a:xfrm flipV="1">
          <a:off x="9639300" y="6318080"/>
          <a:ext cx="838200" cy="10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76681</xdr:rowOff>
    </xdr:from>
    <xdr:to>
      <xdr:col>14</xdr:col>
      <xdr:colOff>28575</xdr:colOff>
      <xdr:row>37</xdr:row>
      <xdr:rowOff>100552</xdr:rowOff>
    </xdr:to>
    <xdr:cxnSp macro="">
      <xdr:nvCxnSpPr>
        <xdr:cNvPr id="297" name="直線コネクタ 296"/>
        <xdr:cNvCxnSpPr/>
      </xdr:nvCxnSpPr>
      <xdr:spPr>
        <a:xfrm flipV="1">
          <a:off x="8750300" y="6420331"/>
          <a:ext cx="889000" cy="2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90473</xdr:rowOff>
    </xdr:from>
    <xdr:to>
      <xdr:col>12</xdr:col>
      <xdr:colOff>511175</xdr:colOff>
      <xdr:row>37</xdr:row>
      <xdr:rowOff>100552</xdr:rowOff>
    </xdr:to>
    <xdr:cxnSp macro="">
      <xdr:nvCxnSpPr>
        <xdr:cNvPr id="300" name="直線コネクタ 299"/>
        <xdr:cNvCxnSpPr/>
      </xdr:nvCxnSpPr>
      <xdr:spPr>
        <a:xfrm>
          <a:off x="7861300" y="6434123"/>
          <a:ext cx="889000" cy="1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90473</xdr:rowOff>
    </xdr:from>
    <xdr:to>
      <xdr:col>11</xdr:col>
      <xdr:colOff>307975</xdr:colOff>
      <xdr:row>37</xdr:row>
      <xdr:rowOff>107269</xdr:rowOff>
    </xdr:to>
    <xdr:cxnSp macro="">
      <xdr:nvCxnSpPr>
        <xdr:cNvPr id="303" name="直線コネクタ 302"/>
        <xdr:cNvCxnSpPr/>
      </xdr:nvCxnSpPr>
      <xdr:spPr>
        <a:xfrm flipV="1">
          <a:off x="6972300" y="6434123"/>
          <a:ext cx="889000" cy="1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95080</xdr:rowOff>
    </xdr:from>
    <xdr:to>
      <xdr:col>15</xdr:col>
      <xdr:colOff>231775</xdr:colOff>
      <xdr:row>37</xdr:row>
      <xdr:rowOff>25230</xdr:rowOff>
    </xdr:to>
    <xdr:sp macro="" textlink="">
      <xdr:nvSpPr>
        <xdr:cNvPr id="313" name="円/楕円 312"/>
        <xdr:cNvSpPr/>
      </xdr:nvSpPr>
      <xdr:spPr>
        <a:xfrm>
          <a:off x="10426700" y="62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117957</xdr:rowOff>
    </xdr:from>
    <xdr:ext cx="599010" cy="259045"/>
    <xdr:sp macro="" textlink="">
      <xdr:nvSpPr>
        <xdr:cNvPr id="314" name="補助費等該当値テキスト"/>
        <xdr:cNvSpPr txBox="1"/>
      </xdr:nvSpPr>
      <xdr:spPr>
        <a:xfrm>
          <a:off x="10528300" y="611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216,756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25881</xdr:rowOff>
    </xdr:from>
    <xdr:to>
      <xdr:col>14</xdr:col>
      <xdr:colOff>79375</xdr:colOff>
      <xdr:row>37</xdr:row>
      <xdr:rowOff>127481</xdr:rowOff>
    </xdr:to>
    <xdr:sp macro="" textlink="">
      <xdr:nvSpPr>
        <xdr:cNvPr id="315" name="円/楕円 314"/>
        <xdr:cNvSpPr/>
      </xdr:nvSpPr>
      <xdr:spPr>
        <a:xfrm>
          <a:off x="9588500" y="636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118608</xdr:rowOff>
    </xdr:from>
    <xdr:ext cx="599010" cy="259045"/>
    <xdr:sp macro="" textlink="">
      <xdr:nvSpPr>
        <xdr:cNvPr id="316" name="テキスト ボックス 315"/>
        <xdr:cNvSpPr txBox="1"/>
      </xdr:nvSpPr>
      <xdr:spPr>
        <a:xfrm>
          <a:off x="9339794" y="646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163,081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49752</xdr:rowOff>
    </xdr:from>
    <xdr:to>
      <xdr:col>12</xdr:col>
      <xdr:colOff>561975</xdr:colOff>
      <xdr:row>37</xdr:row>
      <xdr:rowOff>151352</xdr:rowOff>
    </xdr:to>
    <xdr:sp macro="" textlink="">
      <xdr:nvSpPr>
        <xdr:cNvPr id="317" name="円/楕円 316"/>
        <xdr:cNvSpPr/>
      </xdr:nvSpPr>
      <xdr:spPr>
        <a:xfrm>
          <a:off x="8699500" y="639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142479</xdr:rowOff>
    </xdr:from>
    <xdr:ext cx="599010" cy="259045"/>
    <xdr:sp macro="" textlink="">
      <xdr:nvSpPr>
        <xdr:cNvPr id="318" name="テキスト ボックス 317"/>
        <xdr:cNvSpPr txBox="1"/>
      </xdr:nvSpPr>
      <xdr:spPr>
        <a:xfrm>
          <a:off x="8450794" y="648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150,550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39673</xdr:rowOff>
    </xdr:from>
    <xdr:to>
      <xdr:col>11</xdr:col>
      <xdr:colOff>358775</xdr:colOff>
      <xdr:row>37</xdr:row>
      <xdr:rowOff>141273</xdr:rowOff>
    </xdr:to>
    <xdr:sp macro="" textlink="">
      <xdr:nvSpPr>
        <xdr:cNvPr id="319" name="円/楕円 318"/>
        <xdr:cNvSpPr/>
      </xdr:nvSpPr>
      <xdr:spPr>
        <a:xfrm>
          <a:off x="7810500" y="638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157800</xdr:rowOff>
    </xdr:from>
    <xdr:ext cx="599010" cy="259045"/>
    <xdr:sp macro="" textlink="">
      <xdr:nvSpPr>
        <xdr:cNvPr id="320" name="テキスト ボックス 319"/>
        <xdr:cNvSpPr txBox="1"/>
      </xdr:nvSpPr>
      <xdr:spPr>
        <a:xfrm>
          <a:off x="7561794" y="615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155,841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56469</xdr:rowOff>
    </xdr:from>
    <xdr:to>
      <xdr:col>10</xdr:col>
      <xdr:colOff>155575</xdr:colOff>
      <xdr:row>37</xdr:row>
      <xdr:rowOff>158069</xdr:rowOff>
    </xdr:to>
    <xdr:sp macro="" textlink="">
      <xdr:nvSpPr>
        <xdr:cNvPr id="321" name="円/楕円 320"/>
        <xdr:cNvSpPr/>
      </xdr:nvSpPr>
      <xdr:spPr>
        <a:xfrm>
          <a:off x="6921500" y="640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149196</xdr:rowOff>
    </xdr:from>
    <xdr:ext cx="599010" cy="259045"/>
    <xdr:sp macro="" textlink="">
      <xdr:nvSpPr>
        <xdr:cNvPr id="322" name="テキスト ボックス 321"/>
        <xdr:cNvSpPr txBox="1"/>
      </xdr:nvSpPr>
      <xdr:spPr>
        <a:xfrm>
          <a:off x="6672794" y="649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75310</xdr:rowOff>
    </xdr:from>
    <xdr:to>
      <xdr:col>15</xdr:col>
      <xdr:colOff>180975</xdr:colOff>
      <xdr:row>57</xdr:row>
      <xdr:rowOff>122447</xdr:rowOff>
    </xdr:to>
    <xdr:cxnSp macro="">
      <xdr:nvCxnSpPr>
        <xdr:cNvPr id="351" name="直線コネクタ 350"/>
        <xdr:cNvCxnSpPr/>
      </xdr:nvCxnSpPr>
      <xdr:spPr>
        <a:xfrm flipV="1">
          <a:off x="9639300" y="9847960"/>
          <a:ext cx="838200" cy="4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122447</xdr:rowOff>
    </xdr:from>
    <xdr:to>
      <xdr:col>14</xdr:col>
      <xdr:colOff>28575</xdr:colOff>
      <xdr:row>57</xdr:row>
      <xdr:rowOff>153681</xdr:rowOff>
    </xdr:to>
    <xdr:cxnSp macro="">
      <xdr:nvCxnSpPr>
        <xdr:cNvPr id="354" name="直線コネクタ 353"/>
        <xdr:cNvCxnSpPr/>
      </xdr:nvCxnSpPr>
      <xdr:spPr>
        <a:xfrm flipV="1">
          <a:off x="8750300" y="9895097"/>
          <a:ext cx="889000" cy="3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153681</xdr:rowOff>
    </xdr:from>
    <xdr:to>
      <xdr:col>12</xdr:col>
      <xdr:colOff>511175</xdr:colOff>
      <xdr:row>58</xdr:row>
      <xdr:rowOff>55242</xdr:rowOff>
    </xdr:to>
    <xdr:cxnSp macro="">
      <xdr:nvCxnSpPr>
        <xdr:cNvPr id="357" name="直線コネクタ 356"/>
        <xdr:cNvCxnSpPr/>
      </xdr:nvCxnSpPr>
      <xdr:spPr>
        <a:xfrm flipV="1">
          <a:off x="7861300" y="9926331"/>
          <a:ext cx="889000" cy="7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167508</xdr:rowOff>
    </xdr:from>
    <xdr:to>
      <xdr:col>11</xdr:col>
      <xdr:colOff>307975</xdr:colOff>
      <xdr:row>58</xdr:row>
      <xdr:rowOff>55242</xdr:rowOff>
    </xdr:to>
    <xdr:cxnSp macro="">
      <xdr:nvCxnSpPr>
        <xdr:cNvPr id="360" name="直線コネクタ 359"/>
        <xdr:cNvCxnSpPr/>
      </xdr:nvCxnSpPr>
      <xdr:spPr>
        <a:xfrm>
          <a:off x="6972300" y="9940158"/>
          <a:ext cx="889000" cy="5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24510</xdr:rowOff>
    </xdr:from>
    <xdr:to>
      <xdr:col>15</xdr:col>
      <xdr:colOff>231775</xdr:colOff>
      <xdr:row>57</xdr:row>
      <xdr:rowOff>126110</xdr:rowOff>
    </xdr:to>
    <xdr:sp macro="" textlink="">
      <xdr:nvSpPr>
        <xdr:cNvPr id="370" name="円/楕円 369"/>
        <xdr:cNvSpPr/>
      </xdr:nvSpPr>
      <xdr:spPr>
        <a:xfrm>
          <a:off x="10426700" y="97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47387</xdr:rowOff>
    </xdr:from>
    <xdr:ext cx="599010" cy="259045"/>
    <xdr:sp macro="" textlink="">
      <xdr:nvSpPr>
        <xdr:cNvPr id="371" name="普通建設事業費該当値テキスト"/>
        <xdr:cNvSpPr txBox="1"/>
      </xdr:nvSpPr>
      <xdr:spPr>
        <a:xfrm>
          <a:off x="10528300" y="964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409,501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71647</xdr:rowOff>
    </xdr:from>
    <xdr:to>
      <xdr:col>14</xdr:col>
      <xdr:colOff>79375</xdr:colOff>
      <xdr:row>58</xdr:row>
      <xdr:rowOff>1797</xdr:rowOff>
    </xdr:to>
    <xdr:sp macro="" textlink="">
      <xdr:nvSpPr>
        <xdr:cNvPr id="372" name="円/楕円 371"/>
        <xdr:cNvSpPr/>
      </xdr:nvSpPr>
      <xdr:spPr>
        <a:xfrm>
          <a:off x="9588500" y="98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18324</xdr:rowOff>
    </xdr:from>
    <xdr:ext cx="599010" cy="259045"/>
    <xdr:sp macro="" textlink="">
      <xdr:nvSpPr>
        <xdr:cNvPr id="373" name="テキスト ボックス 372"/>
        <xdr:cNvSpPr txBox="1"/>
      </xdr:nvSpPr>
      <xdr:spPr>
        <a:xfrm>
          <a:off x="9339794" y="961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347,642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102881</xdr:rowOff>
    </xdr:from>
    <xdr:to>
      <xdr:col>12</xdr:col>
      <xdr:colOff>561975</xdr:colOff>
      <xdr:row>58</xdr:row>
      <xdr:rowOff>33031</xdr:rowOff>
    </xdr:to>
    <xdr:sp macro="" textlink="">
      <xdr:nvSpPr>
        <xdr:cNvPr id="374" name="円/楕円 373"/>
        <xdr:cNvSpPr/>
      </xdr:nvSpPr>
      <xdr:spPr>
        <a:xfrm>
          <a:off x="8699500" y="98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24158</xdr:rowOff>
    </xdr:from>
    <xdr:ext cx="599010" cy="259045"/>
    <xdr:sp macro="" textlink="">
      <xdr:nvSpPr>
        <xdr:cNvPr id="375" name="テキスト ボックス 374"/>
        <xdr:cNvSpPr txBox="1"/>
      </xdr:nvSpPr>
      <xdr:spPr>
        <a:xfrm>
          <a:off x="8450794" y="996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306,652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4442</xdr:rowOff>
    </xdr:from>
    <xdr:to>
      <xdr:col>11</xdr:col>
      <xdr:colOff>358775</xdr:colOff>
      <xdr:row>58</xdr:row>
      <xdr:rowOff>106042</xdr:rowOff>
    </xdr:to>
    <xdr:sp macro="" textlink="">
      <xdr:nvSpPr>
        <xdr:cNvPr id="376" name="円/楕円 375"/>
        <xdr:cNvSpPr/>
      </xdr:nvSpPr>
      <xdr:spPr>
        <a:xfrm>
          <a:off x="7810500" y="994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97169</xdr:rowOff>
    </xdr:from>
    <xdr:ext cx="599010" cy="259045"/>
    <xdr:sp macro="" textlink="">
      <xdr:nvSpPr>
        <xdr:cNvPr id="377" name="テキスト ボックス 376"/>
        <xdr:cNvSpPr txBox="1"/>
      </xdr:nvSpPr>
      <xdr:spPr>
        <a:xfrm>
          <a:off x="7561794" y="1004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210,837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116708</xdr:rowOff>
    </xdr:from>
    <xdr:to>
      <xdr:col>10</xdr:col>
      <xdr:colOff>155575</xdr:colOff>
      <xdr:row>58</xdr:row>
      <xdr:rowOff>46858</xdr:rowOff>
    </xdr:to>
    <xdr:sp macro="" textlink="">
      <xdr:nvSpPr>
        <xdr:cNvPr id="378" name="円/楕円 377"/>
        <xdr:cNvSpPr/>
      </xdr:nvSpPr>
      <xdr:spPr>
        <a:xfrm>
          <a:off x="6921500" y="98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63385</xdr:rowOff>
    </xdr:from>
    <xdr:ext cx="599010" cy="259045"/>
    <xdr:sp macro="" textlink="">
      <xdr:nvSpPr>
        <xdr:cNvPr id="379" name="テキスト ボックス 378"/>
        <xdr:cNvSpPr txBox="1"/>
      </xdr:nvSpPr>
      <xdr:spPr>
        <a:xfrm>
          <a:off x="6672794" y="966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5454</xdr:rowOff>
    </xdr:from>
    <xdr:to>
      <xdr:col>15</xdr:col>
      <xdr:colOff>180975</xdr:colOff>
      <xdr:row>79</xdr:row>
      <xdr:rowOff>44450</xdr:rowOff>
    </xdr:to>
    <xdr:cxnSp macro="">
      <xdr:nvCxnSpPr>
        <xdr:cNvPr id="408" name="直線コネクタ 407"/>
        <xdr:cNvCxnSpPr/>
      </xdr:nvCxnSpPr>
      <xdr:spPr>
        <a:xfrm>
          <a:off x="9639300" y="13550004"/>
          <a:ext cx="838200" cy="3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18" name="円/楕円 417"/>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19"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126104</xdr:rowOff>
    </xdr:from>
    <xdr:to>
      <xdr:col>14</xdr:col>
      <xdr:colOff>79375</xdr:colOff>
      <xdr:row>79</xdr:row>
      <xdr:rowOff>56254</xdr:rowOff>
    </xdr:to>
    <xdr:sp macro="" textlink="">
      <xdr:nvSpPr>
        <xdr:cNvPr id="420" name="円/楕円 419"/>
        <xdr:cNvSpPr/>
      </xdr:nvSpPr>
      <xdr:spPr>
        <a:xfrm>
          <a:off x="9588500" y="134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47381</xdr:rowOff>
    </xdr:from>
    <xdr:ext cx="534377" cy="259045"/>
    <xdr:sp macro="" textlink="">
      <xdr:nvSpPr>
        <xdr:cNvPr id="421" name="テキスト ボックス 420"/>
        <xdr:cNvSpPr txBox="1"/>
      </xdr:nvSpPr>
      <xdr:spPr>
        <a:xfrm>
          <a:off x="9372111" y="1359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134635</xdr:rowOff>
    </xdr:from>
    <xdr:to>
      <xdr:col>15</xdr:col>
      <xdr:colOff>180975</xdr:colOff>
      <xdr:row>97</xdr:row>
      <xdr:rowOff>104623</xdr:rowOff>
    </xdr:to>
    <xdr:cxnSp macro="">
      <xdr:nvCxnSpPr>
        <xdr:cNvPr id="448" name="直線コネクタ 447"/>
        <xdr:cNvCxnSpPr/>
      </xdr:nvCxnSpPr>
      <xdr:spPr>
        <a:xfrm flipV="1">
          <a:off x="9639300" y="16593835"/>
          <a:ext cx="838200" cy="14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83835</xdr:rowOff>
    </xdr:from>
    <xdr:to>
      <xdr:col>15</xdr:col>
      <xdr:colOff>231775</xdr:colOff>
      <xdr:row>97</xdr:row>
      <xdr:rowOff>13985</xdr:rowOff>
    </xdr:to>
    <xdr:sp macro="" textlink="">
      <xdr:nvSpPr>
        <xdr:cNvPr id="458" name="円/楕円 457"/>
        <xdr:cNvSpPr/>
      </xdr:nvSpPr>
      <xdr:spPr>
        <a:xfrm>
          <a:off x="10426700" y="1654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106712</xdr:rowOff>
    </xdr:from>
    <xdr:ext cx="599010" cy="259045"/>
    <xdr:sp macro="" textlink="">
      <xdr:nvSpPr>
        <xdr:cNvPr id="459" name="普通建設事業費 （ うち更新整備　）該当値テキスト"/>
        <xdr:cNvSpPr txBox="1"/>
      </xdr:nvSpPr>
      <xdr:spPr>
        <a:xfrm>
          <a:off x="10528300" y="1639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380,539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53823</xdr:rowOff>
    </xdr:from>
    <xdr:to>
      <xdr:col>14</xdr:col>
      <xdr:colOff>79375</xdr:colOff>
      <xdr:row>97</xdr:row>
      <xdr:rowOff>155423</xdr:rowOff>
    </xdr:to>
    <xdr:sp macro="" textlink="">
      <xdr:nvSpPr>
        <xdr:cNvPr id="460" name="円/楕円 459"/>
        <xdr:cNvSpPr/>
      </xdr:nvSpPr>
      <xdr:spPr>
        <a:xfrm>
          <a:off x="9588500" y="166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500</xdr:rowOff>
    </xdr:from>
    <xdr:ext cx="599010" cy="259045"/>
    <xdr:sp macro="" textlink="">
      <xdr:nvSpPr>
        <xdr:cNvPr id="461" name="テキスト ボックス 460"/>
        <xdr:cNvSpPr txBox="1"/>
      </xdr:nvSpPr>
      <xdr:spPr>
        <a:xfrm>
          <a:off x="9339794" y="1645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138795</xdr:rowOff>
    </xdr:from>
    <xdr:to>
      <xdr:col>23</xdr:col>
      <xdr:colOff>517525</xdr:colOff>
      <xdr:row>38</xdr:row>
      <xdr:rowOff>139700</xdr:rowOff>
    </xdr:to>
    <xdr:cxnSp macro="">
      <xdr:nvCxnSpPr>
        <xdr:cNvPr id="488" name="直線コネクタ 487"/>
        <xdr:cNvCxnSpPr/>
      </xdr:nvCxnSpPr>
      <xdr:spPr>
        <a:xfrm flipV="1">
          <a:off x="15481300" y="6653895"/>
          <a:ext cx="8382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4" name="直線コネクタ 49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137654</xdr:rowOff>
    </xdr:from>
    <xdr:to>
      <xdr:col>19</xdr:col>
      <xdr:colOff>644525</xdr:colOff>
      <xdr:row>38</xdr:row>
      <xdr:rowOff>139700</xdr:rowOff>
    </xdr:to>
    <xdr:cxnSp macro="">
      <xdr:nvCxnSpPr>
        <xdr:cNvPr id="497" name="直線コネクタ 496"/>
        <xdr:cNvCxnSpPr/>
      </xdr:nvCxnSpPr>
      <xdr:spPr>
        <a:xfrm>
          <a:off x="12814300" y="6652754"/>
          <a:ext cx="8890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87995</xdr:rowOff>
    </xdr:from>
    <xdr:to>
      <xdr:col>23</xdr:col>
      <xdr:colOff>568325</xdr:colOff>
      <xdr:row>39</xdr:row>
      <xdr:rowOff>18145</xdr:rowOff>
    </xdr:to>
    <xdr:sp macro="" textlink="">
      <xdr:nvSpPr>
        <xdr:cNvPr id="507" name="円/楕円 506"/>
        <xdr:cNvSpPr/>
      </xdr:nvSpPr>
      <xdr:spPr>
        <a:xfrm>
          <a:off x="16268700" y="660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378565" cy="259045"/>
    <xdr:sp macro="" textlink="">
      <xdr:nvSpPr>
        <xdr:cNvPr id="508" name="災害復旧事業費該当値テキスト"/>
        <xdr:cNvSpPr txBox="1"/>
      </xdr:nvSpPr>
      <xdr:spPr>
        <a:xfrm>
          <a:off x="16370300" y="6549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86854</xdr:rowOff>
    </xdr:from>
    <xdr:to>
      <xdr:col>18</xdr:col>
      <xdr:colOff>492125</xdr:colOff>
      <xdr:row>39</xdr:row>
      <xdr:rowOff>17004</xdr:rowOff>
    </xdr:to>
    <xdr:sp macro="" textlink="">
      <xdr:nvSpPr>
        <xdr:cNvPr id="515" name="円/楕円 514"/>
        <xdr:cNvSpPr/>
      </xdr:nvSpPr>
      <xdr:spPr>
        <a:xfrm>
          <a:off x="12763500" y="66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8131</xdr:rowOff>
    </xdr:from>
    <xdr:ext cx="378565" cy="259045"/>
    <xdr:sp macro="" textlink="">
      <xdr:nvSpPr>
        <xdr:cNvPr id="516" name="テキスト ボックス 515"/>
        <xdr:cNvSpPr txBox="1"/>
      </xdr:nvSpPr>
      <xdr:spPr>
        <a:xfrm>
          <a:off x="12625017" y="6694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7" name="直線コネクタ 52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8" name="テキスト ボックス 52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9" name="直線コネクタ 52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56</xdr:row>
      <xdr:rowOff>35577</xdr:rowOff>
    </xdr:from>
    <xdr:ext cx="467179" cy="259045"/>
    <xdr:sp macro="" textlink="">
      <xdr:nvSpPr>
        <xdr:cNvPr id="530" name="テキスト ボックス 529"/>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32" name="テキスト ボックス 531"/>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3" name="直線コネクタ 53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34" name="テキスト ボックス 533"/>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5" name="直線コネクタ 53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36" name="テキスト ボックス 535"/>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38" name="テキスト ボックス 537"/>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53</xdr:row>
      <xdr:rowOff>12827</xdr:rowOff>
    </xdr:from>
    <xdr:to>
      <xdr:col>23</xdr:col>
      <xdr:colOff>516889</xdr:colOff>
      <xdr:row>59</xdr:row>
      <xdr:rowOff>44450</xdr:rowOff>
    </xdr:to>
    <xdr:cxnSp macro="">
      <xdr:nvCxnSpPr>
        <xdr:cNvPr id="540" name="直線コネクタ 539"/>
        <xdr:cNvCxnSpPr/>
      </xdr:nvCxnSpPr>
      <xdr:spPr>
        <a:xfrm flipV="1">
          <a:off x="16317595" y="9099677"/>
          <a:ext cx="1269" cy="1060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81170</xdr:rowOff>
    </xdr:from>
    <xdr:ext cx="249299" cy="259045"/>
    <xdr:sp macro="" textlink="">
      <xdr:nvSpPr>
        <xdr:cNvPr id="541" name="失業対策事業費最小値テキスト"/>
        <xdr:cNvSpPr txBox="1"/>
      </xdr:nvSpPr>
      <xdr:spPr>
        <a:xfrm>
          <a:off x="16370300" y="101967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2" name="直線コネクタ 54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130954</xdr:rowOff>
    </xdr:from>
    <xdr:ext cx="469744" cy="259045"/>
    <xdr:sp macro="" textlink="">
      <xdr:nvSpPr>
        <xdr:cNvPr id="543" name="失業対策事業費最大値テキスト"/>
        <xdr:cNvSpPr txBox="1"/>
      </xdr:nvSpPr>
      <xdr:spPr>
        <a:xfrm>
          <a:off x="16370300" y="887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53</xdr:row>
      <xdr:rowOff>12827</xdr:rowOff>
    </xdr:from>
    <xdr:to>
      <xdr:col>23</xdr:col>
      <xdr:colOff>606425</xdr:colOff>
      <xdr:row>53</xdr:row>
      <xdr:rowOff>12827</xdr:rowOff>
    </xdr:to>
    <xdr:cxnSp macro="">
      <xdr:nvCxnSpPr>
        <xdr:cNvPr id="544" name="直線コネクタ 543"/>
        <xdr:cNvCxnSpPr/>
      </xdr:nvCxnSpPr>
      <xdr:spPr>
        <a:xfrm>
          <a:off x="16230600" y="909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30163</xdr:rowOff>
    </xdr:from>
    <xdr:to>
      <xdr:col>23</xdr:col>
      <xdr:colOff>517525</xdr:colOff>
      <xdr:row>53</xdr:row>
      <xdr:rowOff>117031</xdr:rowOff>
    </xdr:to>
    <xdr:cxnSp macro="">
      <xdr:nvCxnSpPr>
        <xdr:cNvPr id="545" name="直線コネクタ 544"/>
        <xdr:cNvCxnSpPr/>
      </xdr:nvCxnSpPr>
      <xdr:spPr>
        <a:xfrm>
          <a:off x="15481300" y="9117013"/>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125620</xdr:rowOff>
    </xdr:from>
    <xdr:ext cx="313932" cy="259045"/>
    <xdr:sp macro="" textlink="">
      <xdr:nvSpPr>
        <xdr:cNvPr id="546" name="失業対策事業費平均値テキスト"/>
        <xdr:cNvSpPr txBox="1"/>
      </xdr:nvSpPr>
      <xdr:spPr>
        <a:xfrm>
          <a:off x="16370300" y="100697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147193</xdr:rowOff>
    </xdr:from>
    <xdr:to>
      <xdr:col>23</xdr:col>
      <xdr:colOff>568325</xdr:colOff>
      <xdr:row>59</xdr:row>
      <xdr:rowOff>77343</xdr:rowOff>
    </xdr:to>
    <xdr:sp macro="" textlink="">
      <xdr:nvSpPr>
        <xdr:cNvPr id="547" name="フローチャート : 判断 546"/>
        <xdr:cNvSpPr/>
      </xdr:nvSpPr>
      <xdr:spPr>
        <a:xfrm>
          <a:off x="16268700" y="100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95694</xdr:rowOff>
    </xdr:from>
    <xdr:to>
      <xdr:col>22</xdr:col>
      <xdr:colOff>365125</xdr:colOff>
      <xdr:row>53</xdr:row>
      <xdr:rowOff>30163</xdr:rowOff>
    </xdr:to>
    <xdr:cxnSp macro="">
      <xdr:nvCxnSpPr>
        <xdr:cNvPr id="548" name="直線コネクタ 547"/>
        <xdr:cNvCxnSpPr/>
      </xdr:nvCxnSpPr>
      <xdr:spPr>
        <a:xfrm>
          <a:off x="14592300" y="8668194"/>
          <a:ext cx="889000" cy="44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134430</xdr:rowOff>
    </xdr:from>
    <xdr:to>
      <xdr:col>22</xdr:col>
      <xdr:colOff>415925</xdr:colOff>
      <xdr:row>59</xdr:row>
      <xdr:rowOff>64580</xdr:rowOff>
    </xdr:to>
    <xdr:sp macro="" textlink="">
      <xdr:nvSpPr>
        <xdr:cNvPr id="549" name="フローチャート : 判断 548"/>
        <xdr:cNvSpPr/>
      </xdr:nvSpPr>
      <xdr:spPr>
        <a:xfrm>
          <a:off x="15430500" y="1007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59</xdr:row>
      <xdr:rowOff>55707</xdr:rowOff>
    </xdr:from>
    <xdr:ext cx="378565" cy="259045"/>
    <xdr:sp macro="" textlink="">
      <xdr:nvSpPr>
        <xdr:cNvPr id="550" name="テキスト ボックス 549"/>
        <xdr:cNvSpPr txBox="1"/>
      </xdr:nvSpPr>
      <xdr:spPr>
        <a:xfrm>
          <a:off x="15292017" y="10171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95694</xdr:rowOff>
    </xdr:from>
    <xdr:to>
      <xdr:col>21</xdr:col>
      <xdr:colOff>161925</xdr:colOff>
      <xdr:row>54</xdr:row>
      <xdr:rowOff>83503</xdr:rowOff>
    </xdr:to>
    <xdr:cxnSp macro="">
      <xdr:nvCxnSpPr>
        <xdr:cNvPr id="551" name="直線コネクタ 550"/>
        <xdr:cNvCxnSpPr/>
      </xdr:nvCxnSpPr>
      <xdr:spPr>
        <a:xfrm flipV="1">
          <a:off x="13703300" y="8668194"/>
          <a:ext cx="889000" cy="6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129286</xdr:rowOff>
    </xdr:from>
    <xdr:to>
      <xdr:col>21</xdr:col>
      <xdr:colOff>212725</xdr:colOff>
      <xdr:row>59</xdr:row>
      <xdr:rowOff>59436</xdr:rowOff>
    </xdr:to>
    <xdr:sp macro="" textlink="">
      <xdr:nvSpPr>
        <xdr:cNvPr id="552" name="フローチャート : 判断 551"/>
        <xdr:cNvSpPr/>
      </xdr:nvSpPr>
      <xdr:spPr>
        <a:xfrm>
          <a:off x="14541500" y="1007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59</xdr:row>
      <xdr:rowOff>50563</xdr:rowOff>
    </xdr:from>
    <xdr:ext cx="378565" cy="259045"/>
    <xdr:sp macro="" textlink="">
      <xdr:nvSpPr>
        <xdr:cNvPr id="553" name="テキスト ボックス 552"/>
        <xdr:cNvSpPr txBox="1"/>
      </xdr:nvSpPr>
      <xdr:spPr>
        <a:xfrm>
          <a:off x="14403017" y="10166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49</xdr:row>
      <xdr:rowOff>128460</xdr:rowOff>
    </xdr:from>
    <xdr:to>
      <xdr:col>19</xdr:col>
      <xdr:colOff>644525</xdr:colOff>
      <xdr:row>54</xdr:row>
      <xdr:rowOff>83503</xdr:rowOff>
    </xdr:to>
    <xdr:cxnSp macro="">
      <xdr:nvCxnSpPr>
        <xdr:cNvPr id="554" name="直線コネクタ 553"/>
        <xdr:cNvCxnSpPr/>
      </xdr:nvCxnSpPr>
      <xdr:spPr>
        <a:xfrm>
          <a:off x="12814300" y="8529510"/>
          <a:ext cx="889000" cy="81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143955</xdr:rowOff>
    </xdr:from>
    <xdr:to>
      <xdr:col>20</xdr:col>
      <xdr:colOff>9525</xdr:colOff>
      <xdr:row>59</xdr:row>
      <xdr:rowOff>74105</xdr:rowOff>
    </xdr:to>
    <xdr:sp macro="" textlink="">
      <xdr:nvSpPr>
        <xdr:cNvPr id="555" name="フローチャート : 判断 554"/>
        <xdr:cNvSpPr/>
      </xdr:nvSpPr>
      <xdr:spPr>
        <a:xfrm>
          <a:off x="13652500" y="1008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59</xdr:row>
      <xdr:rowOff>65232</xdr:rowOff>
    </xdr:from>
    <xdr:ext cx="378565" cy="259045"/>
    <xdr:sp macro="" textlink="">
      <xdr:nvSpPr>
        <xdr:cNvPr id="556" name="テキスト ボックス 555"/>
        <xdr:cNvSpPr txBox="1"/>
      </xdr:nvSpPr>
      <xdr:spPr>
        <a:xfrm>
          <a:off x="13514017" y="10180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98425</xdr:rowOff>
    </xdr:from>
    <xdr:to>
      <xdr:col>18</xdr:col>
      <xdr:colOff>492125</xdr:colOff>
      <xdr:row>59</xdr:row>
      <xdr:rowOff>28575</xdr:rowOff>
    </xdr:to>
    <xdr:sp macro="" textlink="">
      <xdr:nvSpPr>
        <xdr:cNvPr id="557" name="フローチャート : 判断 556"/>
        <xdr:cNvSpPr/>
      </xdr:nvSpPr>
      <xdr:spPr>
        <a:xfrm>
          <a:off x="12763500" y="1004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59</xdr:row>
      <xdr:rowOff>19702</xdr:rowOff>
    </xdr:from>
    <xdr:ext cx="378565" cy="259045"/>
    <xdr:sp macro="" textlink="">
      <xdr:nvSpPr>
        <xdr:cNvPr id="558" name="テキスト ボックス 557"/>
        <xdr:cNvSpPr txBox="1"/>
      </xdr:nvSpPr>
      <xdr:spPr>
        <a:xfrm>
          <a:off x="12625017" y="10135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66231</xdr:rowOff>
    </xdr:from>
    <xdr:to>
      <xdr:col>23</xdr:col>
      <xdr:colOff>568325</xdr:colOff>
      <xdr:row>53</xdr:row>
      <xdr:rowOff>167831</xdr:rowOff>
    </xdr:to>
    <xdr:sp macro="" textlink="">
      <xdr:nvSpPr>
        <xdr:cNvPr id="564" name="円/楕円 563"/>
        <xdr:cNvSpPr/>
      </xdr:nvSpPr>
      <xdr:spPr>
        <a:xfrm>
          <a:off x="16268700" y="91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152608</xdr:rowOff>
    </xdr:from>
    <xdr:ext cx="469744" cy="259045"/>
    <xdr:sp macro="" textlink="">
      <xdr:nvSpPr>
        <xdr:cNvPr id="565" name="失業対策事業費該当値テキスト"/>
        <xdr:cNvSpPr txBox="1"/>
      </xdr:nvSpPr>
      <xdr:spPr>
        <a:xfrm>
          <a:off x="16370300" y="906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5,019</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150813</xdr:rowOff>
    </xdr:from>
    <xdr:to>
      <xdr:col>22</xdr:col>
      <xdr:colOff>415925</xdr:colOff>
      <xdr:row>53</xdr:row>
      <xdr:rowOff>80963</xdr:rowOff>
    </xdr:to>
    <xdr:sp macro="" textlink="">
      <xdr:nvSpPr>
        <xdr:cNvPr id="566" name="円/楕円 565"/>
        <xdr:cNvSpPr/>
      </xdr:nvSpPr>
      <xdr:spPr>
        <a:xfrm>
          <a:off x="15430500" y="906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51</xdr:row>
      <xdr:rowOff>97490</xdr:rowOff>
    </xdr:from>
    <xdr:ext cx="469744" cy="259045"/>
    <xdr:sp macro="" textlink="">
      <xdr:nvSpPr>
        <xdr:cNvPr id="567" name="テキスト ボックス 566"/>
        <xdr:cNvSpPr txBox="1"/>
      </xdr:nvSpPr>
      <xdr:spPr>
        <a:xfrm>
          <a:off x="15246427" y="884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a:t>
          </a:r>
          <a:endParaRPr kumimoji="1" lang="ja-JP" altLang="en-US" sz="1000" b="1">
            <a:solidFill>
              <a:srgbClr val="FF0000"/>
            </a:solidFill>
            <a:latin typeface="ＭＳ Ｐゴシック"/>
          </a:endParaRPr>
        </a:p>
      </xdr:txBody>
    </xdr:sp>
    <xdr:clientData/>
  </xdr:oneCellAnchor>
  <xdr:twoCellAnchor>
    <xdr:from>
      <xdr:col>21</xdr:col>
      <xdr:colOff>111125</xdr:colOff>
      <xdr:row>50</xdr:row>
      <xdr:rowOff>44894</xdr:rowOff>
    </xdr:from>
    <xdr:to>
      <xdr:col>21</xdr:col>
      <xdr:colOff>212725</xdr:colOff>
      <xdr:row>50</xdr:row>
      <xdr:rowOff>146494</xdr:rowOff>
    </xdr:to>
    <xdr:sp macro="" textlink="">
      <xdr:nvSpPr>
        <xdr:cNvPr id="568" name="円/楕円 567"/>
        <xdr:cNvSpPr/>
      </xdr:nvSpPr>
      <xdr:spPr>
        <a:xfrm>
          <a:off x="14541500" y="861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48</xdr:row>
      <xdr:rowOff>163021</xdr:rowOff>
    </xdr:from>
    <xdr:ext cx="469744" cy="259045"/>
    <xdr:sp macro="" textlink="">
      <xdr:nvSpPr>
        <xdr:cNvPr id="569" name="テキスト ボックス 568"/>
        <xdr:cNvSpPr txBox="1"/>
      </xdr:nvSpPr>
      <xdr:spPr>
        <a:xfrm>
          <a:off x="14357427" y="839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7,831</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32703</xdr:rowOff>
    </xdr:from>
    <xdr:to>
      <xdr:col>20</xdr:col>
      <xdr:colOff>9525</xdr:colOff>
      <xdr:row>54</xdr:row>
      <xdr:rowOff>134303</xdr:rowOff>
    </xdr:to>
    <xdr:sp macro="" textlink="">
      <xdr:nvSpPr>
        <xdr:cNvPr id="570" name="円/楕円 569"/>
        <xdr:cNvSpPr/>
      </xdr:nvSpPr>
      <xdr:spPr>
        <a:xfrm>
          <a:off x="13652500" y="929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52</xdr:row>
      <xdr:rowOff>150830</xdr:rowOff>
    </xdr:from>
    <xdr:ext cx="469744" cy="259045"/>
    <xdr:sp macro="" textlink="">
      <xdr:nvSpPr>
        <xdr:cNvPr id="571" name="テキスト ボックス 570"/>
        <xdr:cNvSpPr txBox="1"/>
      </xdr:nvSpPr>
      <xdr:spPr>
        <a:xfrm>
          <a:off x="13468427" y="906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a:t>
          </a:r>
          <a:endParaRPr kumimoji="1" lang="ja-JP" altLang="en-US" sz="1000" b="1">
            <a:solidFill>
              <a:srgbClr val="FF0000"/>
            </a:solidFill>
            <a:latin typeface="ＭＳ Ｐゴシック"/>
          </a:endParaRPr>
        </a:p>
      </xdr:txBody>
    </xdr:sp>
    <xdr:clientData/>
  </xdr:oneCellAnchor>
  <xdr:twoCellAnchor>
    <xdr:from>
      <xdr:col>18</xdr:col>
      <xdr:colOff>390525</xdr:colOff>
      <xdr:row>49</xdr:row>
      <xdr:rowOff>77660</xdr:rowOff>
    </xdr:from>
    <xdr:to>
      <xdr:col>18</xdr:col>
      <xdr:colOff>492125</xdr:colOff>
      <xdr:row>50</xdr:row>
      <xdr:rowOff>7810</xdr:rowOff>
    </xdr:to>
    <xdr:sp macro="" textlink="">
      <xdr:nvSpPr>
        <xdr:cNvPr id="572" name="円/楕円 571"/>
        <xdr:cNvSpPr/>
      </xdr:nvSpPr>
      <xdr:spPr>
        <a:xfrm>
          <a:off x="12763500" y="84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48</xdr:row>
      <xdr:rowOff>24337</xdr:rowOff>
    </xdr:from>
    <xdr:ext cx="469744" cy="259045"/>
    <xdr:sp macro="" textlink="">
      <xdr:nvSpPr>
        <xdr:cNvPr id="573" name="テキスト ボックス 572"/>
        <xdr:cNvSpPr txBox="1"/>
      </xdr:nvSpPr>
      <xdr:spPr>
        <a:xfrm>
          <a:off x="12579427" y="825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7" name="テキスト ボックス 58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1" name="テキスト ボックス 59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5" name="テキスト ボックス 59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7" name="直線コネクタ 596"/>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8"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9" name="直線コネクタ 598"/>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600"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601" name="直線コネクタ 600"/>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19196</xdr:rowOff>
    </xdr:from>
    <xdr:to>
      <xdr:col>23</xdr:col>
      <xdr:colOff>517525</xdr:colOff>
      <xdr:row>77</xdr:row>
      <xdr:rowOff>33426</xdr:rowOff>
    </xdr:to>
    <xdr:cxnSp macro="">
      <xdr:nvCxnSpPr>
        <xdr:cNvPr id="602" name="直線コネクタ 601"/>
        <xdr:cNvCxnSpPr/>
      </xdr:nvCxnSpPr>
      <xdr:spPr>
        <a:xfrm>
          <a:off x="15481300" y="13220846"/>
          <a:ext cx="8382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3"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4" name="フローチャート : 判断 603"/>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169208</xdr:rowOff>
    </xdr:from>
    <xdr:to>
      <xdr:col>22</xdr:col>
      <xdr:colOff>365125</xdr:colOff>
      <xdr:row>77</xdr:row>
      <xdr:rowOff>19196</xdr:rowOff>
    </xdr:to>
    <xdr:cxnSp macro="">
      <xdr:nvCxnSpPr>
        <xdr:cNvPr id="605" name="直線コネクタ 604"/>
        <xdr:cNvCxnSpPr/>
      </xdr:nvCxnSpPr>
      <xdr:spPr>
        <a:xfrm>
          <a:off x="14592300" y="13199408"/>
          <a:ext cx="889000" cy="2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6" name="フローチャート : 判断 605"/>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7" name="テキスト ボックス 606"/>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161778</xdr:rowOff>
    </xdr:from>
    <xdr:to>
      <xdr:col>21</xdr:col>
      <xdr:colOff>161925</xdr:colOff>
      <xdr:row>76</xdr:row>
      <xdr:rowOff>169208</xdr:rowOff>
    </xdr:to>
    <xdr:cxnSp macro="">
      <xdr:nvCxnSpPr>
        <xdr:cNvPr id="608" name="直線コネクタ 607"/>
        <xdr:cNvCxnSpPr/>
      </xdr:nvCxnSpPr>
      <xdr:spPr>
        <a:xfrm>
          <a:off x="13703300" y="13191978"/>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9" name="フローチャート : 判断 608"/>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10" name="テキスト ボックス 609"/>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160576</xdr:rowOff>
    </xdr:from>
    <xdr:to>
      <xdr:col>19</xdr:col>
      <xdr:colOff>644525</xdr:colOff>
      <xdr:row>76</xdr:row>
      <xdr:rowOff>161778</xdr:rowOff>
    </xdr:to>
    <xdr:cxnSp macro="">
      <xdr:nvCxnSpPr>
        <xdr:cNvPr id="611" name="直線コネクタ 610"/>
        <xdr:cNvCxnSpPr/>
      </xdr:nvCxnSpPr>
      <xdr:spPr>
        <a:xfrm>
          <a:off x="12814300" y="13190776"/>
          <a:ext cx="889000" cy="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2" name="フローチャート : 判断 611"/>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3" name="テキスト ボックス 612"/>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4" name="フローチャート : 判断 613"/>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5" name="テキスト ボックス 614"/>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154076</xdr:rowOff>
    </xdr:from>
    <xdr:to>
      <xdr:col>23</xdr:col>
      <xdr:colOff>568325</xdr:colOff>
      <xdr:row>77</xdr:row>
      <xdr:rowOff>84226</xdr:rowOff>
    </xdr:to>
    <xdr:sp macro="" textlink="">
      <xdr:nvSpPr>
        <xdr:cNvPr id="621" name="円/楕円 620"/>
        <xdr:cNvSpPr/>
      </xdr:nvSpPr>
      <xdr:spPr>
        <a:xfrm>
          <a:off x="16268700" y="131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5503</xdr:rowOff>
    </xdr:from>
    <xdr:ext cx="599010" cy="259045"/>
    <xdr:sp macro="" textlink="">
      <xdr:nvSpPr>
        <xdr:cNvPr id="622" name="公債費該当値テキスト"/>
        <xdr:cNvSpPr txBox="1"/>
      </xdr:nvSpPr>
      <xdr:spPr>
        <a:xfrm>
          <a:off x="16370300" y="1303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185,787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139846</xdr:rowOff>
    </xdr:from>
    <xdr:to>
      <xdr:col>22</xdr:col>
      <xdr:colOff>415925</xdr:colOff>
      <xdr:row>77</xdr:row>
      <xdr:rowOff>69996</xdr:rowOff>
    </xdr:to>
    <xdr:sp macro="" textlink="">
      <xdr:nvSpPr>
        <xdr:cNvPr id="623" name="円/楕円 622"/>
        <xdr:cNvSpPr/>
      </xdr:nvSpPr>
      <xdr:spPr>
        <a:xfrm>
          <a:off x="15430500" y="131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86523</xdr:rowOff>
    </xdr:from>
    <xdr:ext cx="599010" cy="259045"/>
    <xdr:sp macro="" textlink="">
      <xdr:nvSpPr>
        <xdr:cNvPr id="624" name="テキスト ボックス 623"/>
        <xdr:cNvSpPr txBox="1"/>
      </xdr:nvSpPr>
      <xdr:spPr>
        <a:xfrm>
          <a:off x="15181794" y="1294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193,257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118408</xdr:rowOff>
    </xdr:from>
    <xdr:to>
      <xdr:col>21</xdr:col>
      <xdr:colOff>212725</xdr:colOff>
      <xdr:row>77</xdr:row>
      <xdr:rowOff>48558</xdr:rowOff>
    </xdr:to>
    <xdr:sp macro="" textlink="">
      <xdr:nvSpPr>
        <xdr:cNvPr id="625" name="円/楕円 624"/>
        <xdr:cNvSpPr/>
      </xdr:nvSpPr>
      <xdr:spPr>
        <a:xfrm>
          <a:off x="14541500" y="1314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65085</xdr:rowOff>
    </xdr:from>
    <xdr:ext cx="599010" cy="259045"/>
    <xdr:sp macro="" textlink="">
      <xdr:nvSpPr>
        <xdr:cNvPr id="626" name="テキスト ボックス 625"/>
        <xdr:cNvSpPr txBox="1"/>
      </xdr:nvSpPr>
      <xdr:spPr>
        <a:xfrm>
          <a:off x="14292794" y="1292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204,510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110978</xdr:rowOff>
    </xdr:from>
    <xdr:to>
      <xdr:col>20</xdr:col>
      <xdr:colOff>9525</xdr:colOff>
      <xdr:row>77</xdr:row>
      <xdr:rowOff>41128</xdr:rowOff>
    </xdr:to>
    <xdr:sp macro="" textlink="">
      <xdr:nvSpPr>
        <xdr:cNvPr id="627" name="円/楕円 626"/>
        <xdr:cNvSpPr/>
      </xdr:nvSpPr>
      <xdr:spPr>
        <a:xfrm>
          <a:off x="13652500" y="1314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57654</xdr:rowOff>
    </xdr:from>
    <xdr:ext cx="599010" cy="259045"/>
    <xdr:sp macro="" textlink="">
      <xdr:nvSpPr>
        <xdr:cNvPr id="628" name="テキスト ボックス 627"/>
        <xdr:cNvSpPr txBox="1"/>
      </xdr:nvSpPr>
      <xdr:spPr>
        <a:xfrm>
          <a:off x="13403794" y="1291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208,411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109776</xdr:rowOff>
    </xdr:from>
    <xdr:to>
      <xdr:col>18</xdr:col>
      <xdr:colOff>492125</xdr:colOff>
      <xdr:row>77</xdr:row>
      <xdr:rowOff>39926</xdr:rowOff>
    </xdr:to>
    <xdr:sp macro="" textlink="">
      <xdr:nvSpPr>
        <xdr:cNvPr id="629" name="円/楕円 628"/>
        <xdr:cNvSpPr/>
      </xdr:nvSpPr>
      <xdr:spPr>
        <a:xfrm>
          <a:off x="12763500" y="131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56454</xdr:rowOff>
    </xdr:from>
    <xdr:ext cx="599010" cy="259045"/>
    <xdr:sp macro="" textlink="">
      <xdr:nvSpPr>
        <xdr:cNvPr id="630" name="テキスト ボックス 629"/>
        <xdr:cNvSpPr txBox="1"/>
      </xdr:nvSpPr>
      <xdr:spPr>
        <a:xfrm>
          <a:off x="12514794" y="1291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4" name="テキスト ボックス 64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6" name="テキスト ボックス 64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8" name="テキスト ボックス 64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0" name="テキスト ボックス 649"/>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2" name="テキスト ボックス 65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4" name="直線コネクタ 653"/>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5"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6" name="直線コネクタ 655"/>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7"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8" name="直線コネクタ 657"/>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77057</xdr:rowOff>
    </xdr:from>
    <xdr:to>
      <xdr:col>23</xdr:col>
      <xdr:colOff>517525</xdr:colOff>
      <xdr:row>98</xdr:row>
      <xdr:rowOff>147479</xdr:rowOff>
    </xdr:to>
    <xdr:cxnSp macro="">
      <xdr:nvCxnSpPr>
        <xdr:cNvPr id="659" name="直線コネクタ 658"/>
        <xdr:cNvCxnSpPr/>
      </xdr:nvCxnSpPr>
      <xdr:spPr>
        <a:xfrm flipV="1">
          <a:off x="15481300" y="16879157"/>
          <a:ext cx="838200" cy="7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60"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61" name="フローチャート : 判断 660"/>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70380</xdr:rowOff>
    </xdr:from>
    <xdr:to>
      <xdr:col>22</xdr:col>
      <xdr:colOff>365125</xdr:colOff>
      <xdr:row>98</xdr:row>
      <xdr:rowOff>147479</xdr:rowOff>
    </xdr:to>
    <xdr:cxnSp macro="">
      <xdr:nvCxnSpPr>
        <xdr:cNvPr id="662" name="直線コネクタ 661"/>
        <xdr:cNvCxnSpPr/>
      </xdr:nvCxnSpPr>
      <xdr:spPr>
        <a:xfrm>
          <a:off x="14592300" y="16872480"/>
          <a:ext cx="889000" cy="7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3" name="フローチャート : 判断 662"/>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4" name="テキスト ボックス 663"/>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70380</xdr:rowOff>
    </xdr:from>
    <xdr:to>
      <xdr:col>21</xdr:col>
      <xdr:colOff>161925</xdr:colOff>
      <xdr:row>98</xdr:row>
      <xdr:rowOff>72473</xdr:rowOff>
    </xdr:to>
    <xdr:cxnSp macro="">
      <xdr:nvCxnSpPr>
        <xdr:cNvPr id="665" name="直線コネクタ 664"/>
        <xdr:cNvCxnSpPr/>
      </xdr:nvCxnSpPr>
      <xdr:spPr>
        <a:xfrm flipV="1">
          <a:off x="13703300" y="16872480"/>
          <a:ext cx="8890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6" name="フローチャート : 判断 665"/>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7" name="テキスト ボックス 666"/>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72473</xdr:rowOff>
    </xdr:from>
    <xdr:to>
      <xdr:col>19</xdr:col>
      <xdr:colOff>644525</xdr:colOff>
      <xdr:row>99</xdr:row>
      <xdr:rowOff>8737</xdr:rowOff>
    </xdr:to>
    <xdr:cxnSp macro="">
      <xdr:nvCxnSpPr>
        <xdr:cNvPr id="668" name="直線コネクタ 667"/>
        <xdr:cNvCxnSpPr/>
      </xdr:nvCxnSpPr>
      <xdr:spPr>
        <a:xfrm flipV="1">
          <a:off x="12814300" y="16874573"/>
          <a:ext cx="889000" cy="10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9" name="フローチャート : 判断 668"/>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70" name="テキスト ボックス 669"/>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71" name="フローチャート : 判断 670"/>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2" name="テキスト ボックス 671"/>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26257</xdr:rowOff>
    </xdr:from>
    <xdr:to>
      <xdr:col>23</xdr:col>
      <xdr:colOff>568325</xdr:colOff>
      <xdr:row>98</xdr:row>
      <xdr:rowOff>127857</xdr:rowOff>
    </xdr:to>
    <xdr:sp macro="" textlink="">
      <xdr:nvSpPr>
        <xdr:cNvPr id="678" name="円/楕円 677"/>
        <xdr:cNvSpPr/>
      </xdr:nvSpPr>
      <xdr:spPr>
        <a:xfrm>
          <a:off x="16268700" y="168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49134</xdr:rowOff>
    </xdr:from>
    <xdr:ext cx="599010" cy="259045"/>
    <xdr:sp macro="" textlink="">
      <xdr:nvSpPr>
        <xdr:cNvPr id="679" name="積立金該当値テキスト"/>
        <xdr:cNvSpPr txBox="1"/>
      </xdr:nvSpPr>
      <xdr:spPr>
        <a:xfrm>
          <a:off x="16370300" y="166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109,325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96679</xdr:rowOff>
    </xdr:from>
    <xdr:to>
      <xdr:col>22</xdr:col>
      <xdr:colOff>415925</xdr:colOff>
      <xdr:row>99</xdr:row>
      <xdr:rowOff>26829</xdr:rowOff>
    </xdr:to>
    <xdr:sp macro="" textlink="">
      <xdr:nvSpPr>
        <xdr:cNvPr id="680" name="円/楕円 679"/>
        <xdr:cNvSpPr/>
      </xdr:nvSpPr>
      <xdr:spPr>
        <a:xfrm>
          <a:off x="15430500" y="168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17956</xdr:rowOff>
    </xdr:from>
    <xdr:ext cx="534377" cy="259045"/>
    <xdr:sp macro="" textlink="">
      <xdr:nvSpPr>
        <xdr:cNvPr id="681" name="テキスト ボックス 680"/>
        <xdr:cNvSpPr txBox="1"/>
      </xdr:nvSpPr>
      <xdr:spPr>
        <a:xfrm>
          <a:off x="15214111" y="1699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53,874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19580</xdr:rowOff>
    </xdr:from>
    <xdr:to>
      <xdr:col>21</xdr:col>
      <xdr:colOff>212725</xdr:colOff>
      <xdr:row>98</xdr:row>
      <xdr:rowOff>121180</xdr:rowOff>
    </xdr:to>
    <xdr:sp macro="" textlink="">
      <xdr:nvSpPr>
        <xdr:cNvPr id="682" name="円/楕円 681"/>
        <xdr:cNvSpPr/>
      </xdr:nvSpPr>
      <xdr:spPr>
        <a:xfrm>
          <a:off x="14541500" y="16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137707</xdr:rowOff>
    </xdr:from>
    <xdr:ext cx="599010" cy="259045"/>
    <xdr:sp macro="" textlink="">
      <xdr:nvSpPr>
        <xdr:cNvPr id="683" name="テキスト ボックス 682"/>
        <xdr:cNvSpPr txBox="1"/>
      </xdr:nvSpPr>
      <xdr:spPr>
        <a:xfrm>
          <a:off x="14292794" y="1659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114,582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21673</xdr:rowOff>
    </xdr:from>
    <xdr:to>
      <xdr:col>20</xdr:col>
      <xdr:colOff>9525</xdr:colOff>
      <xdr:row>98</xdr:row>
      <xdr:rowOff>123273</xdr:rowOff>
    </xdr:to>
    <xdr:sp macro="" textlink="">
      <xdr:nvSpPr>
        <xdr:cNvPr id="684" name="円/楕円 683"/>
        <xdr:cNvSpPr/>
      </xdr:nvSpPr>
      <xdr:spPr>
        <a:xfrm>
          <a:off x="13652500" y="1682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139800</xdr:rowOff>
    </xdr:from>
    <xdr:ext cx="599010" cy="259045"/>
    <xdr:sp macro="" textlink="">
      <xdr:nvSpPr>
        <xdr:cNvPr id="685" name="テキスト ボックス 684"/>
        <xdr:cNvSpPr txBox="1"/>
      </xdr:nvSpPr>
      <xdr:spPr>
        <a:xfrm>
          <a:off x="13403794" y="1659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112,935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129387</xdr:rowOff>
    </xdr:from>
    <xdr:to>
      <xdr:col>18</xdr:col>
      <xdr:colOff>492125</xdr:colOff>
      <xdr:row>99</xdr:row>
      <xdr:rowOff>59537</xdr:rowOff>
    </xdr:to>
    <xdr:sp macro="" textlink="">
      <xdr:nvSpPr>
        <xdr:cNvPr id="686" name="円/楕円 685"/>
        <xdr:cNvSpPr/>
      </xdr:nvSpPr>
      <xdr:spPr>
        <a:xfrm>
          <a:off x="12763500" y="1693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50664</xdr:rowOff>
    </xdr:from>
    <xdr:ext cx="534377" cy="259045"/>
    <xdr:sp macro="" textlink="">
      <xdr:nvSpPr>
        <xdr:cNvPr id="687" name="テキスト ボックス 686"/>
        <xdr:cNvSpPr txBox="1"/>
      </xdr:nvSpPr>
      <xdr:spPr>
        <a:xfrm>
          <a:off x="12547111" y="1702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1" name="テキスト ボックス 70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3" name="テキスト ボックス 70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5" name="テキスト ボックス 70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7" name="テキスト ボックス 70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11" name="直線コネクタ 710"/>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2"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3" name="直線コネクタ 71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4"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5" name="直線コネクタ 714"/>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6" name="直線コネクタ 71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7"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8" name="フローチャート : 判断 717"/>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9" name="直線コネクタ 71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20" name="フローチャート : 判断 719"/>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21" name="テキスト ボックス 720"/>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2" name="直線コネクタ 72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3" name="フローチャート : 判断 722"/>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4" name="テキスト ボックス 723"/>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5" name="直線コネクタ 72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6" name="フローチャート : 判断 725"/>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7" name="テキスト ボックス 726"/>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8" name="フローチャート : 判断 727"/>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9" name="テキスト ボックス 728"/>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5" name="円/楕円 73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6"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7" name="円/楕円 73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8" name="テキスト ボックス 73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9" name="円/楕円 73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0" name="テキスト ボックス 73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1" name="円/楕円 74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2" name="テキスト ボックス 74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3" name="円/楕円 74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4" name="テキスト ボックス 74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8" name="直線コネクタ 767"/>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71"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2" name="直線コネクタ 771"/>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79166</xdr:rowOff>
    </xdr:from>
    <xdr:to>
      <xdr:col>32</xdr:col>
      <xdr:colOff>187325</xdr:colOff>
      <xdr:row>58</xdr:row>
      <xdr:rowOff>91656</xdr:rowOff>
    </xdr:to>
    <xdr:cxnSp macro="">
      <xdr:nvCxnSpPr>
        <xdr:cNvPr id="773" name="直線コネクタ 772"/>
        <xdr:cNvCxnSpPr/>
      </xdr:nvCxnSpPr>
      <xdr:spPr>
        <a:xfrm>
          <a:off x="21323300" y="10023266"/>
          <a:ext cx="838200" cy="1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4"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5" name="フローチャート : 判断 774"/>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68979</xdr:rowOff>
    </xdr:from>
    <xdr:to>
      <xdr:col>31</xdr:col>
      <xdr:colOff>34925</xdr:colOff>
      <xdr:row>58</xdr:row>
      <xdr:rowOff>79166</xdr:rowOff>
    </xdr:to>
    <xdr:cxnSp macro="">
      <xdr:nvCxnSpPr>
        <xdr:cNvPr id="776" name="直線コネクタ 775"/>
        <xdr:cNvCxnSpPr/>
      </xdr:nvCxnSpPr>
      <xdr:spPr>
        <a:xfrm>
          <a:off x="20434300" y="10013079"/>
          <a:ext cx="889000" cy="1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7" name="フローチャート : 判断 776"/>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8" name="テキスト ボックス 777"/>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65184</xdr:rowOff>
    </xdr:from>
    <xdr:to>
      <xdr:col>29</xdr:col>
      <xdr:colOff>517525</xdr:colOff>
      <xdr:row>58</xdr:row>
      <xdr:rowOff>68979</xdr:rowOff>
    </xdr:to>
    <xdr:cxnSp macro="">
      <xdr:nvCxnSpPr>
        <xdr:cNvPr id="779" name="直線コネクタ 778"/>
        <xdr:cNvCxnSpPr/>
      </xdr:nvCxnSpPr>
      <xdr:spPr>
        <a:xfrm>
          <a:off x="19545300" y="10009284"/>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80" name="フローチャート : 判断 779"/>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81" name="テキスト ボックス 780"/>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64735</xdr:rowOff>
    </xdr:from>
    <xdr:to>
      <xdr:col>28</xdr:col>
      <xdr:colOff>314325</xdr:colOff>
      <xdr:row>58</xdr:row>
      <xdr:rowOff>65184</xdr:rowOff>
    </xdr:to>
    <xdr:cxnSp macro="">
      <xdr:nvCxnSpPr>
        <xdr:cNvPr id="782" name="直線コネクタ 781"/>
        <xdr:cNvCxnSpPr/>
      </xdr:nvCxnSpPr>
      <xdr:spPr>
        <a:xfrm>
          <a:off x="18656300" y="10008835"/>
          <a:ext cx="88900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3" name="フローチャート : 判断 782"/>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4" name="テキスト ボックス 783"/>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5" name="フローチャート : 判断 784"/>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6" name="テキスト ボックス 785"/>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40856</xdr:rowOff>
    </xdr:from>
    <xdr:to>
      <xdr:col>32</xdr:col>
      <xdr:colOff>238125</xdr:colOff>
      <xdr:row>58</xdr:row>
      <xdr:rowOff>142456</xdr:rowOff>
    </xdr:to>
    <xdr:sp macro="" textlink="">
      <xdr:nvSpPr>
        <xdr:cNvPr id="792" name="円/楕円 791"/>
        <xdr:cNvSpPr/>
      </xdr:nvSpPr>
      <xdr:spPr>
        <a:xfrm>
          <a:off x="22110700" y="99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233</xdr:rowOff>
    </xdr:from>
    <xdr:ext cx="534377" cy="259045"/>
    <xdr:sp macro="" textlink="">
      <xdr:nvSpPr>
        <xdr:cNvPr id="793" name="貸付金該当値テキスト"/>
        <xdr:cNvSpPr txBox="1"/>
      </xdr:nvSpPr>
      <xdr:spPr>
        <a:xfrm>
          <a:off x="22212300" y="977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16,305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28366</xdr:rowOff>
    </xdr:from>
    <xdr:to>
      <xdr:col>31</xdr:col>
      <xdr:colOff>85725</xdr:colOff>
      <xdr:row>58</xdr:row>
      <xdr:rowOff>129966</xdr:rowOff>
    </xdr:to>
    <xdr:sp macro="" textlink="">
      <xdr:nvSpPr>
        <xdr:cNvPr id="794" name="円/楕円 793"/>
        <xdr:cNvSpPr/>
      </xdr:nvSpPr>
      <xdr:spPr>
        <a:xfrm>
          <a:off x="21272500" y="99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146493</xdr:rowOff>
    </xdr:from>
    <xdr:ext cx="534377" cy="259045"/>
    <xdr:sp macro="" textlink="">
      <xdr:nvSpPr>
        <xdr:cNvPr id="795" name="テキスト ボックス 794"/>
        <xdr:cNvSpPr txBox="1"/>
      </xdr:nvSpPr>
      <xdr:spPr>
        <a:xfrm>
          <a:off x="21056111" y="974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18179</xdr:rowOff>
    </xdr:from>
    <xdr:to>
      <xdr:col>29</xdr:col>
      <xdr:colOff>568325</xdr:colOff>
      <xdr:row>58</xdr:row>
      <xdr:rowOff>119779</xdr:rowOff>
    </xdr:to>
    <xdr:sp macro="" textlink="">
      <xdr:nvSpPr>
        <xdr:cNvPr id="796" name="円/楕円 795"/>
        <xdr:cNvSpPr/>
      </xdr:nvSpPr>
      <xdr:spPr>
        <a:xfrm>
          <a:off x="20383500" y="996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136306</xdr:rowOff>
    </xdr:from>
    <xdr:ext cx="534377" cy="259045"/>
    <xdr:sp macro="" textlink="">
      <xdr:nvSpPr>
        <xdr:cNvPr id="797" name="テキスト ボックス 796"/>
        <xdr:cNvSpPr txBox="1"/>
      </xdr:nvSpPr>
      <xdr:spPr>
        <a:xfrm>
          <a:off x="20167111" y="97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14384</xdr:rowOff>
    </xdr:from>
    <xdr:to>
      <xdr:col>28</xdr:col>
      <xdr:colOff>365125</xdr:colOff>
      <xdr:row>58</xdr:row>
      <xdr:rowOff>115984</xdr:rowOff>
    </xdr:to>
    <xdr:sp macro="" textlink="">
      <xdr:nvSpPr>
        <xdr:cNvPr id="798" name="円/楕円 797"/>
        <xdr:cNvSpPr/>
      </xdr:nvSpPr>
      <xdr:spPr>
        <a:xfrm>
          <a:off x="19494500" y="99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132511</xdr:rowOff>
    </xdr:from>
    <xdr:ext cx="534377" cy="259045"/>
    <xdr:sp macro="" textlink="">
      <xdr:nvSpPr>
        <xdr:cNvPr id="799" name="テキスト ボックス 798"/>
        <xdr:cNvSpPr txBox="1"/>
      </xdr:nvSpPr>
      <xdr:spPr>
        <a:xfrm>
          <a:off x="19278111" y="973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13935</xdr:rowOff>
    </xdr:from>
    <xdr:to>
      <xdr:col>27</xdr:col>
      <xdr:colOff>161925</xdr:colOff>
      <xdr:row>58</xdr:row>
      <xdr:rowOff>115535</xdr:rowOff>
    </xdr:to>
    <xdr:sp macro="" textlink="">
      <xdr:nvSpPr>
        <xdr:cNvPr id="800" name="円/楕円 799"/>
        <xdr:cNvSpPr/>
      </xdr:nvSpPr>
      <xdr:spPr>
        <a:xfrm>
          <a:off x="18605500" y="995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132062</xdr:rowOff>
    </xdr:from>
    <xdr:ext cx="534377" cy="259045"/>
    <xdr:sp macro="" textlink="">
      <xdr:nvSpPr>
        <xdr:cNvPr id="801" name="テキスト ボックス 800"/>
        <xdr:cNvSpPr txBox="1"/>
      </xdr:nvSpPr>
      <xdr:spPr>
        <a:xfrm>
          <a:off x="18389111" y="973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3" name="テキスト ボックス 81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5" name="テキスト ボックス 81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7" name="テキスト ボックス 81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9" name="テキスト ボックス 81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5" name="直線コネクタ 824"/>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6"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7" name="直線コネクタ 826"/>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8"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9" name="直線コネクタ 828"/>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65150</xdr:rowOff>
    </xdr:from>
    <xdr:to>
      <xdr:col>32</xdr:col>
      <xdr:colOff>187325</xdr:colOff>
      <xdr:row>77</xdr:row>
      <xdr:rowOff>71234</xdr:rowOff>
    </xdr:to>
    <xdr:cxnSp macro="">
      <xdr:nvCxnSpPr>
        <xdr:cNvPr id="830" name="直線コネクタ 829"/>
        <xdr:cNvCxnSpPr/>
      </xdr:nvCxnSpPr>
      <xdr:spPr>
        <a:xfrm flipV="1">
          <a:off x="21323300" y="13266800"/>
          <a:ext cx="838200" cy="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31"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2" name="フローチャート : 判断 831"/>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71234</xdr:rowOff>
    </xdr:from>
    <xdr:to>
      <xdr:col>31</xdr:col>
      <xdr:colOff>34925</xdr:colOff>
      <xdr:row>77</xdr:row>
      <xdr:rowOff>77285</xdr:rowOff>
    </xdr:to>
    <xdr:cxnSp macro="">
      <xdr:nvCxnSpPr>
        <xdr:cNvPr id="833" name="直線コネクタ 832"/>
        <xdr:cNvCxnSpPr/>
      </xdr:nvCxnSpPr>
      <xdr:spPr>
        <a:xfrm flipV="1">
          <a:off x="20434300" y="13272884"/>
          <a:ext cx="889000" cy="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4" name="フローチャート : 判断 833"/>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5" name="テキスト ボックス 834"/>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69146</xdr:rowOff>
    </xdr:from>
    <xdr:to>
      <xdr:col>29</xdr:col>
      <xdr:colOff>517525</xdr:colOff>
      <xdr:row>77</xdr:row>
      <xdr:rowOff>77285</xdr:rowOff>
    </xdr:to>
    <xdr:cxnSp macro="">
      <xdr:nvCxnSpPr>
        <xdr:cNvPr id="836" name="直線コネクタ 835"/>
        <xdr:cNvCxnSpPr/>
      </xdr:nvCxnSpPr>
      <xdr:spPr>
        <a:xfrm>
          <a:off x="19545300" y="13270796"/>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7" name="フローチャート : 判断 836"/>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8" name="テキスト ボックス 837"/>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69146</xdr:rowOff>
    </xdr:from>
    <xdr:to>
      <xdr:col>28</xdr:col>
      <xdr:colOff>314325</xdr:colOff>
      <xdr:row>77</xdr:row>
      <xdr:rowOff>75212</xdr:rowOff>
    </xdr:to>
    <xdr:cxnSp macro="">
      <xdr:nvCxnSpPr>
        <xdr:cNvPr id="839" name="直線コネクタ 838"/>
        <xdr:cNvCxnSpPr/>
      </xdr:nvCxnSpPr>
      <xdr:spPr>
        <a:xfrm flipV="1">
          <a:off x="18656300" y="13270796"/>
          <a:ext cx="889000" cy="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40" name="フローチャート : 判断 839"/>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41" name="テキスト ボックス 840"/>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2" name="フローチャート : 判断 841"/>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3" name="テキスト ボックス 842"/>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14350</xdr:rowOff>
    </xdr:from>
    <xdr:to>
      <xdr:col>32</xdr:col>
      <xdr:colOff>238125</xdr:colOff>
      <xdr:row>77</xdr:row>
      <xdr:rowOff>115950</xdr:rowOff>
    </xdr:to>
    <xdr:sp macro="" textlink="">
      <xdr:nvSpPr>
        <xdr:cNvPr id="849" name="円/楕円 848"/>
        <xdr:cNvSpPr/>
      </xdr:nvSpPr>
      <xdr:spPr>
        <a:xfrm>
          <a:off x="22110700" y="132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164227</xdr:rowOff>
    </xdr:from>
    <xdr:ext cx="534377" cy="259045"/>
    <xdr:sp macro="" textlink="">
      <xdr:nvSpPr>
        <xdr:cNvPr id="850" name="繰出金該当値テキスト"/>
        <xdr:cNvSpPr txBox="1"/>
      </xdr:nvSpPr>
      <xdr:spPr>
        <a:xfrm>
          <a:off x="22212300" y="1319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84,567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20434</xdr:rowOff>
    </xdr:from>
    <xdr:to>
      <xdr:col>31</xdr:col>
      <xdr:colOff>85725</xdr:colOff>
      <xdr:row>77</xdr:row>
      <xdr:rowOff>122034</xdr:rowOff>
    </xdr:to>
    <xdr:sp macro="" textlink="">
      <xdr:nvSpPr>
        <xdr:cNvPr id="851" name="円/楕円 850"/>
        <xdr:cNvSpPr/>
      </xdr:nvSpPr>
      <xdr:spPr>
        <a:xfrm>
          <a:off x="21272500" y="1322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113161</xdr:rowOff>
    </xdr:from>
    <xdr:ext cx="534377" cy="259045"/>
    <xdr:sp macro="" textlink="">
      <xdr:nvSpPr>
        <xdr:cNvPr id="852" name="テキスト ボックス 851"/>
        <xdr:cNvSpPr txBox="1"/>
      </xdr:nvSpPr>
      <xdr:spPr>
        <a:xfrm>
          <a:off x="21056111" y="1331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82,970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26485</xdr:rowOff>
    </xdr:from>
    <xdr:to>
      <xdr:col>29</xdr:col>
      <xdr:colOff>568325</xdr:colOff>
      <xdr:row>77</xdr:row>
      <xdr:rowOff>128085</xdr:rowOff>
    </xdr:to>
    <xdr:sp macro="" textlink="">
      <xdr:nvSpPr>
        <xdr:cNvPr id="853" name="円/楕円 852"/>
        <xdr:cNvSpPr/>
      </xdr:nvSpPr>
      <xdr:spPr>
        <a:xfrm>
          <a:off x="20383500" y="132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119212</xdr:rowOff>
    </xdr:from>
    <xdr:ext cx="534377" cy="259045"/>
    <xdr:sp macro="" textlink="">
      <xdr:nvSpPr>
        <xdr:cNvPr id="854" name="テキスト ボックス 853"/>
        <xdr:cNvSpPr txBox="1"/>
      </xdr:nvSpPr>
      <xdr:spPr>
        <a:xfrm>
          <a:off x="20167111" y="1332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81,382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18346</xdr:rowOff>
    </xdr:from>
    <xdr:to>
      <xdr:col>28</xdr:col>
      <xdr:colOff>365125</xdr:colOff>
      <xdr:row>77</xdr:row>
      <xdr:rowOff>119946</xdr:rowOff>
    </xdr:to>
    <xdr:sp macro="" textlink="">
      <xdr:nvSpPr>
        <xdr:cNvPr id="855" name="円/楕円 854"/>
        <xdr:cNvSpPr/>
      </xdr:nvSpPr>
      <xdr:spPr>
        <a:xfrm>
          <a:off x="19494500" y="1321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111073</xdr:rowOff>
    </xdr:from>
    <xdr:ext cx="534377" cy="259045"/>
    <xdr:sp macro="" textlink="">
      <xdr:nvSpPr>
        <xdr:cNvPr id="856" name="テキスト ボックス 855"/>
        <xdr:cNvSpPr txBox="1"/>
      </xdr:nvSpPr>
      <xdr:spPr>
        <a:xfrm>
          <a:off x="19278111" y="1331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83,518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24412</xdr:rowOff>
    </xdr:from>
    <xdr:to>
      <xdr:col>27</xdr:col>
      <xdr:colOff>161925</xdr:colOff>
      <xdr:row>77</xdr:row>
      <xdr:rowOff>126012</xdr:rowOff>
    </xdr:to>
    <xdr:sp macro="" textlink="">
      <xdr:nvSpPr>
        <xdr:cNvPr id="857" name="円/楕円 856"/>
        <xdr:cNvSpPr/>
      </xdr:nvSpPr>
      <xdr:spPr>
        <a:xfrm>
          <a:off x="18605500" y="1322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117139</xdr:rowOff>
    </xdr:from>
    <xdr:ext cx="534377" cy="259045"/>
    <xdr:sp macro="" textlink="">
      <xdr:nvSpPr>
        <xdr:cNvPr id="858" name="テキスト ボックス 857"/>
        <xdr:cNvSpPr txBox="1"/>
      </xdr:nvSpPr>
      <xdr:spPr>
        <a:xfrm>
          <a:off x="18389111" y="1331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9" name="直線コネクタ 86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0" name="テキスト ボックス 86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1" name="直線コネクタ 87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2" name="テキスト ボックス 87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3" name="直線コネクタ 87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4" name="テキスト ボックス 873"/>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5" name="直線コネクタ 87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6" name="テキスト ボックス 875"/>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8" name="テキスト ボックス 877"/>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0" name="直線コネクタ 87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4" name="直線コネクタ 88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5" name="直線コネクタ 88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7" name="フローチャート : 判断 88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8" name="直線コネクタ 88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9" name="フローチャート : 判断 88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0" name="テキスト ボックス 88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1" name="直線コネクタ 89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2" name="フローチャート : 判断 89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3" name="テキスト ボックス 89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4" name="直線コネクタ 89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5" name="フローチャート : 判断 894"/>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6" name="テキスト ボックス 89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7" name="フローチャート : 判断 896"/>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8" name="テキスト ボックス 897"/>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4" name="円/楕円 90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6" name="円/楕円 90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7" name="テキスト ボックス 906"/>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8" name="円/楕円 90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9" name="テキスト ボックス 908"/>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0" name="円/楕円 90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1" name="テキスト ボックス 910"/>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2" name="円/楕円 91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3" name="テキスト ボックス 91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・物件費は類似団体と比較すると上回っているが、埋蔵文化財の発掘作業が終盤に来ており、今後は減少傾向になってくると予想される。</a:t>
          </a:r>
          <a:endParaRPr lang="ja-JP" altLang="ja-JP" sz="1400"/>
        </a:p>
        <a:p>
          <a:r>
            <a:rPr lang="ja-JP" altLang="ja-JP" sz="1100">
              <a:solidFill>
                <a:schemeClr val="dk1"/>
              </a:solidFill>
              <a:latin typeface="+mn-lt"/>
              <a:ea typeface="+mn-ea"/>
              <a:cs typeface="+mn-cs"/>
            </a:rPr>
            <a:t>・補助費は上昇傾向にあるが、農業費における補助事業の増加が要因である。</a:t>
          </a:r>
          <a:endParaRPr lang="ja-JP" altLang="ja-JP" sz="1400"/>
        </a:p>
        <a:p>
          <a:r>
            <a:rPr lang="ja-JP" altLang="ja-JP" sz="1100">
              <a:solidFill>
                <a:schemeClr val="dk1"/>
              </a:solidFill>
              <a:latin typeface="+mn-lt"/>
              <a:ea typeface="+mn-ea"/>
              <a:cs typeface="+mn-cs"/>
            </a:rPr>
            <a:t>・普通建設事業は、既存保育園からこども園・児童館の開設が大きな要因を占める。</a:t>
          </a:r>
          <a:endParaRPr lang="ja-JP" altLang="ja-JP" sz="1400"/>
        </a:p>
        <a:p>
          <a:r>
            <a:rPr lang="ja-JP" altLang="ja-JP" sz="1100">
              <a:solidFill>
                <a:schemeClr val="dk1"/>
              </a:solidFill>
              <a:latin typeface="+mn-lt"/>
              <a:ea typeface="+mn-ea"/>
              <a:cs typeface="+mn-cs"/>
            </a:rPr>
            <a:t>・公債費は、過去の大型事業の償還終了に伴い、現状は減少傾向にある。</a:t>
          </a:r>
          <a:endParaRPr lang="ja-JP" altLang="ja-JP" sz="1400"/>
        </a:p>
        <a:p>
          <a:r>
            <a:rPr lang="ja-JP" altLang="ja-JP" sz="1100">
              <a:solidFill>
                <a:schemeClr val="dk1"/>
              </a:solidFill>
              <a:latin typeface="+mn-lt"/>
              <a:ea typeface="+mn-ea"/>
              <a:cs typeface="+mn-cs"/>
            </a:rPr>
            <a:t>・積立金は、国営農業用水再編対策事業に係る第</a:t>
          </a:r>
          <a:r>
            <a:rPr lang="en-US" altLang="ja-JP" sz="1100">
              <a:solidFill>
                <a:schemeClr val="dk1"/>
              </a:solidFill>
              <a:latin typeface="+mn-lt"/>
              <a:ea typeface="+mn-ea"/>
              <a:cs typeface="+mn-cs"/>
            </a:rPr>
            <a:t>2</a:t>
          </a:r>
          <a:r>
            <a:rPr lang="ja-JP" altLang="ja-JP" sz="1100">
              <a:solidFill>
                <a:schemeClr val="dk1"/>
              </a:solidFill>
              <a:latin typeface="+mn-lt"/>
              <a:ea typeface="+mn-ea"/>
              <a:cs typeface="+mn-cs"/>
            </a:rPr>
            <a:t>期分の負担金支払いを見据え継続的な基金を積み増ししている事が要因である。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北海道厚真町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4,699
4,675
404.61
7,304,374
7,177,460
98,815
3,669,244
8,284,174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5822</xdr:rowOff>
    </xdr:from>
    <xdr:to>
      <xdr:col>6</xdr:col>
      <xdr:colOff>511175</xdr:colOff>
      <xdr:row>38</xdr:row>
      <xdr:rowOff>33662</xdr:rowOff>
    </xdr:to>
    <xdr:cxnSp macro="">
      <xdr:nvCxnSpPr>
        <xdr:cNvPr id="62" name="直線コネクタ 61"/>
        <xdr:cNvCxnSpPr/>
      </xdr:nvCxnSpPr>
      <xdr:spPr>
        <a:xfrm flipV="1">
          <a:off x="3797300" y="6520922"/>
          <a:ext cx="838200" cy="2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24257</xdr:rowOff>
    </xdr:from>
    <xdr:to>
      <xdr:col>5</xdr:col>
      <xdr:colOff>358775</xdr:colOff>
      <xdr:row>38</xdr:row>
      <xdr:rowOff>33662</xdr:rowOff>
    </xdr:to>
    <xdr:cxnSp macro="">
      <xdr:nvCxnSpPr>
        <xdr:cNvPr id="65" name="直線コネクタ 64"/>
        <xdr:cNvCxnSpPr/>
      </xdr:nvCxnSpPr>
      <xdr:spPr>
        <a:xfrm>
          <a:off x="2908300" y="6539357"/>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14787</xdr:rowOff>
    </xdr:from>
    <xdr:to>
      <xdr:col>4</xdr:col>
      <xdr:colOff>155575</xdr:colOff>
      <xdr:row>38</xdr:row>
      <xdr:rowOff>24257</xdr:rowOff>
    </xdr:to>
    <xdr:cxnSp macro="">
      <xdr:nvCxnSpPr>
        <xdr:cNvPr id="68" name="直線コネクタ 67"/>
        <xdr:cNvCxnSpPr/>
      </xdr:nvCxnSpPr>
      <xdr:spPr>
        <a:xfrm>
          <a:off x="2019300" y="6529887"/>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170022</xdr:rowOff>
    </xdr:from>
    <xdr:to>
      <xdr:col>2</xdr:col>
      <xdr:colOff>638175</xdr:colOff>
      <xdr:row>38</xdr:row>
      <xdr:rowOff>14787</xdr:rowOff>
    </xdr:to>
    <xdr:cxnSp macro="">
      <xdr:nvCxnSpPr>
        <xdr:cNvPr id="71" name="直線コネクタ 70"/>
        <xdr:cNvCxnSpPr/>
      </xdr:nvCxnSpPr>
      <xdr:spPr>
        <a:xfrm>
          <a:off x="1130300" y="6513672"/>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126472</xdr:rowOff>
    </xdr:from>
    <xdr:to>
      <xdr:col>6</xdr:col>
      <xdr:colOff>561975</xdr:colOff>
      <xdr:row>38</xdr:row>
      <xdr:rowOff>56622</xdr:rowOff>
    </xdr:to>
    <xdr:sp macro="" textlink="">
      <xdr:nvSpPr>
        <xdr:cNvPr id="81" name="円/楕円 80"/>
        <xdr:cNvSpPr/>
      </xdr:nvSpPr>
      <xdr:spPr>
        <a:xfrm>
          <a:off x="4584700" y="647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70217</xdr:rowOff>
    </xdr:from>
    <xdr:ext cx="534377" cy="259045"/>
    <xdr:sp macro="" textlink="">
      <xdr:nvSpPr>
        <xdr:cNvPr id="82" name="議会費該当値テキスト"/>
        <xdr:cNvSpPr txBox="1"/>
      </xdr:nvSpPr>
      <xdr:spPr>
        <a:xfrm>
          <a:off x="4686300" y="6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16,199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154312</xdr:rowOff>
    </xdr:from>
    <xdr:to>
      <xdr:col>5</xdr:col>
      <xdr:colOff>409575</xdr:colOff>
      <xdr:row>38</xdr:row>
      <xdr:rowOff>84462</xdr:rowOff>
    </xdr:to>
    <xdr:sp macro="" textlink="">
      <xdr:nvSpPr>
        <xdr:cNvPr id="83" name="円/楕円 82"/>
        <xdr:cNvSpPr/>
      </xdr:nvSpPr>
      <xdr:spPr>
        <a:xfrm>
          <a:off x="3746500" y="64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75589</xdr:rowOff>
    </xdr:from>
    <xdr:ext cx="534377" cy="259045"/>
    <xdr:sp macro="" textlink="">
      <xdr:nvSpPr>
        <xdr:cNvPr id="84" name="テキスト ボックス 83"/>
        <xdr:cNvSpPr txBox="1"/>
      </xdr:nvSpPr>
      <xdr:spPr>
        <a:xfrm>
          <a:off x="3530111" y="659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144907</xdr:rowOff>
    </xdr:from>
    <xdr:to>
      <xdr:col>4</xdr:col>
      <xdr:colOff>206375</xdr:colOff>
      <xdr:row>38</xdr:row>
      <xdr:rowOff>75057</xdr:rowOff>
    </xdr:to>
    <xdr:sp macro="" textlink="">
      <xdr:nvSpPr>
        <xdr:cNvPr id="85" name="円/楕円 84"/>
        <xdr:cNvSpPr/>
      </xdr:nvSpPr>
      <xdr:spPr>
        <a:xfrm>
          <a:off x="2857500" y="6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66184</xdr:rowOff>
    </xdr:from>
    <xdr:ext cx="534377" cy="259045"/>
    <xdr:sp macro="" textlink="">
      <xdr:nvSpPr>
        <xdr:cNvPr id="86" name="テキスト ボックス 85"/>
        <xdr:cNvSpPr txBox="1"/>
      </xdr:nvSpPr>
      <xdr:spPr>
        <a:xfrm>
          <a:off x="2641111" y="658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135436</xdr:rowOff>
    </xdr:from>
    <xdr:to>
      <xdr:col>3</xdr:col>
      <xdr:colOff>3175</xdr:colOff>
      <xdr:row>38</xdr:row>
      <xdr:rowOff>65587</xdr:rowOff>
    </xdr:to>
    <xdr:sp macro="" textlink="">
      <xdr:nvSpPr>
        <xdr:cNvPr id="87" name="円/楕円 86"/>
        <xdr:cNvSpPr/>
      </xdr:nvSpPr>
      <xdr:spPr>
        <a:xfrm>
          <a:off x="1968500" y="64790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56714</xdr:rowOff>
    </xdr:from>
    <xdr:ext cx="534377" cy="259045"/>
    <xdr:sp macro="" textlink="">
      <xdr:nvSpPr>
        <xdr:cNvPr id="88" name="テキスト ボックス 87"/>
        <xdr:cNvSpPr txBox="1"/>
      </xdr:nvSpPr>
      <xdr:spPr>
        <a:xfrm>
          <a:off x="1752111" y="65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119222</xdr:rowOff>
    </xdr:from>
    <xdr:to>
      <xdr:col>1</xdr:col>
      <xdr:colOff>485775</xdr:colOff>
      <xdr:row>38</xdr:row>
      <xdr:rowOff>49372</xdr:rowOff>
    </xdr:to>
    <xdr:sp macro="" textlink="">
      <xdr:nvSpPr>
        <xdr:cNvPr id="89" name="円/楕円 88"/>
        <xdr:cNvSpPr/>
      </xdr:nvSpPr>
      <xdr:spPr>
        <a:xfrm>
          <a:off x="1079500" y="646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40499</xdr:rowOff>
    </xdr:from>
    <xdr:ext cx="534377" cy="259045"/>
    <xdr:sp macro="" textlink="">
      <xdr:nvSpPr>
        <xdr:cNvPr id="90" name="テキスト ボックス 89"/>
        <xdr:cNvSpPr txBox="1"/>
      </xdr:nvSpPr>
      <xdr:spPr>
        <a:xfrm>
          <a:off x="863111" y="65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47581</xdr:rowOff>
    </xdr:from>
    <xdr:to>
      <xdr:col>6</xdr:col>
      <xdr:colOff>511175</xdr:colOff>
      <xdr:row>58</xdr:row>
      <xdr:rowOff>86461</xdr:rowOff>
    </xdr:to>
    <xdr:cxnSp macro="">
      <xdr:nvCxnSpPr>
        <xdr:cNvPr id="121" name="直線コネクタ 120"/>
        <xdr:cNvCxnSpPr/>
      </xdr:nvCxnSpPr>
      <xdr:spPr>
        <a:xfrm flipV="1">
          <a:off x="3797300" y="9991681"/>
          <a:ext cx="838200" cy="3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75801</xdr:rowOff>
    </xdr:from>
    <xdr:to>
      <xdr:col>5</xdr:col>
      <xdr:colOff>358775</xdr:colOff>
      <xdr:row>58</xdr:row>
      <xdr:rowOff>86461</xdr:rowOff>
    </xdr:to>
    <xdr:cxnSp macro="">
      <xdr:nvCxnSpPr>
        <xdr:cNvPr id="124" name="直線コネクタ 123"/>
        <xdr:cNvCxnSpPr/>
      </xdr:nvCxnSpPr>
      <xdr:spPr>
        <a:xfrm>
          <a:off x="2908300" y="10019901"/>
          <a:ext cx="889000" cy="1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59844</xdr:rowOff>
    </xdr:from>
    <xdr:to>
      <xdr:col>4</xdr:col>
      <xdr:colOff>155575</xdr:colOff>
      <xdr:row>58</xdr:row>
      <xdr:rowOff>75801</xdr:rowOff>
    </xdr:to>
    <xdr:cxnSp macro="">
      <xdr:nvCxnSpPr>
        <xdr:cNvPr id="127" name="直線コネクタ 126"/>
        <xdr:cNvCxnSpPr/>
      </xdr:nvCxnSpPr>
      <xdr:spPr>
        <a:xfrm>
          <a:off x="2019300" y="10003944"/>
          <a:ext cx="889000" cy="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59844</xdr:rowOff>
    </xdr:from>
    <xdr:to>
      <xdr:col>2</xdr:col>
      <xdr:colOff>638175</xdr:colOff>
      <xdr:row>58</xdr:row>
      <xdr:rowOff>98954</xdr:rowOff>
    </xdr:to>
    <xdr:cxnSp macro="">
      <xdr:nvCxnSpPr>
        <xdr:cNvPr id="130" name="直線コネクタ 129"/>
        <xdr:cNvCxnSpPr/>
      </xdr:nvCxnSpPr>
      <xdr:spPr>
        <a:xfrm flipV="1">
          <a:off x="1130300" y="10003944"/>
          <a:ext cx="889000" cy="3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168231</xdr:rowOff>
    </xdr:from>
    <xdr:to>
      <xdr:col>6</xdr:col>
      <xdr:colOff>561975</xdr:colOff>
      <xdr:row>58</xdr:row>
      <xdr:rowOff>98381</xdr:rowOff>
    </xdr:to>
    <xdr:sp macro="" textlink="">
      <xdr:nvSpPr>
        <xdr:cNvPr id="140" name="円/楕円 139"/>
        <xdr:cNvSpPr/>
      </xdr:nvSpPr>
      <xdr:spPr>
        <a:xfrm>
          <a:off x="4584700" y="99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83158</xdr:rowOff>
    </xdr:from>
    <xdr:ext cx="599010" cy="259045"/>
    <xdr:sp macro="" textlink="">
      <xdr:nvSpPr>
        <xdr:cNvPr id="141" name="総務費該当値テキスト"/>
        <xdr:cNvSpPr txBox="1"/>
      </xdr:nvSpPr>
      <xdr:spPr>
        <a:xfrm>
          <a:off x="4686300" y="985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204,624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35661</xdr:rowOff>
    </xdr:from>
    <xdr:to>
      <xdr:col>5</xdr:col>
      <xdr:colOff>409575</xdr:colOff>
      <xdr:row>58</xdr:row>
      <xdr:rowOff>137261</xdr:rowOff>
    </xdr:to>
    <xdr:sp macro="" textlink="">
      <xdr:nvSpPr>
        <xdr:cNvPr id="142" name="円/楕円 141"/>
        <xdr:cNvSpPr/>
      </xdr:nvSpPr>
      <xdr:spPr>
        <a:xfrm>
          <a:off x="3746500" y="997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128388</xdr:rowOff>
    </xdr:from>
    <xdr:ext cx="599010" cy="259045"/>
    <xdr:sp macro="" textlink="">
      <xdr:nvSpPr>
        <xdr:cNvPr id="143" name="テキスト ボックス 142"/>
        <xdr:cNvSpPr txBox="1"/>
      </xdr:nvSpPr>
      <xdr:spPr>
        <a:xfrm>
          <a:off x="3497794" y="1007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168,907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25001</xdr:rowOff>
    </xdr:from>
    <xdr:to>
      <xdr:col>4</xdr:col>
      <xdr:colOff>206375</xdr:colOff>
      <xdr:row>58</xdr:row>
      <xdr:rowOff>126601</xdr:rowOff>
    </xdr:to>
    <xdr:sp macro="" textlink="">
      <xdr:nvSpPr>
        <xdr:cNvPr id="144" name="円/楕円 143"/>
        <xdr:cNvSpPr/>
      </xdr:nvSpPr>
      <xdr:spPr>
        <a:xfrm>
          <a:off x="2857500" y="99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117728</xdr:rowOff>
    </xdr:from>
    <xdr:ext cx="599010" cy="259045"/>
    <xdr:sp macro="" textlink="">
      <xdr:nvSpPr>
        <xdr:cNvPr id="145" name="テキスト ボックス 144"/>
        <xdr:cNvSpPr txBox="1"/>
      </xdr:nvSpPr>
      <xdr:spPr>
        <a:xfrm>
          <a:off x="2608794" y="1006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178,700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9044</xdr:rowOff>
    </xdr:from>
    <xdr:to>
      <xdr:col>3</xdr:col>
      <xdr:colOff>3175</xdr:colOff>
      <xdr:row>58</xdr:row>
      <xdr:rowOff>110644</xdr:rowOff>
    </xdr:to>
    <xdr:sp macro="" textlink="">
      <xdr:nvSpPr>
        <xdr:cNvPr id="146" name="円/楕円 145"/>
        <xdr:cNvSpPr/>
      </xdr:nvSpPr>
      <xdr:spPr>
        <a:xfrm>
          <a:off x="1968500" y="995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101771</xdr:rowOff>
    </xdr:from>
    <xdr:ext cx="599010" cy="259045"/>
    <xdr:sp macro="" textlink="">
      <xdr:nvSpPr>
        <xdr:cNvPr id="147" name="テキスト ボックス 146"/>
        <xdr:cNvSpPr txBox="1"/>
      </xdr:nvSpPr>
      <xdr:spPr>
        <a:xfrm>
          <a:off x="1719794" y="1004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193,359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48154</xdr:rowOff>
    </xdr:from>
    <xdr:to>
      <xdr:col>1</xdr:col>
      <xdr:colOff>485775</xdr:colOff>
      <xdr:row>58</xdr:row>
      <xdr:rowOff>149754</xdr:rowOff>
    </xdr:to>
    <xdr:sp macro="" textlink="">
      <xdr:nvSpPr>
        <xdr:cNvPr id="148" name="円/楕円 147"/>
        <xdr:cNvSpPr/>
      </xdr:nvSpPr>
      <xdr:spPr>
        <a:xfrm>
          <a:off x="1079500" y="99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140881</xdr:rowOff>
    </xdr:from>
    <xdr:ext cx="599010" cy="259045"/>
    <xdr:sp macro="" textlink="">
      <xdr:nvSpPr>
        <xdr:cNvPr id="149" name="テキスト ボックス 148"/>
        <xdr:cNvSpPr txBox="1"/>
      </xdr:nvSpPr>
      <xdr:spPr>
        <a:xfrm>
          <a:off x="830794" y="1008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63691</xdr:rowOff>
    </xdr:from>
    <xdr:to>
      <xdr:col>6</xdr:col>
      <xdr:colOff>511175</xdr:colOff>
      <xdr:row>77</xdr:row>
      <xdr:rowOff>94159</xdr:rowOff>
    </xdr:to>
    <xdr:cxnSp macro="">
      <xdr:nvCxnSpPr>
        <xdr:cNvPr id="178" name="直線コネクタ 177"/>
        <xdr:cNvCxnSpPr/>
      </xdr:nvCxnSpPr>
      <xdr:spPr>
        <a:xfrm flipV="1">
          <a:off x="3797300" y="13093891"/>
          <a:ext cx="838200" cy="2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94159</xdr:rowOff>
    </xdr:from>
    <xdr:to>
      <xdr:col>5</xdr:col>
      <xdr:colOff>358775</xdr:colOff>
      <xdr:row>77</xdr:row>
      <xdr:rowOff>139373</xdr:rowOff>
    </xdr:to>
    <xdr:cxnSp macro="">
      <xdr:nvCxnSpPr>
        <xdr:cNvPr id="181" name="直線コネクタ 180"/>
        <xdr:cNvCxnSpPr/>
      </xdr:nvCxnSpPr>
      <xdr:spPr>
        <a:xfrm flipV="1">
          <a:off x="2908300" y="13295809"/>
          <a:ext cx="889000" cy="4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132104</xdr:rowOff>
    </xdr:from>
    <xdr:to>
      <xdr:col>4</xdr:col>
      <xdr:colOff>155575</xdr:colOff>
      <xdr:row>77</xdr:row>
      <xdr:rowOff>139373</xdr:rowOff>
    </xdr:to>
    <xdr:cxnSp macro="">
      <xdr:nvCxnSpPr>
        <xdr:cNvPr id="184" name="直線コネクタ 183"/>
        <xdr:cNvCxnSpPr/>
      </xdr:nvCxnSpPr>
      <xdr:spPr>
        <a:xfrm>
          <a:off x="2019300" y="13333754"/>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92734</xdr:rowOff>
    </xdr:from>
    <xdr:to>
      <xdr:col>2</xdr:col>
      <xdr:colOff>638175</xdr:colOff>
      <xdr:row>77</xdr:row>
      <xdr:rowOff>132104</xdr:rowOff>
    </xdr:to>
    <xdr:cxnSp macro="">
      <xdr:nvCxnSpPr>
        <xdr:cNvPr id="187" name="直線コネクタ 186"/>
        <xdr:cNvCxnSpPr/>
      </xdr:nvCxnSpPr>
      <xdr:spPr>
        <a:xfrm>
          <a:off x="1130300" y="13294384"/>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12891</xdr:rowOff>
    </xdr:from>
    <xdr:to>
      <xdr:col>6</xdr:col>
      <xdr:colOff>561975</xdr:colOff>
      <xdr:row>76</xdr:row>
      <xdr:rowOff>114491</xdr:rowOff>
    </xdr:to>
    <xdr:sp macro="" textlink="">
      <xdr:nvSpPr>
        <xdr:cNvPr id="197" name="円/楕円 196"/>
        <xdr:cNvSpPr/>
      </xdr:nvSpPr>
      <xdr:spPr>
        <a:xfrm>
          <a:off x="4584700" y="130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35768</xdr:rowOff>
    </xdr:from>
    <xdr:ext cx="599010" cy="259045"/>
    <xdr:sp macro="" textlink="">
      <xdr:nvSpPr>
        <xdr:cNvPr id="198" name="民生費該当値テキスト"/>
        <xdr:cNvSpPr txBox="1"/>
      </xdr:nvSpPr>
      <xdr:spPr>
        <a:xfrm>
          <a:off x="4686300" y="1289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389,850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43359</xdr:rowOff>
    </xdr:from>
    <xdr:to>
      <xdr:col>5</xdr:col>
      <xdr:colOff>409575</xdr:colOff>
      <xdr:row>77</xdr:row>
      <xdr:rowOff>144959</xdr:rowOff>
    </xdr:to>
    <xdr:sp macro="" textlink="">
      <xdr:nvSpPr>
        <xdr:cNvPr id="199" name="円/楕円 198"/>
        <xdr:cNvSpPr/>
      </xdr:nvSpPr>
      <xdr:spPr>
        <a:xfrm>
          <a:off x="3746500" y="132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161486</xdr:rowOff>
    </xdr:from>
    <xdr:ext cx="599010" cy="259045"/>
    <xdr:sp macro="" textlink="">
      <xdr:nvSpPr>
        <xdr:cNvPr id="200" name="テキスト ボックス 199"/>
        <xdr:cNvSpPr txBox="1"/>
      </xdr:nvSpPr>
      <xdr:spPr>
        <a:xfrm>
          <a:off x="3497794" y="1302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230,859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88573</xdr:rowOff>
    </xdr:from>
    <xdr:to>
      <xdr:col>4</xdr:col>
      <xdr:colOff>206375</xdr:colOff>
      <xdr:row>78</xdr:row>
      <xdr:rowOff>18723</xdr:rowOff>
    </xdr:to>
    <xdr:sp macro="" textlink="">
      <xdr:nvSpPr>
        <xdr:cNvPr id="201" name="円/楕円 200"/>
        <xdr:cNvSpPr/>
      </xdr:nvSpPr>
      <xdr:spPr>
        <a:xfrm>
          <a:off x="2857500" y="1329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35250</xdr:rowOff>
    </xdr:from>
    <xdr:ext cx="599010" cy="259045"/>
    <xdr:sp macro="" textlink="">
      <xdr:nvSpPr>
        <xdr:cNvPr id="202" name="テキスト ボックス 201"/>
        <xdr:cNvSpPr txBox="1"/>
      </xdr:nvSpPr>
      <xdr:spPr>
        <a:xfrm>
          <a:off x="2608794" y="1306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195,258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81304</xdr:rowOff>
    </xdr:from>
    <xdr:to>
      <xdr:col>3</xdr:col>
      <xdr:colOff>3175</xdr:colOff>
      <xdr:row>78</xdr:row>
      <xdr:rowOff>11454</xdr:rowOff>
    </xdr:to>
    <xdr:sp macro="" textlink="">
      <xdr:nvSpPr>
        <xdr:cNvPr id="203" name="円/楕円 202"/>
        <xdr:cNvSpPr/>
      </xdr:nvSpPr>
      <xdr:spPr>
        <a:xfrm>
          <a:off x="1968500" y="132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27981</xdr:rowOff>
    </xdr:from>
    <xdr:ext cx="599010" cy="259045"/>
    <xdr:sp macro="" textlink="">
      <xdr:nvSpPr>
        <xdr:cNvPr id="204" name="テキスト ボックス 203"/>
        <xdr:cNvSpPr txBox="1"/>
      </xdr:nvSpPr>
      <xdr:spPr>
        <a:xfrm>
          <a:off x="1719794" y="1305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200,982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41934</xdr:rowOff>
    </xdr:from>
    <xdr:to>
      <xdr:col>1</xdr:col>
      <xdr:colOff>485775</xdr:colOff>
      <xdr:row>77</xdr:row>
      <xdr:rowOff>143534</xdr:rowOff>
    </xdr:to>
    <xdr:sp macro="" textlink="">
      <xdr:nvSpPr>
        <xdr:cNvPr id="205" name="円/楕円 204"/>
        <xdr:cNvSpPr/>
      </xdr:nvSpPr>
      <xdr:spPr>
        <a:xfrm>
          <a:off x="1079500" y="132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160061</xdr:rowOff>
    </xdr:from>
    <xdr:ext cx="599010" cy="259045"/>
    <xdr:sp macro="" textlink="">
      <xdr:nvSpPr>
        <xdr:cNvPr id="206" name="テキスト ボックス 205"/>
        <xdr:cNvSpPr txBox="1"/>
      </xdr:nvSpPr>
      <xdr:spPr>
        <a:xfrm>
          <a:off x="830794" y="1301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150932</xdr:rowOff>
    </xdr:from>
    <xdr:to>
      <xdr:col>6</xdr:col>
      <xdr:colOff>511175</xdr:colOff>
      <xdr:row>98</xdr:row>
      <xdr:rowOff>1846</xdr:rowOff>
    </xdr:to>
    <xdr:cxnSp macro="">
      <xdr:nvCxnSpPr>
        <xdr:cNvPr id="235" name="直線コネクタ 234"/>
        <xdr:cNvCxnSpPr/>
      </xdr:nvCxnSpPr>
      <xdr:spPr>
        <a:xfrm>
          <a:off x="3797300" y="16781582"/>
          <a:ext cx="8382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150932</xdr:rowOff>
    </xdr:from>
    <xdr:to>
      <xdr:col>5</xdr:col>
      <xdr:colOff>358775</xdr:colOff>
      <xdr:row>97</xdr:row>
      <xdr:rowOff>152059</xdr:rowOff>
    </xdr:to>
    <xdr:cxnSp macro="">
      <xdr:nvCxnSpPr>
        <xdr:cNvPr id="238" name="直線コネクタ 237"/>
        <xdr:cNvCxnSpPr/>
      </xdr:nvCxnSpPr>
      <xdr:spPr>
        <a:xfrm flipV="1">
          <a:off x="2908300" y="16781582"/>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152059</xdr:rowOff>
    </xdr:from>
    <xdr:to>
      <xdr:col>4</xdr:col>
      <xdr:colOff>155575</xdr:colOff>
      <xdr:row>97</xdr:row>
      <xdr:rowOff>155995</xdr:rowOff>
    </xdr:to>
    <xdr:cxnSp macro="">
      <xdr:nvCxnSpPr>
        <xdr:cNvPr id="241" name="直線コネクタ 240"/>
        <xdr:cNvCxnSpPr/>
      </xdr:nvCxnSpPr>
      <xdr:spPr>
        <a:xfrm flipV="1">
          <a:off x="2019300" y="16782709"/>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145351</xdr:rowOff>
    </xdr:from>
    <xdr:to>
      <xdr:col>2</xdr:col>
      <xdr:colOff>638175</xdr:colOff>
      <xdr:row>97</xdr:row>
      <xdr:rowOff>155995</xdr:rowOff>
    </xdr:to>
    <xdr:cxnSp macro="">
      <xdr:nvCxnSpPr>
        <xdr:cNvPr id="244" name="直線コネクタ 243"/>
        <xdr:cNvCxnSpPr/>
      </xdr:nvCxnSpPr>
      <xdr:spPr>
        <a:xfrm>
          <a:off x="1130300" y="16776001"/>
          <a:ext cx="889000" cy="1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122496</xdr:rowOff>
    </xdr:from>
    <xdr:to>
      <xdr:col>6</xdr:col>
      <xdr:colOff>561975</xdr:colOff>
      <xdr:row>98</xdr:row>
      <xdr:rowOff>52646</xdr:rowOff>
    </xdr:to>
    <xdr:sp macro="" textlink="">
      <xdr:nvSpPr>
        <xdr:cNvPr id="254" name="円/楕円 253"/>
        <xdr:cNvSpPr/>
      </xdr:nvSpPr>
      <xdr:spPr>
        <a:xfrm>
          <a:off x="4584700" y="1675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37423</xdr:rowOff>
    </xdr:from>
    <xdr:ext cx="534377" cy="259045"/>
    <xdr:sp macro="" textlink="">
      <xdr:nvSpPr>
        <xdr:cNvPr id="255" name="衛生費該当値テキスト"/>
        <xdr:cNvSpPr txBox="1"/>
      </xdr:nvSpPr>
      <xdr:spPr>
        <a:xfrm>
          <a:off x="4686300" y="1666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56,182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100132</xdr:rowOff>
    </xdr:from>
    <xdr:to>
      <xdr:col>5</xdr:col>
      <xdr:colOff>409575</xdr:colOff>
      <xdr:row>98</xdr:row>
      <xdr:rowOff>30282</xdr:rowOff>
    </xdr:to>
    <xdr:sp macro="" textlink="">
      <xdr:nvSpPr>
        <xdr:cNvPr id="256" name="円/楕円 255"/>
        <xdr:cNvSpPr/>
      </xdr:nvSpPr>
      <xdr:spPr>
        <a:xfrm>
          <a:off x="3746500" y="167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21409</xdr:rowOff>
    </xdr:from>
    <xdr:ext cx="534377" cy="259045"/>
    <xdr:sp macro="" textlink="">
      <xdr:nvSpPr>
        <xdr:cNvPr id="257" name="テキスト ボックス 256"/>
        <xdr:cNvSpPr txBox="1"/>
      </xdr:nvSpPr>
      <xdr:spPr>
        <a:xfrm>
          <a:off x="3530111" y="1682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101259</xdr:rowOff>
    </xdr:from>
    <xdr:to>
      <xdr:col>4</xdr:col>
      <xdr:colOff>206375</xdr:colOff>
      <xdr:row>98</xdr:row>
      <xdr:rowOff>31409</xdr:rowOff>
    </xdr:to>
    <xdr:sp macro="" textlink="">
      <xdr:nvSpPr>
        <xdr:cNvPr id="258" name="円/楕円 257"/>
        <xdr:cNvSpPr/>
      </xdr:nvSpPr>
      <xdr:spPr>
        <a:xfrm>
          <a:off x="2857500" y="1673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22536</xdr:rowOff>
    </xdr:from>
    <xdr:ext cx="534377" cy="259045"/>
    <xdr:sp macro="" textlink="">
      <xdr:nvSpPr>
        <xdr:cNvPr id="259" name="テキスト ボックス 258"/>
        <xdr:cNvSpPr txBox="1"/>
      </xdr:nvSpPr>
      <xdr:spPr>
        <a:xfrm>
          <a:off x="2641111" y="168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105195</xdr:rowOff>
    </xdr:from>
    <xdr:to>
      <xdr:col>3</xdr:col>
      <xdr:colOff>3175</xdr:colOff>
      <xdr:row>98</xdr:row>
      <xdr:rowOff>35345</xdr:rowOff>
    </xdr:to>
    <xdr:sp macro="" textlink="">
      <xdr:nvSpPr>
        <xdr:cNvPr id="260" name="円/楕円 259"/>
        <xdr:cNvSpPr/>
      </xdr:nvSpPr>
      <xdr:spPr>
        <a:xfrm>
          <a:off x="1968500" y="167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26472</xdr:rowOff>
    </xdr:from>
    <xdr:ext cx="534377" cy="259045"/>
    <xdr:sp macro="" textlink="">
      <xdr:nvSpPr>
        <xdr:cNvPr id="261" name="テキスト ボックス 260"/>
        <xdr:cNvSpPr txBox="1"/>
      </xdr:nvSpPr>
      <xdr:spPr>
        <a:xfrm>
          <a:off x="1752111" y="168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60,723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94551</xdr:rowOff>
    </xdr:from>
    <xdr:to>
      <xdr:col>1</xdr:col>
      <xdr:colOff>485775</xdr:colOff>
      <xdr:row>98</xdr:row>
      <xdr:rowOff>24701</xdr:rowOff>
    </xdr:to>
    <xdr:sp macro="" textlink="">
      <xdr:nvSpPr>
        <xdr:cNvPr id="262" name="円/楕円 261"/>
        <xdr:cNvSpPr/>
      </xdr:nvSpPr>
      <xdr:spPr>
        <a:xfrm>
          <a:off x="1079500" y="1672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15828</xdr:rowOff>
    </xdr:from>
    <xdr:ext cx="534377" cy="259045"/>
    <xdr:sp macro="" textlink="">
      <xdr:nvSpPr>
        <xdr:cNvPr id="263" name="テキスト ボックス 262"/>
        <xdr:cNvSpPr txBox="1"/>
      </xdr:nvSpPr>
      <xdr:spPr>
        <a:xfrm>
          <a:off x="863111" y="1681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2295</xdr:rowOff>
    </xdr:from>
    <xdr:to>
      <xdr:col>15</xdr:col>
      <xdr:colOff>180975</xdr:colOff>
      <xdr:row>39</xdr:row>
      <xdr:rowOff>9758</xdr:rowOff>
    </xdr:to>
    <xdr:cxnSp macro="">
      <xdr:nvCxnSpPr>
        <xdr:cNvPr id="294" name="直線コネクタ 293"/>
        <xdr:cNvCxnSpPr/>
      </xdr:nvCxnSpPr>
      <xdr:spPr>
        <a:xfrm>
          <a:off x="9639300" y="6688845"/>
          <a:ext cx="8382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10406</xdr:rowOff>
    </xdr:from>
    <xdr:ext cx="378565" cy="259045"/>
    <xdr:sp macro="" textlink="">
      <xdr:nvSpPr>
        <xdr:cNvPr id="295" name="労働費平均値テキスト"/>
        <xdr:cNvSpPr txBox="1"/>
      </xdr:nvSpPr>
      <xdr:spPr>
        <a:xfrm>
          <a:off x="10528300" y="6696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135307</xdr:rowOff>
    </xdr:from>
    <xdr:to>
      <xdr:col>14</xdr:col>
      <xdr:colOff>28575</xdr:colOff>
      <xdr:row>39</xdr:row>
      <xdr:rowOff>2295</xdr:rowOff>
    </xdr:to>
    <xdr:cxnSp macro="">
      <xdr:nvCxnSpPr>
        <xdr:cNvPr id="297" name="直線コネクタ 296"/>
        <xdr:cNvCxnSpPr/>
      </xdr:nvCxnSpPr>
      <xdr:spPr>
        <a:xfrm>
          <a:off x="8750300" y="6650407"/>
          <a:ext cx="889000" cy="3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95037</xdr:rowOff>
    </xdr:from>
    <xdr:ext cx="469744" cy="259045"/>
    <xdr:sp macro="" textlink="">
      <xdr:nvSpPr>
        <xdr:cNvPr id="299" name="テキスト ボックス 298"/>
        <xdr:cNvSpPr txBox="1"/>
      </xdr:nvSpPr>
      <xdr:spPr>
        <a:xfrm>
          <a:off x="9404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135307</xdr:rowOff>
    </xdr:from>
    <xdr:to>
      <xdr:col>12</xdr:col>
      <xdr:colOff>511175</xdr:colOff>
      <xdr:row>39</xdr:row>
      <xdr:rowOff>21644</xdr:rowOff>
    </xdr:to>
    <xdr:cxnSp macro="">
      <xdr:nvCxnSpPr>
        <xdr:cNvPr id="300" name="直線コネクタ 299"/>
        <xdr:cNvCxnSpPr/>
      </xdr:nvCxnSpPr>
      <xdr:spPr>
        <a:xfrm flipV="1">
          <a:off x="7861300" y="6650407"/>
          <a:ext cx="889000" cy="5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123535</xdr:rowOff>
    </xdr:from>
    <xdr:to>
      <xdr:col>11</xdr:col>
      <xdr:colOff>307975</xdr:colOff>
      <xdr:row>39</xdr:row>
      <xdr:rowOff>21644</xdr:rowOff>
    </xdr:to>
    <xdr:cxnSp macro="">
      <xdr:nvCxnSpPr>
        <xdr:cNvPr id="303" name="直線コネクタ 302"/>
        <xdr:cNvCxnSpPr/>
      </xdr:nvCxnSpPr>
      <xdr:spPr>
        <a:xfrm>
          <a:off x="6972300" y="6638635"/>
          <a:ext cx="889000" cy="6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130408</xdr:rowOff>
    </xdr:from>
    <xdr:to>
      <xdr:col>15</xdr:col>
      <xdr:colOff>231775</xdr:colOff>
      <xdr:row>39</xdr:row>
      <xdr:rowOff>60558</xdr:rowOff>
    </xdr:to>
    <xdr:sp macro="" textlink="">
      <xdr:nvSpPr>
        <xdr:cNvPr id="313" name="円/楕円 312"/>
        <xdr:cNvSpPr/>
      </xdr:nvSpPr>
      <xdr:spPr>
        <a:xfrm>
          <a:off x="10426700" y="66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89784</xdr:rowOff>
    </xdr:from>
    <xdr:ext cx="469744" cy="259045"/>
    <xdr:sp macro="" textlink="">
      <xdr:nvSpPr>
        <xdr:cNvPr id="314" name="労働費該当値テキスト"/>
        <xdr:cNvSpPr txBox="1"/>
      </xdr:nvSpPr>
      <xdr:spPr>
        <a:xfrm>
          <a:off x="10528300" y="643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122945</xdr:rowOff>
    </xdr:from>
    <xdr:to>
      <xdr:col>14</xdr:col>
      <xdr:colOff>79375</xdr:colOff>
      <xdr:row>39</xdr:row>
      <xdr:rowOff>53095</xdr:rowOff>
    </xdr:to>
    <xdr:sp macro="" textlink="">
      <xdr:nvSpPr>
        <xdr:cNvPr id="315" name="円/楕円 314"/>
        <xdr:cNvSpPr/>
      </xdr:nvSpPr>
      <xdr:spPr>
        <a:xfrm>
          <a:off x="9588500" y="66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69622</xdr:rowOff>
    </xdr:from>
    <xdr:ext cx="469744" cy="259045"/>
    <xdr:sp macro="" textlink="">
      <xdr:nvSpPr>
        <xdr:cNvPr id="316" name="テキスト ボックス 315"/>
        <xdr:cNvSpPr txBox="1"/>
      </xdr:nvSpPr>
      <xdr:spPr>
        <a:xfrm>
          <a:off x="9404427" y="64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84507</xdr:rowOff>
    </xdr:from>
    <xdr:to>
      <xdr:col>12</xdr:col>
      <xdr:colOff>561975</xdr:colOff>
      <xdr:row>39</xdr:row>
      <xdr:rowOff>14657</xdr:rowOff>
    </xdr:to>
    <xdr:sp macro="" textlink="">
      <xdr:nvSpPr>
        <xdr:cNvPr id="317" name="円/楕円 316"/>
        <xdr:cNvSpPr/>
      </xdr:nvSpPr>
      <xdr:spPr>
        <a:xfrm>
          <a:off x="8699500" y="659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31185</xdr:rowOff>
    </xdr:from>
    <xdr:ext cx="469744" cy="259045"/>
    <xdr:sp macro="" textlink="">
      <xdr:nvSpPr>
        <xdr:cNvPr id="318" name="テキスト ボックス 317"/>
        <xdr:cNvSpPr txBox="1"/>
      </xdr:nvSpPr>
      <xdr:spPr>
        <a:xfrm>
          <a:off x="8515427" y="637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142294</xdr:rowOff>
    </xdr:from>
    <xdr:to>
      <xdr:col>11</xdr:col>
      <xdr:colOff>358775</xdr:colOff>
      <xdr:row>39</xdr:row>
      <xdr:rowOff>72444</xdr:rowOff>
    </xdr:to>
    <xdr:sp macro="" textlink="">
      <xdr:nvSpPr>
        <xdr:cNvPr id="319" name="円/楕円 318"/>
        <xdr:cNvSpPr/>
      </xdr:nvSpPr>
      <xdr:spPr>
        <a:xfrm>
          <a:off x="7810500" y="665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88971</xdr:rowOff>
    </xdr:from>
    <xdr:ext cx="469744" cy="259045"/>
    <xdr:sp macro="" textlink="">
      <xdr:nvSpPr>
        <xdr:cNvPr id="320" name="テキスト ボックス 319"/>
        <xdr:cNvSpPr txBox="1"/>
      </xdr:nvSpPr>
      <xdr:spPr>
        <a:xfrm>
          <a:off x="7626427" y="643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72735</xdr:rowOff>
    </xdr:from>
    <xdr:to>
      <xdr:col>10</xdr:col>
      <xdr:colOff>155575</xdr:colOff>
      <xdr:row>39</xdr:row>
      <xdr:rowOff>2885</xdr:rowOff>
    </xdr:to>
    <xdr:sp macro="" textlink="">
      <xdr:nvSpPr>
        <xdr:cNvPr id="321" name="円/楕円 320"/>
        <xdr:cNvSpPr/>
      </xdr:nvSpPr>
      <xdr:spPr>
        <a:xfrm>
          <a:off x="6921500" y="658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19412</xdr:rowOff>
    </xdr:from>
    <xdr:ext cx="469744" cy="259045"/>
    <xdr:sp macro="" textlink="">
      <xdr:nvSpPr>
        <xdr:cNvPr id="322" name="テキスト ボックス 321"/>
        <xdr:cNvSpPr txBox="1"/>
      </xdr:nvSpPr>
      <xdr:spPr>
        <a:xfrm>
          <a:off x="6737427" y="636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51926</xdr:rowOff>
    </xdr:from>
    <xdr:to>
      <xdr:col>15</xdr:col>
      <xdr:colOff>180975</xdr:colOff>
      <xdr:row>58</xdr:row>
      <xdr:rowOff>64088</xdr:rowOff>
    </xdr:to>
    <xdr:cxnSp macro="">
      <xdr:nvCxnSpPr>
        <xdr:cNvPr id="353" name="直線コネクタ 352"/>
        <xdr:cNvCxnSpPr/>
      </xdr:nvCxnSpPr>
      <xdr:spPr>
        <a:xfrm flipV="1">
          <a:off x="9639300" y="9996026"/>
          <a:ext cx="8382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12257</xdr:rowOff>
    </xdr:from>
    <xdr:to>
      <xdr:col>14</xdr:col>
      <xdr:colOff>28575</xdr:colOff>
      <xdr:row>58</xdr:row>
      <xdr:rowOff>64088</xdr:rowOff>
    </xdr:to>
    <xdr:cxnSp macro="">
      <xdr:nvCxnSpPr>
        <xdr:cNvPr id="356" name="直線コネクタ 355"/>
        <xdr:cNvCxnSpPr/>
      </xdr:nvCxnSpPr>
      <xdr:spPr>
        <a:xfrm>
          <a:off x="8750300" y="9956357"/>
          <a:ext cx="889000" cy="5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12257</xdr:rowOff>
    </xdr:from>
    <xdr:to>
      <xdr:col>12</xdr:col>
      <xdr:colOff>511175</xdr:colOff>
      <xdr:row>58</xdr:row>
      <xdr:rowOff>76433</xdr:rowOff>
    </xdr:to>
    <xdr:cxnSp macro="">
      <xdr:nvCxnSpPr>
        <xdr:cNvPr id="359" name="直線コネクタ 358"/>
        <xdr:cNvCxnSpPr/>
      </xdr:nvCxnSpPr>
      <xdr:spPr>
        <a:xfrm flipV="1">
          <a:off x="7861300" y="9956357"/>
          <a:ext cx="889000" cy="6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76433</xdr:rowOff>
    </xdr:from>
    <xdr:to>
      <xdr:col>11</xdr:col>
      <xdr:colOff>307975</xdr:colOff>
      <xdr:row>58</xdr:row>
      <xdr:rowOff>138402</xdr:rowOff>
    </xdr:to>
    <xdr:cxnSp macro="">
      <xdr:nvCxnSpPr>
        <xdr:cNvPr id="362" name="直線コネクタ 361"/>
        <xdr:cNvCxnSpPr/>
      </xdr:nvCxnSpPr>
      <xdr:spPr>
        <a:xfrm flipV="1">
          <a:off x="6972300" y="10020533"/>
          <a:ext cx="889000" cy="6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1126</xdr:rowOff>
    </xdr:from>
    <xdr:to>
      <xdr:col>15</xdr:col>
      <xdr:colOff>231775</xdr:colOff>
      <xdr:row>58</xdr:row>
      <xdr:rowOff>102726</xdr:rowOff>
    </xdr:to>
    <xdr:sp macro="" textlink="">
      <xdr:nvSpPr>
        <xdr:cNvPr id="372" name="円/楕円 371"/>
        <xdr:cNvSpPr/>
      </xdr:nvSpPr>
      <xdr:spPr>
        <a:xfrm>
          <a:off x="10426700" y="99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24003</xdr:rowOff>
    </xdr:from>
    <xdr:ext cx="599010" cy="259045"/>
    <xdr:sp macro="" textlink="">
      <xdr:nvSpPr>
        <xdr:cNvPr id="373" name="農林水産業費該当値テキスト"/>
        <xdr:cNvSpPr txBox="1"/>
      </xdr:nvSpPr>
      <xdr:spPr>
        <a:xfrm>
          <a:off x="10528300" y="97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200,633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13288</xdr:rowOff>
    </xdr:from>
    <xdr:to>
      <xdr:col>14</xdr:col>
      <xdr:colOff>79375</xdr:colOff>
      <xdr:row>58</xdr:row>
      <xdr:rowOff>114888</xdr:rowOff>
    </xdr:to>
    <xdr:sp macro="" textlink="">
      <xdr:nvSpPr>
        <xdr:cNvPr id="374" name="円/楕円 373"/>
        <xdr:cNvSpPr/>
      </xdr:nvSpPr>
      <xdr:spPr>
        <a:xfrm>
          <a:off x="9588500" y="99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131415</xdr:rowOff>
    </xdr:from>
    <xdr:ext cx="599010" cy="259045"/>
    <xdr:sp macro="" textlink="">
      <xdr:nvSpPr>
        <xdr:cNvPr id="375" name="テキスト ボックス 374"/>
        <xdr:cNvSpPr txBox="1"/>
      </xdr:nvSpPr>
      <xdr:spPr>
        <a:xfrm>
          <a:off x="9339794" y="973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189,460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132907</xdr:rowOff>
    </xdr:from>
    <xdr:to>
      <xdr:col>12</xdr:col>
      <xdr:colOff>561975</xdr:colOff>
      <xdr:row>58</xdr:row>
      <xdr:rowOff>63057</xdr:rowOff>
    </xdr:to>
    <xdr:sp macro="" textlink="">
      <xdr:nvSpPr>
        <xdr:cNvPr id="376" name="円/楕円 375"/>
        <xdr:cNvSpPr/>
      </xdr:nvSpPr>
      <xdr:spPr>
        <a:xfrm>
          <a:off x="8699500" y="990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79584</xdr:rowOff>
    </xdr:from>
    <xdr:ext cx="599010" cy="259045"/>
    <xdr:sp macro="" textlink="">
      <xdr:nvSpPr>
        <xdr:cNvPr id="377" name="テキスト ボックス 376"/>
        <xdr:cNvSpPr txBox="1"/>
      </xdr:nvSpPr>
      <xdr:spPr>
        <a:xfrm>
          <a:off x="8450794" y="968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237,074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25633</xdr:rowOff>
    </xdr:from>
    <xdr:to>
      <xdr:col>11</xdr:col>
      <xdr:colOff>358775</xdr:colOff>
      <xdr:row>58</xdr:row>
      <xdr:rowOff>127233</xdr:rowOff>
    </xdr:to>
    <xdr:sp macro="" textlink="">
      <xdr:nvSpPr>
        <xdr:cNvPr id="378" name="円/楕円 377"/>
        <xdr:cNvSpPr/>
      </xdr:nvSpPr>
      <xdr:spPr>
        <a:xfrm>
          <a:off x="7810500" y="996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143760</xdr:rowOff>
    </xdr:from>
    <xdr:ext cx="599010" cy="259045"/>
    <xdr:sp macro="" textlink="">
      <xdr:nvSpPr>
        <xdr:cNvPr id="379" name="テキスト ボックス 378"/>
        <xdr:cNvSpPr txBox="1"/>
      </xdr:nvSpPr>
      <xdr:spPr>
        <a:xfrm>
          <a:off x="7561794" y="974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87602</xdr:rowOff>
    </xdr:from>
    <xdr:to>
      <xdr:col>10</xdr:col>
      <xdr:colOff>155575</xdr:colOff>
      <xdr:row>59</xdr:row>
      <xdr:rowOff>17752</xdr:rowOff>
    </xdr:to>
    <xdr:sp macro="" textlink="">
      <xdr:nvSpPr>
        <xdr:cNvPr id="380" name="円/楕円 379"/>
        <xdr:cNvSpPr/>
      </xdr:nvSpPr>
      <xdr:spPr>
        <a:xfrm>
          <a:off x="6921500" y="1003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8879</xdr:rowOff>
    </xdr:from>
    <xdr:ext cx="599010" cy="259045"/>
    <xdr:sp macro="" textlink="">
      <xdr:nvSpPr>
        <xdr:cNvPr id="381" name="テキスト ボックス 380"/>
        <xdr:cNvSpPr txBox="1"/>
      </xdr:nvSpPr>
      <xdr:spPr>
        <a:xfrm>
          <a:off x="6672794" y="101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88261</xdr:rowOff>
    </xdr:from>
    <xdr:to>
      <xdr:col>15</xdr:col>
      <xdr:colOff>180975</xdr:colOff>
      <xdr:row>78</xdr:row>
      <xdr:rowOff>105375</xdr:rowOff>
    </xdr:to>
    <xdr:cxnSp macro="">
      <xdr:nvCxnSpPr>
        <xdr:cNvPr id="410" name="直線コネクタ 409"/>
        <xdr:cNvCxnSpPr/>
      </xdr:nvCxnSpPr>
      <xdr:spPr>
        <a:xfrm flipV="1">
          <a:off x="9639300" y="13461361"/>
          <a:ext cx="838200" cy="1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105375</xdr:rowOff>
    </xdr:from>
    <xdr:to>
      <xdr:col>14</xdr:col>
      <xdr:colOff>28575</xdr:colOff>
      <xdr:row>78</xdr:row>
      <xdr:rowOff>110150</xdr:rowOff>
    </xdr:to>
    <xdr:cxnSp macro="">
      <xdr:nvCxnSpPr>
        <xdr:cNvPr id="413" name="直線コネクタ 412"/>
        <xdr:cNvCxnSpPr/>
      </xdr:nvCxnSpPr>
      <xdr:spPr>
        <a:xfrm flipV="1">
          <a:off x="8750300" y="13478475"/>
          <a:ext cx="8890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110150</xdr:rowOff>
    </xdr:from>
    <xdr:to>
      <xdr:col>12</xdr:col>
      <xdr:colOff>511175</xdr:colOff>
      <xdr:row>78</xdr:row>
      <xdr:rowOff>133220</xdr:rowOff>
    </xdr:to>
    <xdr:cxnSp macro="">
      <xdr:nvCxnSpPr>
        <xdr:cNvPr id="416" name="直線コネクタ 415"/>
        <xdr:cNvCxnSpPr/>
      </xdr:nvCxnSpPr>
      <xdr:spPr>
        <a:xfrm flipV="1">
          <a:off x="7861300" y="13483250"/>
          <a:ext cx="889000" cy="2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133220</xdr:rowOff>
    </xdr:from>
    <xdr:to>
      <xdr:col>11</xdr:col>
      <xdr:colOff>307975</xdr:colOff>
      <xdr:row>78</xdr:row>
      <xdr:rowOff>154750</xdr:rowOff>
    </xdr:to>
    <xdr:cxnSp macro="">
      <xdr:nvCxnSpPr>
        <xdr:cNvPr id="419" name="直線コネクタ 418"/>
        <xdr:cNvCxnSpPr/>
      </xdr:nvCxnSpPr>
      <xdr:spPr>
        <a:xfrm flipV="1">
          <a:off x="6972300" y="13506320"/>
          <a:ext cx="889000" cy="2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37461</xdr:rowOff>
    </xdr:from>
    <xdr:to>
      <xdr:col>15</xdr:col>
      <xdr:colOff>231775</xdr:colOff>
      <xdr:row>78</xdr:row>
      <xdr:rowOff>139061</xdr:rowOff>
    </xdr:to>
    <xdr:sp macro="" textlink="">
      <xdr:nvSpPr>
        <xdr:cNvPr id="429" name="円/楕円 428"/>
        <xdr:cNvSpPr/>
      </xdr:nvSpPr>
      <xdr:spPr>
        <a:xfrm>
          <a:off x="10426700" y="1341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131384</xdr:rowOff>
    </xdr:from>
    <xdr:ext cx="534377" cy="259045"/>
    <xdr:sp macro="" textlink="">
      <xdr:nvSpPr>
        <xdr:cNvPr id="430" name="商工費該当値テキスト"/>
        <xdr:cNvSpPr txBox="1"/>
      </xdr:nvSpPr>
      <xdr:spPr>
        <a:xfrm>
          <a:off x="10528300" y="1333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33,501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54575</xdr:rowOff>
    </xdr:from>
    <xdr:to>
      <xdr:col>14</xdr:col>
      <xdr:colOff>79375</xdr:colOff>
      <xdr:row>78</xdr:row>
      <xdr:rowOff>156175</xdr:rowOff>
    </xdr:to>
    <xdr:sp macro="" textlink="">
      <xdr:nvSpPr>
        <xdr:cNvPr id="431" name="円/楕円 430"/>
        <xdr:cNvSpPr/>
      </xdr:nvSpPr>
      <xdr:spPr>
        <a:xfrm>
          <a:off x="9588500" y="134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147302</xdr:rowOff>
    </xdr:from>
    <xdr:ext cx="534377" cy="259045"/>
    <xdr:sp macro="" textlink="">
      <xdr:nvSpPr>
        <xdr:cNvPr id="432" name="テキスト ボックス 431"/>
        <xdr:cNvSpPr txBox="1"/>
      </xdr:nvSpPr>
      <xdr:spPr>
        <a:xfrm>
          <a:off x="9372111" y="1352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59350</xdr:rowOff>
    </xdr:from>
    <xdr:to>
      <xdr:col>12</xdr:col>
      <xdr:colOff>561975</xdr:colOff>
      <xdr:row>78</xdr:row>
      <xdr:rowOff>160950</xdr:rowOff>
    </xdr:to>
    <xdr:sp macro="" textlink="">
      <xdr:nvSpPr>
        <xdr:cNvPr id="433" name="円/楕円 432"/>
        <xdr:cNvSpPr/>
      </xdr:nvSpPr>
      <xdr:spPr>
        <a:xfrm>
          <a:off x="8699500" y="134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152077</xdr:rowOff>
    </xdr:from>
    <xdr:ext cx="534377" cy="259045"/>
    <xdr:sp macro="" textlink="">
      <xdr:nvSpPr>
        <xdr:cNvPr id="434" name="テキスト ボックス 433"/>
        <xdr:cNvSpPr txBox="1"/>
      </xdr:nvSpPr>
      <xdr:spPr>
        <a:xfrm>
          <a:off x="8483111" y="1352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82420</xdr:rowOff>
    </xdr:from>
    <xdr:to>
      <xdr:col>11</xdr:col>
      <xdr:colOff>358775</xdr:colOff>
      <xdr:row>79</xdr:row>
      <xdr:rowOff>12570</xdr:rowOff>
    </xdr:to>
    <xdr:sp macro="" textlink="">
      <xdr:nvSpPr>
        <xdr:cNvPr id="435" name="円/楕円 434"/>
        <xdr:cNvSpPr/>
      </xdr:nvSpPr>
      <xdr:spPr>
        <a:xfrm>
          <a:off x="7810500" y="134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3697</xdr:rowOff>
    </xdr:from>
    <xdr:ext cx="534377" cy="259045"/>
    <xdr:sp macro="" textlink="">
      <xdr:nvSpPr>
        <xdr:cNvPr id="436" name="テキスト ボックス 435"/>
        <xdr:cNvSpPr txBox="1"/>
      </xdr:nvSpPr>
      <xdr:spPr>
        <a:xfrm>
          <a:off x="7594111" y="1354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103950</xdr:rowOff>
    </xdr:from>
    <xdr:to>
      <xdr:col>10</xdr:col>
      <xdr:colOff>155575</xdr:colOff>
      <xdr:row>79</xdr:row>
      <xdr:rowOff>34100</xdr:rowOff>
    </xdr:to>
    <xdr:sp macro="" textlink="">
      <xdr:nvSpPr>
        <xdr:cNvPr id="437" name="円/楕円 436"/>
        <xdr:cNvSpPr/>
      </xdr:nvSpPr>
      <xdr:spPr>
        <a:xfrm>
          <a:off x="6921500" y="134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25227</xdr:rowOff>
    </xdr:from>
    <xdr:ext cx="534377" cy="259045"/>
    <xdr:sp macro="" textlink="">
      <xdr:nvSpPr>
        <xdr:cNvPr id="438" name="テキスト ボックス 437"/>
        <xdr:cNvSpPr txBox="1"/>
      </xdr:nvSpPr>
      <xdr:spPr>
        <a:xfrm>
          <a:off x="6705111" y="1356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66314</xdr:rowOff>
    </xdr:from>
    <xdr:to>
      <xdr:col>15</xdr:col>
      <xdr:colOff>180975</xdr:colOff>
      <xdr:row>98</xdr:row>
      <xdr:rowOff>98441</xdr:rowOff>
    </xdr:to>
    <xdr:cxnSp macro="">
      <xdr:nvCxnSpPr>
        <xdr:cNvPr id="467" name="直線コネクタ 466"/>
        <xdr:cNvCxnSpPr/>
      </xdr:nvCxnSpPr>
      <xdr:spPr>
        <a:xfrm>
          <a:off x="9639300" y="16868414"/>
          <a:ext cx="838200" cy="3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61748</xdr:rowOff>
    </xdr:from>
    <xdr:to>
      <xdr:col>14</xdr:col>
      <xdr:colOff>28575</xdr:colOff>
      <xdr:row>98</xdr:row>
      <xdr:rowOff>66314</xdr:rowOff>
    </xdr:to>
    <xdr:cxnSp macro="">
      <xdr:nvCxnSpPr>
        <xdr:cNvPr id="470" name="直線コネクタ 469"/>
        <xdr:cNvCxnSpPr/>
      </xdr:nvCxnSpPr>
      <xdr:spPr>
        <a:xfrm>
          <a:off x="8750300" y="16863848"/>
          <a:ext cx="889000" cy="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61748</xdr:rowOff>
    </xdr:from>
    <xdr:to>
      <xdr:col>12</xdr:col>
      <xdr:colOff>511175</xdr:colOff>
      <xdr:row>98</xdr:row>
      <xdr:rowOff>99030</xdr:rowOff>
    </xdr:to>
    <xdr:cxnSp macro="">
      <xdr:nvCxnSpPr>
        <xdr:cNvPr id="473" name="直線コネクタ 472"/>
        <xdr:cNvCxnSpPr/>
      </xdr:nvCxnSpPr>
      <xdr:spPr>
        <a:xfrm flipV="1">
          <a:off x="7861300" y="16863848"/>
          <a:ext cx="889000" cy="3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94031</xdr:rowOff>
    </xdr:from>
    <xdr:to>
      <xdr:col>11</xdr:col>
      <xdr:colOff>307975</xdr:colOff>
      <xdr:row>98</xdr:row>
      <xdr:rowOff>99030</xdr:rowOff>
    </xdr:to>
    <xdr:cxnSp macro="">
      <xdr:nvCxnSpPr>
        <xdr:cNvPr id="476" name="直線コネクタ 475"/>
        <xdr:cNvCxnSpPr/>
      </xdr:nvCxnSpPr>
      <xdr:spPr>
        <a:xfrm>
          <a:off x="6972300" y="16896131"/>
          <a:ext cx="8890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47641</xdr:rowOff>
    </xdr:from>
    <xdr:to>
      <xdr:col>15</xdr:col>
      <xdr:colOff>231775</xdr:colOff>
      <xdr:row>98</xdr:row>
      <xdr:rowOff>149241</xdr:rowOff>
    </xdr:to>
    <xdr:sp macro="" textlink="">
      <xdr:nvSpPr>
        <xdr:cNvPr id="486" name="円/楕円 485"/>
        <xdr:cNvSpPr/>
      </xdr:nvSpPr>
      <xdr:spPr>
        <a:xfrm>
          <a:off x="10426700" y="1684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7018</xdr:rowOff>
    </xdr:from>
    <xdr:ext cx="599010" cy="259045"/>
    <xdr:sp macro="" textlink="">
      <xdr:nvSpPr>
        <xdr:cNvPr id="487" name="土木費該当値テキスト"/>
        <xdr:cNvSpPr txBox="1"/>
      </xdr:nvSpPr>
      <xdr:spPr>
        <a:xfrm>
          <a:off x="10528300" y="1663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154,147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15514</xdr:rowOff>
    </xdr:from>
    <xdr:to>
      <xdr:col>14</xdr:col>
      <xdr:colOff>79375</xdr:colOff>
      <xdr:row>98</xdr:row>
      <xdr:rowOff>117114</xdr:rowOff>
    </xdr:to>
    <xdr:sp macro="" textlink="">
      <xdr:nvSpPr>
        <xdr:cNvPr id="488" name="円/楕円 487"/>
        <xdr:cNvSpPr/>
      </xdr:nvSpPr>
      <xdr:spPr>
        <a:xfrm>
          <a:off x="9588500" y="1681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133641</xdr:rowOff>
    </xdr:from>
    <xdr:ext cx="599010" cy="259045"/>
    <xdr:sp macro="" textlink="">
      <xdr:nvSpPr>
        <xdr:cNvPr id="489" name="テキスト ボックス 488"/>
        <xdr:cNvSpPr txBox="1"/>
      </xdr:nvSpPr>
      <xdr:spPr>
        <a:xfrm>
          <a:off x="9339794" y="1659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196,308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10948</xdr:rowOff>
    </xdr:from>
    <xdr:to>
      <xdr:col>12</xdr:col>
      <xdr:colOff>561975</xdr:colOff>
      <xdr:row>98</xdr:row>
      <xdr:rowOff>112548</xdr:rowOff>
    </xdr:to>
    <xdr:sp macro="" textlink="">
      <xdr:nvSpPr>
        <xdr:cNvPr id="490" name="円/楕円 489"/>
        <xdr:cNvSpPr/>
      </xdr:nvSpPr>
      <xdr:spPr>
        <a:xfrm>
          <a:off x="8699500" y="168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129075</xdr:rowOff>
    </xdr:from>
    <xdr:ext cx="599010" cy="259045"/>
    <xdr:sp macro="" textlink="">
      <xdr:nvSpPr>
        <xdr:cNvPr id="491" name="テキスト ボックス 490"/>
        <xdr:cNvSpPr txBox="1"/>
      </xdr:nvSpPr>
      <xdr:spPr>
        <a:xfrm>
          <a:off x="8450794" y="1658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202,299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48230</xdr:rowOff>
    </xdr:from>
    <xdr:to>
      <xdr:col>11</xdr:col>
      <xdr:colOff>358775</xdr:colOff>
      <xdr:row>98</xdr:row>
      <xdr:rowOff>149830</xdr:rowOff>
    </xdr:to>
    <xdr:sp macro="" textlink="">
      <xdr:nvSpPr>
        <xdr:cNvPr id="492" name="円/楕円 491"/>
        <xdr:cNvSpPr/>
      </xdr:nvSpPr>
      <xdr:spPr>
        <a:xfrm>
          <a:off x="7810500" y="168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166357</xdr:rowOff>
    </xdr:from>
    <xdr:ext cx="599010" cy="259045"/>
    <xdr:sp macro="" textlink="">
      <xdr:nvSpPr>
        <xdr:cNvPr id="493" name="テキスト ボックス 492"/>
        <xdr:cNvSpPr txBox="1"/>
      </xdr:nvSpPr>
      <xdr:spPr>
        <a:xfrm>
          <a:off x="7561794" y="16625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153,374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43231</xdr:rowOff>
    </xdr:from>
    <xdr:to>
      <xdr:col>10</xdr:col>
      <xdr:colOff>155575</xdr:colOff>
      <xdr:row>98</xdr:row>
      <xdr:rowOff>144831</xdr:rowOff>
    </xdr:to>
    <xdr:sp macro="" textlink="">
      <xdr:nvSpPr>
        <xdr:cNvPr id="494" name="円/楕円 493"/>
        <xdr:cNvSpPr/>
      </xdr:nvSpPr>
      <xdr:spPr>
        <a:xfrm>
          <a:off x="6921500" y="168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161358</xdr:rowOff>
    </xdr:from>
    <xdr:ext cx="599010" cy="259045"/>
    <xdr:sp macro="" textlink="">
      <xdr:nvSpPr>
        <xdr:cNvPr id="495" name="テキスト ボックス 494"/>
        <xdr:cNvSpPr txBox="1"/>
      </xdr:nvSpPr>
      <xdr:spPr>
        <a:xfrm>
          <a:off x="6672794" y="1662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59747</xdr:rowOff>
    </xdr:from>
    <xdr:to>
      <xdr:col>23</xdr:col>
      <xdr:colOff>517525</xdr:colOff>
      <xdr:row>37</xdr:row>
      <xdr:rowOff>168942</xdr:rowOff>
    </xdr:to>
    <xdr:cxnSp macro="">
      <xdr:nvCxnSpPr>
        <xdr:cNvPr id="522" name="直線コネクタ 521"/>
        <xdr:cNvCxnSpPr/>
      </xdr:nvCxnSpPr>
      <xdr:spPr>
        <a:xfrm>
          <a:off x="15481300" y="6403397"/>
          <a:ext cx="838200" cy="10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59747</xdr:rowOff>
    </xdr:from>
    <xdr:to>
      <xdr:col>22</xdr:col>
      <xdr:colOff>365125</xdr:colOff>
      <xdr:row>38</xdr:row>
      <xdr:rowOff>10598</xdr:rowOff>
    </xdr:to>
    <xdr:cxnSp macro="">
      <xdr:nvCxnSpPr>
        <xdr:cNvPr id="525" name="直線コネクタ 524"/>
        <xdr:cNvCxnSpPr/>
      </xdr:nvCxnSpPr>
      <xdr:spPr>
        <a:xfrm flipV="1">
          <a:off x="14592300" y="6403397"/>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162864</xdr:rowOff>
    </xdr:from>
    <xdr:to>
      <xdr:col>21</xdr:col>
      <xdr:colOff>161925</xdr:colOff>
      <xdr:row>38</xdr:row>
      <xdr:rowOff>10598</xdr:rowOff>
    </xdr:to>
    <xdr:cxnSp macro="">
      <xdr:nvCxnSpPr>
        <xdr:cNvPr id="528" name="直線コネクタ 527"/>
        <xdr:cNvCxnSpPr/>
      </xdr:nvCxnSpPr>
      <xdr:spPr>
        <a:xfrm>
          <a:off x="13703300" y="6506514"/>
          <a:ext cx="8890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162864</xdr:rowOff>
    </xdr:from>
    <xdr:to>
      <xdr:col>19</xdr:col>
      <xdr:colOff>644525</xdr:colOff>
      <xdr:row>37</xdr:row>
      <xdr:rowOff>170019</xdr:rowOff>
    </xdr:to>
    <xdr:cxnSp macro="">
      <xdr:nvCxnSpPr>
        <xdr:cNvPr id="531" name="直線コネクタ 530"/>
        <xdr:cNvCxnSpPr/>
      </xdr:nvCxnSpPr>
      <xdr:spPr>
        <a:xfrm flipV="1">
          <a:off x="12814300" y="6506514"/>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118142</xdr:rowOff>
    </xdr:from>
    <xdr:to>
      <xdr:col>23</xdr:col>
      <xdr:colOff>568325</xdr:colOff>
      <xdr:row>38</xdr:row>
      <xdr:rowOff>48292</xdr:rowOff>
    </xdr:to>
    <xdr:sp macro="" textlink="">
      <xdr:nvSpPr>
        <xdr:cNvPr id="541" name="円/楕円 540"/>
        <xdr:cNvSpPr/>
      </xdr:nvSpPr>
      <xdr:spPr>
        <a:xfrm>
          <a:off x="16268700" y="646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141019</xdr:rowOff>
    </xdr:from>
    <xdr:ext cx="534377" cy="259045"/>
    <xdr:sp macro="" textlink="">
      <xdr:nvSpPr>
        <xdr:cNvPr id="542" name="消防費該当値テキスト"/>
        <xdr:cNvSpPr txBox="1"/>
      </xdr:nvSpPr>
      <xdr:spPr>
        <a:xfrm>
          <a:off x="16370300" y="631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62,208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8947</xdr:rowOff>
    </xdr:from>
    <xdr:to>
      <xdr:col>22</xdr:col>
      <xdr:colOff>415925</xdr:colOff>
      <xdr:row>37</xdr:row>
      <xdr:rowOff>110547</xdr:rowOff>
    </xdr:to>
    <xdr:sp macro="" textlink="">
      <xdr:nvSpPr>
        <xdr:cNvPr id="543" name="円/楕円 542"/>
        <xdr:cNvSpPr/>
      </xdr:nvSpPr>
      <xdr:spPr>
        <a:xfrm>
          <a:off x="15430500" y="635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127074</xdr:rowOff>
    </xdr:from>
    <xdr:ext cx="599010" cy="259045"/>
    <xdr:sp macro="" textlink="">
      <xdr:nvSpPr>
        <xdr:cNvPr id="544" name="テキスト ボックス 543"/>
        <xdr:cNvSpPr txBox="1"/>
      </xdr:nvSpPr>
      <xdr:spPr>
        <a:xfrm>
          <a:off x="15181794" y="612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109,975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131248</xdr:rowOff>
    </xdr:from>
    <xdr:to>
      <xdr:col>21</xdr:col>
      <xdr:colOff>212725</xdr:colOff>
      <xdr:row>38</xdr:row>
      <xdr:rowOff>61398</xdr:rowOff>
    </xdr:to>
    <xdr:sp macro="" textlink="">
      <xdr:nvSpPr>
        <xdr:cNvPr id="545" name="円/楕円 544"/>
        <xdr:cNvSpPr/>
      </xdr:nvSpPr>
      <xdr:spPr>
        <a:xfrm>
          <a:off x="14541500" y="64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77925</xdr:rowOff>
    </xdr:from>
    <xdr:ext cx="534377" cy="259045"/>
    <xdr:sp macro="" textlink="">
      <xdr:nvSpPr>
        <xdr:cNvPr id="546" name="テキスト ボックス 545"/>
        <xdr:cNvSpPr txBox="1"/>
      </xdr:nvSpPr>
      <xdr:spPr>
        <a:xfrm>
          <a:off x="14325111" y="625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56,475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112064</xdr:rowOff>
    </xdr:from>
    <xdr:to>
      <xdr:col>20</xdr:col>
      <xdr:colOff>9525</xdr:colOff>
      <xdr:row>38</xdr:row>
      <xdr:rowOff>42214</xdr:rowOff>
    </xdr:to>
    <xdr:sp macro="" textlink="">
      <xdr:nvSpPr>
        <xdr:cNvPr id="547" name="円/楕円 546"/>
        <xdr:cNvSpPr/>
      </xdr:nvSpPr>
      <xdr:spPr>
        <a:xfrm>
          <a:off x="13652500" y="645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58741</xdr:rowOff>
    </xdr:from>
    <xdr:ext cx="534377" cy="259045"/>
    <xdr:sp macro="" textlink="">
      <xdr:nvSpPr>
        <xdr:cNvPr id="548" name="テキスト ボックス 547"/>
        <xdr:cNvSpPr txBox="1"/>
      </xdr:nvSpPr>
      <xdr:spPr>
        <a:xfrm>
          <a:off x="13436111" y="623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64,867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119219</xdr:rowOff>
    </xdr:from>
    <xdr:to>
      <xdr:col>18</xdr:col>
      <xdr:colOff>492125</xdr:colOff>
      <xdr:row>38</xdr:row>
      <xdr:rowOff>49369</xdr:rowOff>
    </xdr:to>
    <xdr:sp macro="" textlink="">
      <xdr:nvSpPr>
        <xdr:cNvPr id="549" name="円/楕円 548"/>
        <xdr:cNvSpPr/>
      </xdr:nvSpPr>
      <xdr:spPr>
        <a:xfrm>
          <a:off x="12763500" y="646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65896</xdr:rowOff>
    </xdr:from>
    <xdr:ext cx="534377" cy="259045"/>
    <xdr:sp macro="" textlink="">
      <xdr:nvSpPr>
        <xdr:cNvPr id="550" name="テキスト ボックス 549"/>
        <xdr:cNvSpPr txBox="1"/>
      </xdr:nvSpPr>
      <xdr:spPr>
        <a:xfrm>
          <a:off x="12547111" y="623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142635</xdr:rowOff>
    </xdr:from>
    <xdr:to>
      <xdr:col>23</xdr:col>
      <xdr:colOff>517525</xdr:colOff>
      <xdr:row>57</xdr:row>
      <xdr:rowOff>35871</xdr:rowOff>
    </xdr:to>
    <xdr:cxnSp macro="">
      <xdr:nvCxnSpPr>
        <xdr:cNvPr id="579" name="直線コネクタ 578"/>
        <xdr:cNvCxnSpPr/>
      </xdr:nvCxnSpPr>
      <xdr:spPr>
        <a:xfrm flipV="1">
          <a:off x="15481300" y="9743835"/>
          <a:ext cx="838200" cy="6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35871</xdr:rowOff>
    </xdr:from>
    <xdr:to>
      <xdr:col>22</xdr:col>
      <xdr:colOff>365125</xdr:colOff>
      <xdr:row>57</xdr:row>
      <xdr:rowOff>41764</xdr:rowOff>
    </xdr:to>
    <xdr:cxnSp macro="">
      <xdr:nvCxnSpPr>
        <xdr:cNvPr id="582" name="直線コネクタ 581"/>
        <xdr:cNvCxnSpPr/>
      </xdr:nvCxnSpPr>
      <xdr:spPr>
        <a:xfrm flipV="1">
          <a:off x="14592300" y="9808521"/>
          <a:ext cx="8890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41764</xdr:rowOff>
    </xdr:from>
    <xdr:to>
      <xdr:col>21</xdr:col>
      <xdr:colOff>161925</xdr:colOff>
      <xdr:row>57</xdr:row>
      <xdr:rowOff>85276</xdr:rowOff>
    </xdr:to>
    <xdr:cxnSp macro="">
      <xdr:nvCxnSpPr>
        <xdr:cNvPr id="585" name="直線コネクタ 584"/>
        <xdr:cNvCxnSpPr/>
      </xdr:nvCxnSpPr>
      <xdr:spPr>
        <a:xfrm flipV="1">
          <a:off x="13703300" y="9814414"/>
          <a:ext cx="889000" cy="4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61085</xdr:rowOff>
    </xdr:from>
    <xdr:to>
      <xdr:col>19</xdr:col>
      <xdr:colOff>644525</xdr:colOff>
      <xdr:row>57</xdr:row>
      <xdr:rowOff>85276</xdr:rowOff>
    </xdr:to>
    <xdr:cxnSp macro="">
      <xdr:nvCxnSpPr>
        <xdr:cNvPr id="588" name="直線コネクタ 587"/>
        <xdr:cNvCxnSpPr/>
      </xdr:nvCxnSpPr>
      <xdr:spPr>
        <a:xfrm>
          <a:off x="12814300" y="9833735"/>
          <a:ext cx="889000" cy="2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91835</xdr:rowOff>
    </xdr:from>
    <xdr:to>
      <xdr:col>23</xdr:col>
      <xdr:colOff>568325</xdr:colOff>
      <xdr:row>57</xdr:row>
      <xdr:rowOff>21985</xdr:rowOff>
    </xdr:to>
    <xdr:sp macro="" textlink="">
      <xdr:nvSpPr>
        <xdr:cNvPr id="598" name="円/楕円 597"/>
        <xdr:cNvSpPr/>
      </xdr:nvSpPr>
      <xdr:spPr>
        <a:xfrm>
          <a:off x="16268700" y="969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114712</xdr:rowOff>
    </xdr:from>
    <xdr:ext cx="599010" cy="259045"/>
    <xdr:sp macro="" textlink="">
      <xdr:nvSpPr>
        <xdr:cNvPr id="599" name="教育費該当値テキスト"/>
        <xdr:cNvSpPr txBox="1"/>
      </xdr:nvSpPr>
      <xdr:spPr>
        <a:xfrm>
          <a:off x="16370300" y="954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218,459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156521</xdr:rowOff>
    </xdr:from>
    <xdr:to>
      <xdr:col>22</xdr:col>
      <xdr:colOff>415925</xdr:colOff>
      <xdr:row>57</xdr:row>
      <xdr:rowOff>86671</xdr:rowOff>
    </xdr:to>
    <xdr:sp macro="" textlink="">
      <xdr:nvSpPr>
        <xdr:cNvPr id="600" name="円/楕円 599"/>
        <xdr:cNvSpPr/>
      </xdr:nvSpPr>
      <xdr:spPr>
        <a:xfrm>
          <a:off x="15430500" y="97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103198</xdr:rowOff>
    </xdr:from>
    <xdr:ext cx="599010" cy="259045"/>
    <xdr:sp macro="" textlink="">
      <xdr:nvSpPr>
        <xdr:cNvPr id="601" name="テキスト ボックス 600"/>
        <xdr:cNvSpPr txBox="1"/>
      </xdr:nvSpPr>
      <xdr:spPr>
        <a:xfrm>
          <a:off x="15181794" y="953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184,503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162414</xdr:rowOff>
    </xdr:from>
    <xdr:to>
      <xdr:col>21</xdr:col>
      <xdr:colOff>212725</xdr:colOff>
      <xdr:row>57</xdr:row>
      <xdr:rowOff>92564</xdr:rowOff>
    </xdr:to>
    <xdr:sp macro="" textlink="">
      <xdr:nvSpPr>
        <xdr:cNvPr id="602" name="円/楕円 601"/>
        <xdr:cNvSpPr/>
      </xdr:nvSpPr>
      <xdr:spPr>
        <a:xfrm>
          <a:off x="14541500" y="97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109091</xdr:rowOff>
    </xdr:from>
    <xdr:ext cx="599010" cy="259045"/>
    <xdr:sp macro="" textlink="">
      <xdr:nvSpPr>
        <xdr:cNvPr id="603" name="テキスト ボックス 602"/>
        <xdr:cNvSpPr txBox="1"/>
      </xdr:nvSpPr>
      <xdr:spPr>
        <a:xfrm>
          <a:off x="14292794" y="953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181,410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34476</xdr:rowOff>
    </xdr:from>
    <xdr:to>
      <xdr:col>20</xdr:col>
      <xdr:colOff>9525</xdr:colOff>
      <xdr:row>57</xdr:row>
      <xdr:rowOff>136076</xdr:rowOff>
    </xdr:to>
    <xdr:sp macro="" textlink="">
      <xdr:nvSpPr>
        <xdr:cNvPr id="604" name="円/楕円 603"/>
        <xdr:cNvSpPr/>
      </xdr:nvSpPr>
      <xdr:spPr>
        <a:xfrm>
          <a:off x="13652500" y="98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152603</xdr:rowOff>
    </xdr:from>
    <xdr:ext cx="599010" cy="259045"/>
    <xdr:sp macro="" textlink="">
      <xdr:nvSpPr>
        <xdr:cNvPr id="605" name="テキスト ボックス 604"/>
        <xdr:cNvSpPr txBox="1"/>
      </xdr:nvSpPr>
      <xdr:spPr>
        <a:xfrm>
          <a:off x="13403794" y="95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158,569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10285</xdr:rowOff>
    </xdr:from>
    <xdr:to>
      <xdr:col>18</xdr:col>
      <xdr:colOff>492125</xdr:colOff>
      <xdr:row>57</xdr:row>
      <xdr:rowOff>111885</xdr:rowOff>
    </xdr:to>
    <xdr:sp macro="" textlink="">
      <xdr:nvSpPr>
        <xdr:cNvPr id="606" name="円/楕円 605"/>
        <xdr:cNvSpPr/>
      </xdr:nvSpPr>
      <xdr:spPr>
        <a:xfrm>
          <a:off x="12763500" y="9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128412</xdr:rowOff>
    </xdr:from>
    <xdr:ext cx="599010" cy="259045"/>
    <xdr:sp macro="" textlink="">
      <xdr:nvSpPr>
        <xdr:cNvPr id="607" name="テキスト ボックス 606"/>
        <xdr:cNvSpPr txBox="1"/>
      </xdr:nvSpPr>
      <xdr:spPr>
        <a:xfrm>
          <a:off x="12514794" y="955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138795</xdr:rowOff>
    </xdr:from>
    <xdr:to>
      <xdr:col>23</xdr:col>
      <xdr:colOff>517525</xdr:colOff>
      <xdr:row>78</xdr:row>
      <xdr:rowOff>139700</xdr:rowOff>
    </xdr:to>
    <xdr:cxnSp macro="">
      <xdr:nvCxnSpPr>
        <xdr:cNvPr id="634" name="直線コネクタ 633"/>
        <xdr:cNvCxnSpPr/>
      </xdr:nvCxnSpPr>
      <xdr:spPr>
        <a:xfrm flipV="1">
          <a:off x="15481300" y="13511895"/>
          <a:ext cx="8382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137654</xdr:rowOff>
    </xdr:from>
    <xdr:to>
      <xdr:col>19</xdr:col>
      <xdr:colOff>644525</xdr:colOff>
      <xdr:row>78</xdr:row>
      <xdr:rowOff>139700</xdr:rowOff>
    </xdr:to>
    <xdr:cxnSp macro="">
      <xdr:nvCxnSpPr>
        <xdr:cNvPr id="643" name="直線コネクタ 642"/>
        <xdr:cNvCxnSpPr/>
      </xdr:nvCxnSpPr>
      <xdr:spPr>
        <a:xfrm>
          <a:off x="12814300" y="13510754"/>
          <a:ext cx="8890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87995</xdr:rowOff>
    </xdr:from>
    <xdr:to>
      <xdr:col>23</xdr:col>
      <xdr:colOff>568325</xdr:colOff>
      <xdr:row>79</xdr:row>
      <xdr:rowOff>18145</xdr:rowOff>
    </xdr:to>
    <xdr:sp macro="" textlink="">
      <xdr:nvSpPr>
        <xdr:cNvPr id="653" name="円/楕円 652"/>
        <xdr:cNvSpPr/>
      </xdr:nvSpPr>
      <xdr:spPr>
        <a:xfrm>
          <a:off x="16268700" y="1346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378565" cy="259045"/>
    <xdr:sp macro="" textlink="">
      <xdr:nvSpPr>
        <xdr:cNvPr id="654" name="災害復旧費該当値テキスト"/>
        <xdr:cNvSpPr txBox="1"/>
      </xdr:nvSpPr>
      <xdr:spPr>
        <a:xfrm>
          <a:off x="16370300" y="13407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86854</xdr:rowOff>
    </xdr:from>
    <xdr:to>
      <xdr:col>18</xdr:col>
      <xdr:colOff>492125</xdr:colOff>
      <xdr:row>79</xdr:row>
      <xdr:rowOff>17004</xdr:rowOff>
    </xdr:to>
    <xdr:sp macro="" textlink="">
      <xdr:nvSpPr>
        <xdr:cNvPr id="661" name="円/楕円 660"/>
        <xdr:cNvSpPr/>
      </xdr:nvSpPr>
      <xdr:spPr>
        <a:xfrm>
          <a:off x="12763500" y="1345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8131</xdr:rowOff>
    </xdr:from>
    <xdr:ext cx="378565" cy="259045"/>
    <xdr:sp macro="" textlink="">
      <xdr:nvSpPr>
        <xdr:cNvPr id="662" name="テキスト ボックス 661"/>
        <xdr:cNvSpPr txBox="1"/>
      </xdr:nvSpPr>
      <xdr:spPr>
        <a:xfrm>
          <a:off x="12625017" y="13552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19196</xdr:rowOff>
    </xdr:from>
    <xdr:to>
      <xdr:col>23</xdr:col>
      <xdr:colOff>517525</xdr:colOff>
      <xdr:row>97</xdr:row>
      <xdr:rowOff>33426</xdr:rowOff>
    </xdr:to>
    <xdr:cxnSp macro="">
      <xdr:nvCxnSpPr>
        <xdr:cNvPr id="691" name="直線コネクタ 690"/>
        <xdr:cNvCxnSpPr/>
      </xdr:nvCxnSpPr>
      <xdr:spPr>
        <a:xfrm>
          <a:off x="15481300" y="16649846"/>
          <a:ext cx="8382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169208</xdr:rowOff>
    </xdr:from>
    <xdr:to>
      <xdr:col>22</xdr:col>
      <xdr:colOff>365125</xdr:colOff>
      <xdr:row>97</xdr:row>
      <xdr:rowOff>19196</xdr:rowOff>
    </xdr:to>
    <xdr:cxnSp macro="">
      <xdr:nvCxnSpPr>
        <xdr:cNvPr id="694" name="直線コネクタ 693"/>
        <xdr:cNvCxnSpPr/>
      </xdr:nvCxnSpPr>
      <xdr:spPr>
        <a:xfrm>
          <a:off x="14592300" y="16628408"/>
          <a:ext cx="889000" cy="2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161778</xdr:rowOff>
    </xdr:from>
    <xdr:to>
      <xdr:col>21</xdr:col>
      <xdr:colOff>161925</xdr:colOff>
      <xdr:row>96</xdr:row>
      <xdr:rowOff>169208</xdr:rowOff>
    </xdr:to>
    <xdr:cxnSp macro="">
      <xdr:nvCxnSpPr>
        <xdr:cNvPr id="697" name="直線コネクタ 696"/>
        <xdr:cNvCxnSpPr/>
      </xdr:nvCxnSpPr>
      <xdr:spPr>
        <a:xfrm>
          <a:off x="13703300" y="16620978"/>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160576</xdr:rowOff>
    </xdr:from>
    <xdr:to>
      <xdr:col>19</xdr:col>
      <xdr:colOff>644525</xdr:colOff>
      <xdr:row>96</xdr:row>
      <xdr:rowOff>161778</xdr:rowOff>
    </xdr:to>
    <xdr:cxnSp macro="">
      <xdr:nvCxnSpPr>
        <xdr:cNvPr id="700" name="直線コネクタ 699"/>
        <xdr:cNvCxnSpPr/>
      </xdr:nvCxnSpPr>
      <xdr:spPr>
        <a:xfrm>
          <a:off x="12814300" y="16619776"/>
          <a:ext cx="889000" cy="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154076</xdr:rowOff>
    </xdr:from>
    <xdr:to>
      <xdr:col>23</xdr:col>
      <xdr:colOff>568325</xdr:colOff>
      <xdr:row>97</xdr:row>
      <xdr:rowOff>84226</xdr:rowOff>
    </xdr:to>
    <xdr:sp macro="" textlink="">
      <xdr:nvSpPr>
        <xdr:cNvPr id="710" name="円/楕円 709"/>
        <xdr:cNvSpPr/>
      </xdr:nvSpPr>
      <xdr:spPr>
        <a:xfrm>
          <a:off x="16268700" y="1661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5503</xdr:rowOff>
    </xdr:from>
    <xdr:ext cx="599010" cy="259045"/>
    <xdr:sp macro="" textlink="">
      <xdr:nvSpPr>
        <xdr:cNvPr id="711" name="公債費該当値テキスト"/>
        <xdr:cNvSpPr txBox="1"/>
      </xdr:nvSpPr>
      <xdr:spPr>
        <a:xfrm>
          <a:off x="16370300" y="1646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185,787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139846</xdr:rowOff>
    </xdr:from>
    <xdr:to>
      <xdr:col>22</xdr:col>
      <xdr:colOff>415925</xdr:colOff>
      <xdr:row>97</xdr:row>
      <xdr:rowOff>69996</xdr:rowOff>
    </xdr:to>
    <xdr:sp macro="" textlink="">
      <xdr:nvSpPr>
        <xdr:cNvPr id="712" name="円/楕円 711"/>
        <xdr:cNvSpPr/>
      </xdr:nvSpPr>
      <xdr:spPr>
        <a:xfrm>
          <a:off x="15430500" y="1659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86523</xdr:rowOff>
    </xdr:from>
    <xdr:ext cx="599010" cy="259045"/>
    <xdr:sp macro="" textlink="">
      <xdr:nvSpPr>
        <xdr:cNvPr id="713" name="テキスト ボックス 712"/>
        <xdr:cNvSpPr txBox="1"/>
      </xdr:nvSpPr>
      <xdr:spPr>
        <a:xfrm>
          <a:off x="15181794" y="1637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193,257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118408</xdr:rowOff>
    </xdr:from>
    <xdr:to>
      <xdr:col>21</xdr:col>
      <xdr:colOff>212725</xdr:colOff>
      <xdr:row>97</xdr:row>
      <xdr:rowOff>48558</xdr:rowOff>
    </xdr:to>
    <xdr:sp macro="" textlink="">
      <xdr:nvSpPr>
        <xdr:cNvPr id="714" name="円/楕円 713"/>
        <xdr:cNvSpPr/>
      </xdr:nvSpPr>
      <xdr:spPr>
        <a:xfrm>
          <a:off x="14541500" y="165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65085</xdr:rowOff>
    </xdr:from>
    <xdr:ext cx="599010" cy="259045"/>
    <xdr:sp macro="" textlink="">
      <xdr:nvSpPr>
        <xdr:cNvPr id="715" name="テキスト ボックス 714"/>
        <xdr:cNvSpPr txBox="1"/>
      </xdr:nvSpPr>
      <xdr:spPr>
        <a:xfrm>
          <a:off x="14292794" y="1635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204,510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110978</xdr:rowOff>
    </xdr:from>
    <xdr:to>
      <xdr:col>20</xdr:col>
      <xdr:colOff>9525</xdr:colOff>
      <xdr:row>97</xdr:row>
      <xdr:rowOff>41128</xdr:rowOff>
    </xdr:to>
    <xdr:sp macro="" textlink="">
      <xdr:nvSpPr>
        <xdr:cNvPr id="716" name="円/楕円 715"/>
        <xdr:cNvSpPr/>
      </xdr:nvSpPr>
      <xdr:spPr>
        <a:xfrm>
          <a:off x="13652500" y="1657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57655</xdr:rowOff>
    </xdr:from>
    <xdr:ext cx="599010" cy="259045"/>
    <xdr:sp macro="" textlink="">
      <xdr:nvSpPr>
        <xdr:cNvPr id="717" name="テキスト ボックス 716"/>
        <xdr:cNvSpPr txBox="1"/>
      </xdr:nvSpPr>
      <xdr:spPr>
        <a:xfrm>
          <a:off x="13403794" y="1634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208,411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109776</xdr:rowOff>
    </xdr:from>
    <xdr:to>
      <xdr:col>18</xdr:col>
      <xdr:colOff>492125</xdr:colOff>
      <xdr:row>97</xdr:row>
      <xdr:rowOff>39926</xdr:rowOff>
    </xdr:to>
    <xdr:sp macro="" textlink="">
      <xdr:nvSpPr>
        <xdr:cNvPr id="718" name="円/楕円 717"/>
        <xdr:cNvSpPr/>
      </xdr:nvSpPr>
      <xdr:spPr>
        <a:xfrm>
          <a:off x="12763500" y="1656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56453</xdr:rowOff>
    </xdr:from>
    <xdr:ext cx="599010" cy="259045"/>
    <xdr:sp macro="" textlink="">
      <xdr:nvSpPr>
        <xdr:cNvPr id="719" name="テキスト ボックス 718"/>
        <xdr:cNvSpPr txBox="1"/>
      </xdr:nvSpPr>
      <xdr:spPr>
        <a:xfrm>
          <a:off x="12514794" y="1634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・民生費は、認定こども園及び児童会館の普通建設事業により一時的に上昇している。</a:t>
          </a:r>
          <a:endParaRPr lang="ja-JP" altLang="ja-JP" sz="1400"/>
        </a:p>
        <a:p>
          <a:r>
            <a:rPr lang="ja-JP" altLang="ja-JP" sz="1100">
              <a:solidFill>
                <a:schemeClr val="dk1"/>
              </a:solidFill>
              <a:latin typeface="+mn-lt"/>
              <a:ea typeface="+mn-ea"/>
              <a:cs typeface="+mn-cs"/>
            </a:rPr>
            <a:t>・農林水産業費は、国営農業用水再編対策事業に係る第</a:t>
          </a:r>
          <a:r>
            <a:rPr lang="en-US" altLang="ja-JP" sz="1100">
              <a:solidFill>
                <a:schemeClr val="dk1"/>
              </a:solidFill>
              <a:latin typeface="+mn-lt"/>
              <a:ea typeface="+mn-ea"/>
              <a:cs typeface="+mn-cs"/>
            </a:rPr>
            <a:t>2</a:t>
          </a:r>
          <a:r>
            <a:rPr lang="ja-JP" altLang="ja-JP" sz="1100">
              <a:solidFill>
                <a:schemeClr val="dk1"/>
              </a:solidFill>
              <a:latin typeface="+mn-lt"/>
              <a:ea typeface="+mn-ea"/>
              <a:cs typeface="+mn-cs"/>
            </a:rPr>
            <a:t>期分の負担金支払いを見据え継続的な基金を積み増ししている事と多面的機能支払事業やほ場整備事業など農業費が大きなウェートを占めている。</a:t>
          </a:r>
          <a:endParaRPr lang="ja-JP" altLang="ja-JP" sz="1400"/>
        </a:p>
        <a:p>
          <a:r>
            <a:rPr lang="ja-JP" altLang="ja-JP" sz="1100">
              <a:solidFill>
                <a:schemeClr val="dk1"/>
              </a:solidFill>
              <a:latin typeface="+mn-lt"/>
              <a:ea typeface="+mn-ea"/>
              <a:cs typeface="+mn-cs"/>
            </a:rPr>
            <a:t>・土木費は、公共下水道繰出金及び子育て支援住宅建設が例年大きなウェートを占めている。</a:t>
          </a:r>
          <a:endParaRPr lang="ja-JP" altLang="ja-JP" sz="1400"/>
        </a:p>
        <a:p>
          <a:r>
            <a:rPr lang="ja-JP" altLang="ja-JP" sz="1100">
              <a:solidFill>
                <a:schemeClr val="dk1"/>
              </a:solidFill>
              <a:latin typeface="+mn-lt"/>
              <a:ea typeface="+mn-ea"/>
              <a:cs typeface="+mn-cs"/>
            </a:rPr>
            <a:t>・教育費は、小中学校の天井改修など普通建設事業及び埋蔵文化財の発掘作業が大きなウェートを占めている</a:t>
          </a:r>
          <a:endParaRPr lang="ja-JP" altLang="ja-JP" sz="1400"/>
        </a:p>
        <a:p>
          <a:r>
            <a:rPr lang="ja-JP" altLang="ja-JP" sz="1100">
              <a:solidFill>
                <a:schemeClr val="dk1"/>
              </a:solidFill>
              <a:latin typeface="+mn-lt"/>
              <a:ea typeface="+mn-ea"/>
              <a:cs typeface="+mn-cs"/>
            </a:rPr>
            <a:t>・公債費は、過去の大規模事業の償還終了により現状は減少傾向にある。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総合計画及び財政計画こ基づく事業執行により、安定的な財政運営に努めており、実質収支については標準財政規模比</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％となっている。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a:t>
          </a:r>
          <a:r>
            <a:rPr lang="ja-JP" altLang="ja-JP" sz="1100">
              <a:solidFill>
                <a:schemeClr val="dk1"/>
              </a:solidFill>
              <a:latin typeface="+mn-lt"/>
              <a:ea typeface="+mn-ea"/>
              <a:cs typeface="+mn-cs"/>
            </a:rPr>
            <a:t>財政安定のために財政調整基金は条例により毎年一定額以上の積み増しを実施し、減債基金についても、将来の公債費負担の軽減のため毎年積み増しを実施し、健全な財政運営に努めている。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なお、税収については大型償却資産に係る固定資産税が中心であるため増加は見込めないことから、行財政改革への取組みと歳出の抑制に努める。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latin typeface="+mn-lt"/>
              <a:ea typeface="+mn-ea"/>
              <a:cs typeface="+mn-cs"/>
            </a:rPr>
            <a:t>特別会計においても実質収支については黒字額となっているが、一般会計からの繰入金に依存している状況であるため、事務事業の見直しやアウトソーシングの検討を進め、経営の安定化に努める。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workbookViewId="0">
      <selection activeCell="M44" sqref="M4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7304374</v>
      </c>
      <c r="BO4" s="379"/>
      <c r="BP4" s="379"/>
      <c r="BQ4" s="379"/>
      <c r="BR4" s="379"/>
      <c r="BS4" s="379"/>
      <c r="BT4" s="379"/>
      <c r="BU4" s="380"/>
      <c r="BV4" s="378">
        <v>6678475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2.7</v>
      </c>
      <c r="CU4" s="556"/>
      <c r="CV4" s="556"/>
      <c r="CW4" s="556"/>
      <c r="CX4" s="556"/>
      <c r="CY4" s="556"/>
      <c r="CZ4" s="556"/>
      <c r="DA4" s="557"/>
      <c r="DB4" s="555">
        <v>3.9</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7177460</v>
      </c>
      <c r="BO5" s="384"/>
      <c r="BP5" s="384"/>
      <c r="BQ5" s="384"/>
      <c r="BR5" s="384"/>
      <c r="BS5" s="384"/>
      <c r="BT5" s="384"/>
      <c r="BU5" s="385"/>
      <c r="BV5" s="383">
        <v>6523502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80.8</v>
      </c>
      <c r="CU5" s="354"/>
      <c r="CV5" s="354"/>
      <c r="CW5" s="354"/>
      <c r="CX5" s="354"/>
      <c r="CY5" s="354"/>
      <c r="CZ5" s="354"/>
      <c r="DA5" s="355"/>
      <c r="DB5" s="353">
        <v>85.7</v>
      </c>
      <c r="DC5" s="354"/>
      <c r="DD5" s="354"/>
      <c r="DE5" s="354"/>
      <c r="DF5" s="354"/>
      <c r="DG5" s="354"/>
      <c r="DH5" s="354"/>
      <c r="DI5" s="355"/>
      <c r="DJ5" s="137"/>
      <c r="DK5" s="137"/>
      <c r="DL5" s="137"/>
      <c r="DM5" s="137"/>
      <c r="DN5" s="137"/>
      <c r="DO5" s="137"/>
    </row>
    <row r="6" spans="1:119" ht="18.75" customHeight="1">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126914</v>
      </c>
      <c r="BO6" s="384"/>
      <c r="BP6" s="384"/>
      <c r="BQ6" s="384"/>
      <c r="BR6" s="384"/>
      <c r="BS6" s="384"/>
      <c r="BT6" s="384"/>
      <c r="BU6" s="385"/>
      <c r="BV6" s="383">
        <v>154973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86.6</v>
      </c>
      <c r="CU6" s="530"/>
      <c r="CV6" s="530"/>
      <c r="CW6" s="530"/>
      <c r="CX6" s="530"/>
      <c r="CY6" s="530"/>
      <c r="CZ6" s="530"/>
      <c r="DA6" s="531"/>
      <c r="DB6" s="529">
        <v>92.8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28099</v>
      </c>
      <c r="BO7" s="384"/>
      <c r="BP7" s="384"/>
      <c r="BQ7" s="384"/>
      <c r="BR7" s="384"/>
      <c r="BS7" s="384"/>
      <c r="BT7" s="384"/>
      <c r="BU7" s="385"/>
      <c r="BV7" s="383">
        <v>10401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3669244</v>
      </c>
      <c r="CU7" s="384"/>
      <c r="CV7" s="384"/>
      <c r="CW7" s="384"/>
      <c r="CX7" s="384"/>
      <c r="CY7" s="384"/>
      <c r="CZ7" s="384"/>
      <c r="DA7" s="385"/>
      <c r="DB7" s="383">
        <v>3668781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98815</v>
      </c>
      <c r="BO8" s="384"/>
      <c r="BP8" s="384"/>
      <c r="BQ8" s="384"/>
      <c r="BR8" s="384"/>
      <c r="BS8" s="384"/>
      <c r="BT8" s="384"/>
      <c r="BU8" s="385"/>
      <c r="BV8" s="383">
        <v>144572</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0.47</v>
      </c>
      <c r="CU8" s="493"/>
      <c r="CV8" s="493"/>
      <c r="CW8" s="493"/>
      <c r="CX8" s="493"/>
      <c r="CY8" s="493"/>
      <c r="CZ8" s="493"/>
      <c r="DA8" s="494"/>
      <c r="DB8" s="492">
        <v>0.47</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4838</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-45757</v>
      </c>
      <c r="BO9" s="384"/>
      <c r="BP9" s="384"/>
      <c r="BQ9" s="384"/>
      <c r="BR9" s="384"/>
      <c r="BS9" s="384"/>
      <c r="BT9" s="384"/>
      <c r="BU9" s="385"/>
      <c r="BV9" s="383">
        <v>16560</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18.7</v>
      </c>
      <c r="CU9" s="354"/>
      <c r="CV9" s="354"/>
      <c r="CW9" s="354"/>
      <c r="CX9" s="354"/>
      <c r="CY9" s="354"/>
      <c r="CZ9" s="354"/>
      <c r="DA9" s="355"/>
      <c r="DB9" s="353">
        <v>19.899999999999999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4890</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8208</v>
      </c>
      <c r="BO10" s="384"/>
      <c r="BP10" s="384"/>
      <c r="BQ10" s="384"/>
      <c r="BR10" s="384"/>
      <c r="BS10" s="384"/>
      <c r="BT10" s="384"/>
      <c r="BU10" s="385"/>
      <c r="BV10" s="383">
        <v>27124</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105</v>
      </c>
      <c r="M11" s="432"/>
      <c r="N11" s="432"/>
      <c r="O11" s="432"/>
      <c r="P11" s="432"/>
      <c r="Q11" s="433"/>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4699</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v>11500</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4675</v>
      </c>
      <c r="S13" s="485"/>
      <c r="T13" s="485"/>
      <c r="U13" s="485"/>
      <c r="V13" s="486"/>
      <c r="W13" s="472" t="s">
        <v>121</v>
      </c>
      <c r="X13" s="398"/>
      <c r="Y13" s="398"/>
      <c r="Z13" s="398"/>
      <c r="AA13" s="398"/>
      <c r="AB13" s="399"/>
      <c r="AC13" s="359">
        <v>1045</v>
      </c>
      <c r="AD13" s="360"/>
      <c r="AE13" s="360"/>
      <c r="AF13" s="360"/>
      <c r="AG13" s="361"/>
      <c r="AH13" s="359">
        <v>1124</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-49049</v>
      </c>
      <c r="BO13" s="384"/>
      <c r="BP13" s="384"/>
      <c r="BQ13" s="384"/>
      <c r="BR13" s="384"/>
      <c r="BS13" s="384"/>
      <c r="BT13" s="384"/>
      <c r="BU13" s="385"/>
      <c r="BV13" s="383">
        <v>43684</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13</v>
      </c>
      <c r="CU13" s="354"/>
      <c r="CV13" s="354"/>
      <c r="CW13" s="354"/>
      <c r="CX13" s="354"/>
      <c r="CY13" s="354"/>
      <c r="CZ13" s="354"/>
      <c r="DA13" s="355"/>
      <c r="DB13" s="353">
        <v>13.2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4711</v>
      </c>
      <c r="S14" s="485"/>
      <c r="T14" s="485"/>
      <c r="U14" s="485"/>
      <c r="V14" s="486"/>
      <c r="W14" s="487"/>
      <c r="X14" s="401"/>
      <c r="Y14" s="401"/>
      <c r="Z14" s="401"/>
      <c r="AA14" s="401"/>
      <c r="AB14" s="402"/>
      <c r="AC14" s="477">
        <v>38.700000000000003</v>
      </c>
      <c r="AD14" s="478"/>
      <c r="AE14" s="478"/>
      <c r="AF14" s="478"/>
      <c r="AG14" s="479"/>
      <c r="AH14" s="477">
        <v>39.1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118</v>
      </c>
      <c r="CU14" s="456"/>
      <c r="CV14" s="456"/>
      <c r="CW14" s="456"/>
      <c r="CX14" s="456"/>
      <c r="CY14" s="456"/>
      <c r="CZ14" s="456"/>
      <c r="DA14" s="457"/>
      <c r="DB14" s="488" t="s">
        <v>118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4698</v>
      </c>
      <c r="S15" s="485"/>
      <c r="T15" s="485"/>
      <c r="U15" s="485"/>
      <c r="V15" s="486"/>
      <c r="W15" s="472" t="s">
        <v>128</v>
      </c>
      <c r="X15" s="398"/>
      <c r="Y15" s="398"/>
      <c r="Z15" s="398"/>
      <c r="AA15" s="398"/>
      <c r="AB15" s="399"/>
      <c r="AC15" s="359">
        <v>348</v>
      </c>
      <c r="AD15" s="360"/>
      <c r="AE15" s="360"/>
      <c r="AF15" s="360"/>
      <c r="AG15" s="361"/>
      <c r="AH15" s="359">
        <v>449</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1384136</v>
      </c>
      <c r="BO15" s="379"/>
      <c r="BP15" s="379"/>
      <c r="BQ15" s="379"/>
      <c r="BR15" s="379"/>
      <c r="BS15" s="379"/>
      <c r="BT15" s="379"/>
      <c r="BU15" s="380"/>
      <c r="BV15" s="378">
        <v>1400960</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401"/>
      <c r="Y16" s="401"/>
      <c r="Z16" s="401"/>
      <c r="AA16" s="401"/>
      <c r="AB16" s="402"/>
      <c r="AC16" s="477">
        <v>12.9</v>
      </c>
      <c r="AD16" s="478"/>
      <c r="AE16" s="478"/>
      <c r="AF16" s="478"/>
      <c r="AG16" s="479"/>
      <c r="AH16" s="477">
        <v>15.6</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3015041</v>
      </c>
      <c r="BO16" s="384"/>
      <c r="BP16" s="384"/>
      <c r="BQ16" s="384"/>
      <c r="BR16" s="384"/>
      <c r="BS16" s="384"/>
      <c r="BT16" s="384"/>
      <c r="BU16" s="385"/>
      <c r="BV16" s="383">
        <v>2963255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8"/>
      <c r="Y17" s="398"/>
      <c r="Z17" s="398"/>
      <c r="AA17" s="398"/>
      <c r="AB17" s="399"/>
      <c r="AC17" s="359">
        <v>1307</v>
      </c>
      <c r="AD17" s="360"/>
      <c r="AE17" s="360"/>
      <c r="AF17" s="360"/>
      <c r="AG17" s="361"/>
      <c r="AH17" s="359">
        <v>1299</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1786014</v>
      </c>
      <c r="BO17" s="384"/>
      <c r="BP17" s="384"/>
      <c r="BQ17" s="384"/>
      <c r="BR17" s="384"/>
      <c r="BS17" s="384"/>
      <c r="BT17" s="384"/>
      <c r="BU17" s="385"/>
      <c r="BV17" s="383">
        <v>1826780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404.61</v>
      </c>
      <c r="M18" s="448"/>
      <c r="N18" s="448"/>
      <c r="O18" s="448"/>
      <c r="P18" s="448"/>
      <c r="Q18" s="448"/>
      <c r="R18" s="449"/>
      <c r="S18" s="449"/>
      <c r="T18" s="449"/>
      <c r="U18" s="449"/>
      <c r="V18" s="450"/>
      <c r="W18" s="464"/>
      <c r="X18" s="465"/>
      <c r="Y18" s="465"/>
      <c r="Z18" s="465"/>
      <c r="AA18" s="465"/>
      <c r="AB18" s="473"/>
      <c r="AC18" s="347">
        <v>48.4</v>
      </c>
      <c r="AD18" s="348"/>
      <c r="AE18" s="348"/>
      <c r="AF18" s="348"/>
      <c r="AG18" s="451"/>
      <c r="AH18" s="347">
        <v>45.2</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3042191</v>
      </c>
      <c r="BO18" s="384"/>
      <c r="BP18" s="384"/>
      <c r="BQ18" s="384"/>
      <c r="BR18" s="384"/>
      <c r="BS18" s="384"/>
      <c r="BT18" s="384"/>
      <c r="BU18" s="385"/>
      <c r="BV18" s="383">
        <v>3157780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12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4260493</v>
      </c>
      <c r="BO19" s="384"/>
      <c r="BP19" s="384"/>
      <c r="BQ19" s="384"/>
      <c r="BR19" s="384"/>
      <c r="BS19" s="384"/>
      <c r="BT19" s="384"/>
      <c r="BU19" s="385"/>
      <c r="BV19" s="383">
        <v>4139672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2126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144</v>
      </c>
      <c r="C22" s="415"/>
      <c r="D22" s="416"/>
      <c r="E22" s="423" t="s">
        <v>1</v>
      </c>
      <c r="F22" s="398"/>
      <c r="G22" s="398"/>
      <c r="H22" s="398"/>
      <c r="I22" s="398"/>
      <c r="J22" s="398"/>
      <c r="K22" s="399"/>
      <c r="L22" s="423" t="s">
        <v>145</v>
      </c>
      <c r="M22" s="398"/>
      <c r="N22" s="398"/>
      <c r="O22" s="398"/>
      <c r="P22" s="399"/>
      <c r="Q22" s="408" t="s">
        <v>146</v>
      </c>
      <c r="R22" s="409"/>
      <c r="S22" s="409"/>
      <c r="T22" s="409"/>
      <c r="U22" s="409"/>
      <c r="V22" s="424"/>
      <c r="W22" s="426" t="s">
        <v>147</v>
      </c>
      <c r="X22" s="415"/>
      <c r="Y22" s="416"/>
      <c r="Z22" s="423" t="s">
        <v>1</v>
      </c>
      <c r="AA22" s="398"/>
      <c r="AB22" s="398"/>
      <c r="AC22" s="398"/>
      <c r="AD22" s="398"/>
      <c r="AE22" s="398"/>
      <c r="AF22" s="398"/>
      <c r="AG22" s="399"/>
      <c r="AH22" s="397" t="s">
        <v>148</v>
      </c>
      <c r="AI22" s="398"/>
      <c r="AJ22" s="398"/>
      <c r="AK22" s="398"/>
      <c r="AL22" s="399"/>
      <c r="AM22" s="397" t="s">
        <v>149</v>
      </c>
      <c r="AN22" s="403"/>
      <c r="AO22" s="403"/>
      <c r="AP22" s="403"/>
      <c r="AQ22" s="403"/>
      <c r="AR22" s="404"/>
      <c r="AS22" s="408" t="s">
        <v>146</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150</v>
      </c>
      <c r="AZ23" s="376"/>
      <c r="BA23" s="376"/>
      <c r="BB23" s="376"/>
      <c r="BC23" s="376"/>
      <c r="BD23" s="376"/>
      <c r="BE23" s="376"/>
      <c r="BF23" s="376"/>
      <c r="BG23" s="376"/>
      <c r="BH23" s="376"/>
      <c r="BI23" s="376"/>
      <c r="BJ23" s="376"/>
      <c r="BK23" s="376"/>
      <c r="BL23" s="376"/>
      <c r="BM23" s="377"/>
      <c r="BN23" s="383">
        <v>8284174</v>
      </c>
      <c r="BO23" s="384"/>
      <c r="BP23" s="384"/>
      <c r="BQ23" s="384"/>
      <c r="BR23" s="384"/>
      <c r="BS23" s="384"/>
      <c r="BT23" s="384"/>
      <c r="BU23" s="385"/>
      <c r="BV23" s="383">
        <v>7674686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151</v>
      </c>
      <c r="F24" s="357"/>
      <c r="G24" s="357"/>
      <c r="H24" s="357"/>
      <c r="I24" s="357"/>
      <c r="J24" s="357"/>
      <c r="K24" s="358"/>
      <c r="L24" s="359">
        <v>1</v>
      </c>
      <c r="M24" s="360"/>
      <c r="N24" s="360"/>
      <c r="O24" s="360"/>
      <c r="P24" s="361"/>
      <c r="Q24" s="359">
        <v>7700</v>
      </c>
      <c r="R24" s="360"/>
      <c r="S24" s="360"/>
      <c r="T24" s="360"/>
      <c r="U24" s="360"/>
      <c r="V24" s="361"/>
      <c r="W24" s="427"/>
      <c r="X24" s="418"/>
      <c r="Y24" s="419"/>
      <c r="Z24" s="356" t="s">
        <v>152</v>
      </c>
      <c r="AA24" s="357"/>
      <c r="AB24" s="357"/>
      <c r="AC24" s="357"/>
      <c r="AD24" s="357"/>
      <c r="AE24" s="357"/>
      <c r="AF24" s="357"/>
      <c r="AG24" s="358"/>
      <c r="AH24" s="359">
        <v>99</v>
      </c>
      <c r="AI24" s="360"/>
      <c r="AJ24" s="360"/>
      <c r="AK24" s="360"/>
      <c r="AL24" s="361"/>
      <c r="AM24" s="359">
        <v>305316</v>
      </c>
      <c r="AN24" s="360"/>
      <c r="AO24" s="360"/>
      <c r="AP24" s="360"/>
      <c r="AQ24" s="360"/>
      <c r="AR24" s="361"/>
      <c r="AS24" s="359">
        <v>3084</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7914494</v>
      </c>
      <c r="BO24" s="384"/>
      <c r="BP24" s="384"/>
      <c r="BQ24" s="384"/>
      <c r="BR24" s="384"/>
      <c r="BS24" s="384"/>
      <c r="BT24" s="384"/>
      <c r="BU24" s="385"/>
      <c r="BV24" s="383">
        <v>7273365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154</v>
      </c>
      <c r="F25" s="357"/>
      <c r="G25" s="357"/>
      <c r="H25" s="357"/>
      <c r="I25" s="357"/>
      <c r="J25" s="357"/>
      <c r="K25" s="358"/>
      <c r="L25" s="359">
        <v>1</v>
      </c>
      <c r="M25" s="360"/>
      <c r="N25" s="360"/>
      <c r="O25" s="360"/>
      <c r="P25" s="361"/>
      <c r="Q25" s="359">
        <v>6400</v>
      </c>
      <c r="R25" s="360"/>
      <c r="S25" s="360"/>
      <c r="T25" s="360"/>
      <c r="U25" s="360"/>
      <c r="V25" s="361"/>
      <c r="W25" s="427"/>
      <c r="X25" s="418"/>
      <c r="Y25" s="419"/>
      <c r="Z25" s="356" t="s">
        <v>155</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186415</v>
      </c>
      <c r="BO25" s="379"/>
      <c r="BP25" s="379"/>
      <c r="BQ25" s="379"/>
      <c r="BR25" s="379"/>
      <c r="BS25" s="379"/>
      <c r="BT25" s="379"/>
      <c r="BU25" s="380"/>
      <c r="BV25" s="378">
        <v>383210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157</v>
      </c>
      <c r="F26" s="357"/>
      <c r="G26" s="357"/>
      <c r="H26" s="357"/>
      <c r="I26" s="357"/>
      <c r="J26" s="357"/>
      <c r="K26" s="358"/>
      <c r="L26" s="359">
        <v>1</v>
      </c>
      <c r="M26" s="360"/>
      <c r="N26" s="360"/>
      <c r="O26" s="360"/>
      <c r="P26" s="361"/>
      <c r="Q26" s="359">
        <v>5700</v>
      </c>
      <c r="R26" s="360"/>
      <c r="S26" s="360"/>
      <c r="T26" s="360"/>
      <c r="U26" s="360"/>
      <c r="V26" s="361"/>
      <c r="W26" s="427"/>
      <c r="X26" s="418"/>
      <c r="Y26" s="419"/>
      <c r="Z26" s="356" t="s">
        <v>158</v>
      </c>
      <c r="AA26" s="395"/>
      <c r="AB26" s="395"/>
      <c r="AC26" s="395"/>
      <c r="AD26" s="395"/>
      <c r="AE26" s="395"/>
      <c r="AF26" s="395"/>
      <c r="AG26" s="396"/>
      <c r="AH26" s="359">
        <v>2</v>
      </c>
      <c r="AI26" s="360"/>
      <c r="AJ26" s="360"/>
      <c r="AK26" s="360"/>
      <c r="AL26" s="361"/>
      <c r="AM26" s="359" t="s">
        <v>159</v>
      </c>
      <c r="AN26" s="360"/>
      <c r="AO26" s="360"/>
      <c r="AP26" s="360"/>
      <c r="AQ26" s="360"/>
      <c r="AR26" s="361"/>
      <c r="AS26" s="359" t="s">
        <v>159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161</v>
      </c>
      <c r="F27" s="357"/>
      <c r="G27" s="357"/>
      <c r="H27" s="357"/>
      <c r="I27" s="357"/>
      <c r="J27" s="357"/>
      <c r="K27" s="358"/>
      <c r="L27" s="359">
        <v>1</v>
      </c>
      <c r="M27" s="360"/>
      <c r="N27" s="360"/>
      <c r="O27" s="360"/>
      <c r="P27" s="361"/>
      <c r="Q27" s="359">
        <v>2810</v>
      </c>
      <c r="R27" s="360"/>
      <c r="S27" s="360"/>
      <c r="T27" s="360"/>
      <c r="U27" s="360"/>
      <c r="V27" s="361"/>
      <c r="W27" s="427"/>
      <c r="X27" s="418"/>
      <c r="Y27" s="419"/>
      <c r="Z27" s="356" t="s">
        <v>162</v>
      </c>
      <c r="AA27" s="357"/>
      <c r="AB27" s="357"/>
      <c r="AC27" s="357"/>
      <c r="AD27" s="357"/>
      <c r="AE27" s="357"/>
      <c r="AF27" s="357"/>
      <c r="AG27" s="358"/>
      <c r="AH27" s="359" t="s">
        <v>118</v>
      </c>
      <c r="AI27" s="360"/>
      <c r="AJ27" s="360"/>
      <c r="AK27" s="360"/>
      <c r="AL27" s="361"/>
      <c r="AM27" s="359" t="s">
        <v>118</v>
      </c>
      <c r="AN27" s="360"/>
      <c r="AO27" s="360"/>
      <c r="AP27" s="360"/>
      <c r="AQ27" s="360"/>
      <c r="AR27" s="361"/>
      <c r="AS27" s="359" t="s">
        <v>118</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139715</v>
      </c>
      <c r="BO27" s="387"/>
      <c r="BP27" s="387"/>
      <c r="BQ27" s="387"/>
      <c r="BR27" s="387"/>
      <c r="BS27" s="387"/>
      <c r="BT27" s="387"/>
      <c r="BU27" s="388"/>
      <c r="BV27" s="386">
        <v>139681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164</v>
      </c>
      <c r="F28" s="357"/>
      <c r="G28" s="357"/>
      <c r="H28" s="357"/>
      <c r="I28" s="357"/>
      <c r="J28" s="357"/>
      <c r="K28" s="358"/>
      <c r="L28" s="359">
        <v>1</v>
      </c>
      <c r="M28" s="360"/>
      <c r="N28" s="360"/>
      <c r="O28" s="360"/>
      <c r="P28" s="361"/>
      <c r="Q28" s="359">
        <v>2230</v>
      </c>
      <c r="R28" s="360"/>
      <c r="S28" s="360"/>
      <c r="T28" s="360"/>
      <c r="U28" s="360"/>
      <c r="V28" s="361"/>
      <c r="W28" s="427"/>
      <c r="X28" s="418"/>
      <c r="Y28" s="419"/>
      <c r="Z28" s="356" t="s">
        <v>165</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1371345</v>
      </c>
      <c r="BO28" s="379"/>
      <c r="BP28" s="379"/>
      <c r="BQ28" s="379"/>
      <c r="BR28" s="379"/>
      <c r="BS28" s="379"/>
      <c r="BT28" s="379"/>
      <c r="BU28" s="380"/>
      <c r="BV28" s="378">
        <v>1374637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168</v>
      </c>
      <c r="F29" s="357"/>
      <c r="G29" s="357"/>
      <c r="H29" s="357"/>
      <c r="I29" s="357"/>
      <c r="J29" s="357"/>
      <c r="K29" s="358"/>
      <c r="L29" s="359">
        <v>9</v>
      </c>
      <c r="M29" s="360"/>
      <c r="N29" s="360"/>
      <c r="O29" s="360"/>
      <c r="P29" s="361"/>
      <c r="Q29" s="359">
        <v>1800</v>
      </c>
      <c r="R29" s="360"/>
      <c r="S29" s="360"/>
      <c r="T29" s="360"/>
      <c r="U29" s="360"/>
      <c r="V29" s="361"/>
      <c r="W29" s="428"/>
      <c r="X29" s="429"/>
      <c r="Y29" s="430"/>
      <c r="Z29" s="356" t="s">
        <v>169</v>
      </c>
      <c r="AA29" s="357"/>
      <c r="AB29" s="357"/>
      <c r="AC29" s="357"/>
      <c r="AD29" s="357"/>
      <c r="AE29" s="357"/>
      <c r="AF29" s="357"/>
      <c r="AG29" s="358"/>
      <c r="AH29" s="359">
        <v>99</v>
      </c>
      <c r="AI29" s="360"/>
      <c r="AJ29" s="360"/>
      <c r="AK29" s="360"/>
      <c r="AL29" s="361"/>
      <c r="AM29" s="359">
        <v>305316</v>
      </c>
      <c r="AN29" s="360"/>
      <c r="AO29" s="360"/>
      <c r="AP29" s="360"/>
      <c r="AQ29" s="360"/>
      <c r="AR29" s="361"/>
      <c r="AS29" s="359">
        <v>3084</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411533</v>
      </c>
      <c r="BO29" s="384"/>
      <c r="BP29" s="384"/>
      <c r="BQ29" s="384"/>
      <c r="BR29" s="384"/>
      <c r="BS29" s="384"/>
      <c r="BT29" s="384"/>
      <c r="BU29" s="385"/>
      <c r="BV29" s="383">
        <v>301771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7">
        <v>97.8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2864466</v>
      </c>
      <c r="BO30" s="387"/>
      <c r="BP30" s="387"/>
      <c r="BQ30" s="387"/>
      <c r="BR30" s="387"/>
      <c r="BS30" s="387"/>
      <c r="BT30" s="387"/>
      <c r="BU30" s="388"/>
      <c r="BV30" s="386">
        <v>2550970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t="str">
        <f>IF(BY34="","",MAX(C34:D43,U34:V43,AM34:AN43,BE34:BF43)+1)</f>
        <v/>
      </c>
      <c r="BX34" s="343"/>
      <c r="BY34" s="342" t="str">
        <f>IF('各会計、関係団体の財政状況及び健全化判断比率'!B68="","",'各会計、関係団体の財政状況及び健全化判断比率'!B68)</f>
        <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介護保険事業特別会計保険事業勘定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公共下水道事業特別会計</v>
      </c>
      <c r="BH35" s="342"/>
      <c r="BI35" s="342"/>
      <c r="BJ35" s="342"/>
      <c r="BK35" s="342"/>
      <c r="BL35" s="342"/>
      <c r="BM35" s="342"/>
      <c r="BN35" s="342"/>
      <c r="BO35" s="342"/>
      <c r="BP35" s="342"/>
      <c r="BQ35" s="342"/>
      <c r="BR35" s="342"/>
      <c r="BS35" s="342"/>
      <c r="BT35" s="342"/>
      <c r="BU35" s="342"/>
      <c r="BV35" s="165"/>
      <c r="BW35" s="343" t="str">
        <f t="shared" ref="BW35:BW43" si="2">IF(BY35="","",BW34+1)</f>
        <v/>
      </c>
      <c r="BX35" s="343"/>
      <c r="BY35" s="342" t="str">
        <f>IF('各会計、関係団体の財政状況及び健全化判断比率'!B69="","",'各会計、関係団体の財政状況及び健全化判断比率'!B69)</f>
        <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介護保険事業特別会計介護サービス事業勘定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election activeCell="M44" sqref="M4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51" t="s">
        <v>536</v>
      </c>
      <c r="D34" s="1151"/>
      <c r="E34" s="1152"/>
      <c r="F34" s="32">
        <v>7.71</v>
      </c>
      <c r="G34" s="33">
        <v>7.12</v>
      </c>
      <c r="H34" s="33">
        <v>3.37</v>
      </c>
      <c r="I34" s="33">
        <v>3.94</v>
      </c>
      <c r="J34" s="34">
        <v>2.69</v>
      </c>
      <c r="K34" s="22"/>
      <c r="L34" s="22"/>
      <c r="M34" s="22"/>
      <c r="N34" s="22"/>
      <c r="O34" s="22"/>
      <c r="P34" s="22"/>
    </row>
    <row r="35" spans="1:16" ht="39" customHeight="1">
      <c r="A35" s="22"/>
      <c r="B35" s="35"/>
      <c r="C35" s="1145" t="s">
        <v>537</v>
      </c>
      <c r="D35" s="1146"/>
      <c r="E35" s="1147"/>
      <c r="F35" s="36">
        <v>0.18</v>
      </c>
      <c r="G35" s="37">
        <v>0.17</v>
      </c>
      <c r="H35" s="37">
        <v>0.33</v>
      </c>
      <c r="I35" s="37">
        <v>0.27</v>
      </c>
      <c r="J35" s="38">
        <v>0.56000000000000005</v>
      </c>
      <c r="K35" s="22"/>
      <c r="L35" s="22"/>
      <c r="M35" s="22"/>
      <c r="N35" s="22"/>
      <c r="O35" s="22"/>
      <c r="P35" s="22"/>
    </row>
    <row r="36" spans="1:16" ht="39" customHeight="1">
      <c r="A36" s="22"/>
      <c r="B36" s="35"/>
      <c r="C36" s="1145" t="s">
        <v>538</v>
      </c>
      <c r="D36" s="1146"/>
      <c r="E36" s="1147"/>
      <c r="F36" s="36">
        <v>0.18</v>
      </c>
      <c r="G36" s="37">
        <v>0</v>
      </c>
      <c r="H36" s="37">
        <v>0.01</v>
      </c>
      <c r="I36" s="37">
        <v>0.33</v>
      </c>
      <c r="J36" s="38">
        <v>0.33</v>
      </c>
      <c r="K36" s="22"/>
      <c r="L36" s="22"/>
      <c r="M36" s="22"/>
      <c r="N36" s="22"/>
      <c r="O36" s="22"/>
      <c r="P36" s="22"/>
    </row>
    <row r="37" spans="1:16" ht="39" customHeight="1">
      <c r="A37" s="22"/>
      <c r="B37" s="35"/>
      <c r="C37" s="1145" t="s">
        <v>539</v>
      </c>
      <c r="D37" s="1146"/>
      <c r="E37" s="1147"/>
      <c r="F37" s="36">
        <v>0.65</v>
      </c>
      <c r="G37" s="37">
        <v>0.3</v>
      </c>
      <c r="H37" s="37">
        <v>0.09</v>
      </c>
      <c r="I37" s="37">
        <v>0.54</v>
      </c>
      <c r="J37" s="38">
        <v>0.33</v>
      </c>
      <c r="K37" s="22"/>
      <c r="L37" s="22"/>
      <c r="M37" s="22"/>
      <c r="N37" s="22"/>
      <c r="O37" s="22"/>
      <c r="P37" s="22"/>
    </row>
    <row r="38" spans="1:16" ht="39" customHeight="1">
      <c r="A38" s="22"/>
      <c r="B38" s="35"/>
      <c r="C38" s="1145" t="s">
        <v>540</v>
      </c>
      <c r="D38" s="1146"/>
      <c r="E38" s="1147"/>
      <c r="F38" s="36">
        <v>0.18</v>
      </c>
      <c r="G38" s="37">
        <v>0.2</v>
      </c>
      <c r="H38" s="37">
        <v>0.2</v>
      </c>
      <c r="I38" s="37">
        <v>0.17</v>
      </c>
      <c r="J38" s="38">
        <v>0.25</v>
      </c>
      <c r="K38" s="22"/>
      <c r="L38" s="22"/>
      <c r="M38" s="22"/>
      <c r="N38" s="22"/>
      <c r="O38" s="22"/>
      <c r="P38" s="22"/>
    </row>
    <row r="39" spans="1:16" ht="39" customHeight="1">
      <c r="A39" s="22"/>
      <c r="B39" s="35"/>
      <c r="C39" s="1145" t="s">
        <v>541</v>
      </c>
      <c r="D39" s="1146"/>
      <c r="E39" s="1147"/>
      <c r="F39" s="36">
        <v>7.0000000000000007E-2</v>
      </c>
      <c r="G39" s="37">
        <v>0.08</v>
      </c>
      <c r="H39" s="37">
        <v>7.0000000000000007E-2</v>
      </c>
      <c r="I39" s="37">
        <v>0.09</v>
      </c>
      <c r="J39" s="38">
        <v>7.0000000000000007E-2</v>
      </c>
      <c r="K39" s="22"/>
      <c r="L39" s="22"/>
      <c r="M39" s="22"/>
      <c r="N39" s="22"/>
      <c r="O39" s="22"/>
      <c r="P39" s="22"/>
    </row>
    <row r="40" spans="1:16" ht="39" customHeight="1">
      <c r="A40" s="22"/>
      <c r="B40" s="35"/>
      <c r="C40" s="1145" t="s">
        <v>542</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543</v>
      </c>
      <c r="D42" s="1146"/>
      <c r="E42" s="1147"/>
      <c r="F42" s="36" t="s">
        <v>489</v>
      </c>
      <c r="G42" s="37" t="s">
        <v>489</v>
      </c>
      <c r="H42" s="37" t="s">
        <v>489</v>
      </c>
      <c r="I42" s="37" t="s">
        <v>489</v>
      </c>
      <c r="J42" s="38" t="s">
        <v>489</v>
      </c>
      <c r="K42" s="22"/>
      <c r="L42" s="22"/>
      <c r="M42" s="22"/>
      <c r="N42" s="22"/>
      <c r="O42" s="22"/>
      <c r="P42" s="22"/>
    </row>
    <row r="43" spans="1:16" ht="39" customHeight="1" thickBot="1">
      <c r="A43" s="22"/>
      <c r="B43" s="40"/>
      <c r="C43" s="1148" t="s">
        <v>544</v>
      </c>
      <c r="D43" s="1149"/>
      <c r="E43" s="1150"/>
      <c r="F43" s="41">
        <v>0</v>
      </c>
      <c r="G43" s="42" t="s">
        <v>489</v>
      </c>
      <c r="H43" s="42" t="s">
        <v>489</v>
      </c>
      <c r="I43" s="42" t="s">
        <v>489</v>
      </c>
      <c r="J43" s="43" t="s">
        <v>489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N43" zoomScaleSheetLayoutView="55" workbookViewId="0">
      <selection activeCell="M44" sqref="M4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61" t="s">
        <v>11</v>
      </c>
      <c r="C45" s="1162"/>
      <c r="D45" s="58"/>
      <c r="E45" s="1167" t="s">
        <v>12</v>
      </c>
      <c r="F45" s="1167"/>
      <c r="G45" s="1167"/>
      <c r="H45" s="1167"/>
      <c r="I45" s="1167"/>
      <c r="J45" s="1168"/>
      <c r="K45" s="59">
        <v>999</v>
      </c>
      <c r="L45" s="60">
        <v>988</v>
      </c>
      <c r="M45" s="60">
        <v>968</v>
      </c>
      <c r="N45" s="60">
        <v>910</v>
      </c>
      <c r="O45" s="61">
        <v>873</v>
      </c>
      <c r="P45" s="48"/>
      <c r="Q45" s="48"/>
      <c r="R45" s="48"/>
      <c r="S45" s="48"/>
      <c r="T45" s="48"/>
      <c r="U45" s="48"/>
    </row>
    <row r="46" spans="1:21" ht="30.75" customHeight="1">
      <c r="A46" s="48"/>
      <c r="B46" s="1163"/>
      <c r="C46" s="1164"/>
      <c r="D46" s="62"/>
      <c r="E46" s="1155" t="s">
        <v>13</v>
      </c>
      <c r="F46" s="1155"/>
      <c r="G46" s="1155"/>
      <c r="H46" s="1155"/>
      <c r="I46" s="1155"/>
      <c r="J46" s="1156"/>
      <c r="K46" s="63" t="s">
        <v>489</v>
      </c>
      <c r="L46" s="64" t="s">
        <v>489</v>
      </c>
      <c r="M46" s="64" t="s">
        <v>489</v>
      </c>
      <c r="N46" s="64" t="s">
        <v>489</v>
      </c>
      <c r="O46" s="65" t="s">
        <v>489</v>
      </c>
      <c r="P46" s="48"/>
      <c r="Q46" s="48"/>
      <c r="R46" s="48"/>
      <c r="S46" s="48"/>
      <c r="T46" s="48"/>
      <c r="U46" s="48"/>
    </row>
    <row r="47" spans="1:21" ht="30.75" customHeight="1">
      <c r="A47" s="48"/>
      <c r="B47" s="1163"/>
      <c r="C47" s="1164"/>
      <c r="D47" s="62"/>
      <c r="E47" s="1155" t="s">
        <v>14</v>
      </c>
      <c r="F47" s="1155"/>
      <c r="G47" s="1155"/>
      <c r="H47" s="1155"/>
      <c r="I47" s="1155"/>
      <c r="J47" s="1156"/>
      <c r="K47" s="63" t="s">
        <v>489</v>
      </c>
      <c r="L47" s="64" t="s">
        <v>489</v>
      </c>
      <c r="M47" s="64" t="s">
        <v>489</v>
      </c>
      <c r="N47" s="64" t="s">
        <v>489</v>
      </c>
      <c r="O47" s="65" t="s">
        <v>489</v>
      </c>
      <c r="P47" s="48"/>
      <c r="Q47" s="48"/>
      <c r="R47" s="48"/>
      <c r="S47" s="48"/>
      <c r="T47" s="48"/>
      <c r="U47" s="48"/>
    </row>
    <row r="48" spans="1:21" ht="30.75" customHeight="1">
      <c r="A48" s="48"/>
      <c r="B48" s="1163"/>
      <c r="C48" s="1164"/>
      <c r="D48" s="62"/>
      <c r="E48" s="1155" t="s">
        <v>15</v>
      </c>
      <c r="F48" s="1155"/>
      <c r="G48" s="1155"/>
      <c r="H48" s="1155"/>
      <c r="I48" s="1155"/>
      <c r="J48" s="1156"/>
      <c r="K48" s="63">
        <v>107</v>
      </c>
      <c r="L48" s="64">
        <v>95</v>
      </c>
      <c r="M48" s="64">
        <v>96</v>
      </c>
      <c r="N48" s="64">
        <v>107</v>
      </c>
      <c r="O48" s="65">
        <v>108</v>
      </c>
      <c r="P48" s="48"/>
      <c r="Q48" s="48"/>
      <c r="R48" s="48"/>
      <c r="S48" s="48"/>
      <c r="T48" s="48"/>
      <c r="U48" s="48"/>
    </row>
    <row r="49" spans="1:21" ht="30.75" customHeight="1">
      <c r="A49" s="48"/>
      <c r="B49" s="1163"/>
      <c r="C49" s="1164"/>
      <c r="D49" s="62"/>
      <c r="E49" s="1155" t="s">
        <v>16</v>
      </c>
      <c r="F49" s="1155"/>
      <c r="G49" s="1155"/>
      <c r="H49" s="1155"/>
      <c r="I49" s="1155"/>
      <c r="J49" s="1156"/>
      <c r="K49" s="63">
        <v>18</v>
      </c>
      <c r="L49" s="64">
        <v>20</v>
      </c>
      <c r="M49" s="64">
        <v>19</v>
      </c>
      <c r="N49" s="64">
        <v>22</v>
      </c>
      <c r="O49" s="65">
        <v>20</v>
      </c>
      <c r="P49" s="48"/>
      <c r="Q49" s="48"/>
      <c r="R49" s="48"/>
      <c r="S49" s="48"/>
      <c r="T49" s="48"/>
      <c r="U49" s="48"/>
    </row>
    <row r="50" spans="1:21" ht="30.75" customHeight="1">
      <c r="A50" s="48"/>
      <c r="B50" s="1163"/>
      <c r="C50" s="1164"/>
      <c r="D50" s="62"/>
      <c r="E50" s="1155" t="s">
        <v>17</v>
      </c>
      <c r="F50" s="1155"/>
      <c r="G50" s="1155"/>
      <c r="H50" s="1155"/>
      <c r="I50" s="1155"/>
      <c r="J50" s="1156"/>
      <c r="K50" s="63">
        <v>4</v>
      </c>
      <c r="L50" s="64">
        <v>3</v>
      </c>
      <c r="M50" s="64">
        <v>2</v>
      </c>
      <c r="N50" s="64">
        <v>7</v>
      </c>
      <c r="O50" s="65">
        <v>6</v>
      </c>
      <c r="P50" s="48"/>
      <c r="Q50" s="48"/>
      <c r="R50" s="48"/>
      <c r="S50" s="48"/>
      <c r="T50" s="48"/>
      <c r="U50" s="48"/>
    </row>
    <row r="51" spans="1:21" ht="30.75" customHeight="1">
      <c r="A51" s="48"/>
      <c r="B51" s="1165"/>
      <c r="C51" s="1166"/>
      <c r="D51" s="66"/>
      <c r="E51" s="1155" t="s">
        <v>18</v>
      </c>
      <c r="F51" s="1155"/>
      <c r="G51" s="1155"/>
      <c r="H51" s="1155"/>
      <c r="I51" s="1155"/>
      <c r="J51" s="1156"/>
      <c r="K51" s="63" t="s">
        <v>489</v>
      </c>
      <c r="L51" s="64" t="s">
        <v>489</v>
      </c>
      <c r="M51" s="64">
        <v>0</v>
      </c>
      <c r="N51" s="64">
        <v>1</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681</v>
      </c>
      <c r="L52" s="64">
        <v>669</v>
      </c>
      <c r="M52" s="64">
        <v>646</v>
      </c>
      <c r="N52" s="64">
        <v>646</v>
      </c>
      <c r="O52" s="65">
        <v>602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447</v>
      </c>
      <c r="L53" s="69">
        <v>437</v>
      </c>
      <c r="M53" s="69">
        <v>439</v>
      </c>
      <c r="N53" s="69">
        <v>401</v>
      </c>
      <c r="O53" s="70">
        <v>405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tabSelected="1" topLeftCell="L40" zoomScaleSheetLayoutView="100" workbookViewId="0">
      <selection activeCell="M44" sqref="M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181" t="s">
        <v>24</v>
      </c>
      <c r="C41" s="1182"/>
      <c r="D41" s="81"/>
      <c r="E41" s="1183" t="s">
        <v>25</v>
      </c>
      <c r="F41" s="1183"/>
      <c r="G41" s="1183"/>
      <c r="H41" s="1184"/>
      <c r="I41" s="82">
        <v>8200</v>
      </c>
      <c r="J41" s="83">
        <v>7862</v>
      </c>
      <c r="K41" s="83">
        <v>7510</v>
      </c>
      <c r="L41" s="83">
        <v>7675</v>
      </c>
      <c r="M41" s="84">
        <v>8284</v>
      </c>
    </row>
    <row r="42" spans="2:13" ht="27.75" customHeight="1">
      <c r="B42" s="1171"/>
      <c r="C42" s="1172"/>
      <c r="D42" s="85"/>
      <c r="E42" s="1175" t="s">
        <v>26</v>
      </c>
      <c r="F42" s="1175"/>
      <c r="G42" s="1175"/>
      <c r="H42" s="1176"/>
      <c r="I42" s="86">
        <v>20</v>
      </c>
      <c r="J42" s="87">
        <v>15</v>
      </c>
      <c r="K42" s="87">
        <v>15</v>
      </c>
      <c r="L42" s="87">
        <v>5</v>
      </c>
      <c r="M42" s="88">
        <v>5</v>
      </c>
    </row>
    <row r="43" spans="2:13" ht="27.75" customHeight="1">
      <c r="B43" s="1171"/>
      <c r="C43" s="1172"/>
      <c r="D43" s="85"/>
      <c r="E43" s="1175" t="s">
        <v>27</v>
      </c>
      <c r="F43" s="1175"/>
      <c r="G43" s="1175"/>
      <c r="H43" s="1176"/>
      <c r="I43" s="86">
        <v>1929</v>
      </c>
      <c r="J43" s="87">
        <v>1873</v>
      </c>
      <c r="K43" s="87">
        <v>1971</v>
      </c>
      <c r="L43" s="87">
        <v>2245</v>
      </c>
      <c r="M43" s="88">
        <v>2722</v>
      </c>
    </row>
    <row r="44" spans="2:13" ht="27.75" customHeight="1">
      <c r="B44" s="1171"/>
      <c r="C44" s="1172"/>
      <c r="D44" s="85"/>
      <c r="E44" s="1175" t="s">
        <v>28</v>
      </c>
      <c r="F44" s="1175"/>
      <c r="G44" s="1175"/>
      <c r="H44" s="1176"/>
      <c r="I44" s="86">
        <v>66</v>
      </c>
      <c r="J44" s="87">
        <v>179</v>
      </c>
      <c r="K44" s="87">
        <v>161</v>
      </c>
      <c r="L44" s="87">
        <v>260</v>
      </c>
      <c r="M44" s="88">
        <v>241</v>
      </c>
    </row>
    <row r="45" spans="2:13" ht="27.75" customHeight="1">
      <c r="B45" s="1171"/>
      <c r="C45" s="1172"/>
      <c r="D45" s="85"/>
      <c r="E45" s="1175" t="s">
        <v>29</v>
      </c>
      <c r="F45" s="1175"/>
      <c r="G45" s="1175"/>
      <c r="H45" s="1176"/>
      <c r="I45" s="86">
        <v>1207</v>
      </c>
      <c r="J45" s="87">
        <v>1175</v>
      </c>
      <c r="K45" s="87">
        <v>1516</v>
      </c>
      <c r="L45" s="87">
        <v>1030</v>
      </c>
      <c r="M45" s="88">
        <v>931</v>
      </c>
    </row>
    <row r="46" spans="2:13" ht="27.75" customHeight="1">
      <c r="B46" s="1171"/>
      <c r="C46" s="1172"/>
      <c r="D46" s="85"/>
      <c r="E46" s="1175" t="s">
        <v>30</v>
      </c>
      <c r="F46" s="1175"/>
      <c r="G46" s="1175"/>
      <c r="H46" s="1176"/>
      <c r="I46" s="86" t="s">
        <v>489</v>
      </c>
      <c r="J46" s="87" t="s">
        <v>489</v>
      </c>
      <c r="K46" s="87" t="s">
        <v>489</v>
      </c>
      <c r="L46" s="87" t="s">
        <v>489</v>
      </c>
      <c r="M46" s="88" t="s">
        <v>489</v>
      </c>
    </row>
    <row r="47" spans="2:13" ht="27.75" customHeight="1">
      <c r="B47" s="1171"/>
      <c r="C47" s="1172"/>
      <c r="D47" s="85"/>
      <c r="E47" s="1175" t="s">
        <v>31</v>
      </c>
      <c r="F47" s="1175"/>
      <c r="G47" s="1175"/>
      <c r="H47" s="1176"/>
      <c r="I47" s="86" t="s">
        <v>489</v>
      </c>
      <c r="J47" s="87" t="s">
        <v>489</v>
      </c>
      <c r="K47" s="87" t="s">
        <v>489</v>
      </c>
      <c r="L47" s="87" t="s">
        <v>489</v>
      </c>
      <c r="M47" s="88" t="s">
        <v>489</v>
      </c>
    </row>
    <row r="48" spans="2:13" ht="27.75" customHeight="1">
      <c r="B48" s="1173"/>
      <c r="C48" s="1174"/>
      <c r="D48" s="85"/>
      <c r="E48" s="1175" t="s">
        <v>32</v>
      </c>
      <c r="F48" s="1175"/>
      <c r="G48" s="1175"/>
      <c r="H48" s="1176"/>
      <c r="I48" s="86" t="s">
        <v>489</v>
      </c>
      <c r="J48" s="87" t="s">
        <v>489</v>
      </c>
      <c r="K48" s="87" t="s">
        <v>489</v>
      </c>
      <c r="L48" s="87" t="s">
        <v>489</v>
      </c>
      <c r="M48" s="88" t="s">
        <v>489</v>
      </c>
    </row>
    <row r="49" spans="2:13" ht="27.75" customHeight="1">
      <c r="B49" s="1169" t="s">
        <v>33</v>
      </c>
      <c r="C49" s="1170"/>
      <c r="D49" s="89"/>
      <c r="E49" s="1175" t="s">
        <v>34</v>
      </c>
      <c r="F49" s="1175"/>
      <c r="G49" s="1175"/>
      <c r="H49" s="1176"/>
      <c r="I49" s="86">
        <v>3389</v>
      </c>
      <c r="J49" s="87">
        <v>3788</v>
      </c>
      <c r="K49" s="87">
        <v>4176</v>
      </c>
      <c r="L49" s="87">
        <v>4359</v>
      </c>
      <c r="M49" s="88">
        <v>4755</v>
      </c>
    </row>
    <row r="50" spans="2:13" ht="27.75" customHeight="1">
      <c r="B50" s="1171"/>
      <c r="C50" s="1172"/>
      <c r="D50" s="85"/>
      <c r="E50" s="1175" t="s">
        <v>35</v>
      </c>
      <c r="F50" s="1175"/>
      <c r="G50" s="1175"/>
      <c r="H50" s="1176"/>
      <c r="I50" s="86">
        <v>1437</v>
      </c>
      <c r="J50" s="87">
        <v>1514</v>
      </c>
      <c r="K50" s="87">
        <v>1446</v>
      </c>
      <c r="L50" s="87">
        <v>1357</v>
      </c>
      <c r="M50" s="88">
        <v>1181</v>
      </c>
    </row>
    <row r="51" spans="2:13" ht="27.75" customHeight="1">
      <c r="B51" s="1173"/>
      <c r="C51" s="1174"/>
      <c r="D51" s="85"/>
      <c r="E51" s="1175" t="s">
        <v>36</v>
      </c>
      <c r="F51" s="1175"/>
      <c r="G51" s="1175"/>
      <c r="H51" s="1176"/>
      <c r="I51" s="86">
        <v>5304</v>
      </c>
      <c r="J51" s="87">
        <v>5334</v>
      </c>
      <c r="K51" s="87">
        <v>5556</v>
      </c>
      <c r="L51" s="87">
        <v>5693</v>
      </c>
      <c r="M51" s="88">
        <v>6301</v>
      </c>
    </row>
    <row r="52" spans="2:13" ht="27.75" customHeight="1" thickBot="1">
      <c r="B52" s="1177" t="s">
        <v>37</v>
      </c>
      <c r="C52" s="1178"/>
      <c r="D52" s="90"/>
      <c r="E52" s="1179" t="s">
        <v>38</v>
      </c>
      <c r="F52" s="1179"/>
      <c r="G52" s="1179"/>
      <c r="H52" s="1180"/>
      <c r="I52" s="91">
        <v>1293</v>
      </c>
      <c r="J52" s="92">
        <v>467</v>
      </c>
      <c r="K52" s="92">
        <v>-5</v>
      </c>
      <c r="L52" s="92">
        <v>-194</v>
      </c>
      <c r="M52" s="93">
        <v>-53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AY191"/>
  <sheetViews>
    <sheetView showGridLines="0" topLeftCell="A58"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6" width="8.625" style="243" hidden="1"/>
    <col min="257" max="257" width="6.375" style="243" customWidth="1"/>
    <col min="258" max="258" width="18.125" style="243" customWidth="1"/>
    <col min="259" max="259" width="22.625" style="243" customWidth="1"/>
    <col min="260" max="265" width="18.125" style="243" customWidth="1"/>
    <col min="266" max="266" width="22.75" style="243" customWidth="1"/>
    <col min="267" max="271" width="18.125" style="243" customWidth="1"/>
    <col min="272" max="272" width="6.125" style="243" customWidth="1"/>
    <col min="273" max="273" width="5.875" style="243" customWidth="1"/>
    <col min="274" max="512" width="8.625" style="243" hidden="1"/>
    <col min="513" max="513" width="6.375" style="243" customWidth="1"/>
    <col min="514" max="514" width="18.125" style="243" customWidth="1"/>
    <col min="515" max="515" width="22.625" style="243" customWidth="1"/>
    <col min="516" max="521" width="18.125" style="243" customWidth="1"/>
    <col min="522" max="522" width="22.75" style="243" customWidth="1"/>
    <col min="523" max="527" width="18.125" style="243" customWidth="1"/>
    <col min="528" max="528" width="6.125" style="243" customWidth="1"/>
    <col min="529" max="529" width="5.875" style="243" customWidth="1"/>
    <col min="530" max="768" width="8.625" style="243" hidden="1"/>
    <col min="769" max="769" width="6.375" style="243" customWidth="1"/>
    <col min="770" max="770" width="18.125" style="243" customWidth="1"/>
    <col min="771" max="771" width="22.625" style="243" customWidth="1"/>
    <col min="772" max="777" width="18.125" style="243" customWidth="1"/>
    <col min="778" max="778" width="22.75" style="243" customWidth="1"/>
    <col min="779" max="783" width="18.125" style="243" customWidth="1"/>
    <col min="784" max="784" width="6.125" style="243" customWidth="1"/>
    <col min="785" max="785" width="5.875" style="243" customWidth="1"/>
    <col min="786" max="1024" width="8.625" style="243" hidden="1"/>
    <col min="1025" max="1025" width="6.375" style="243" customWidth="1"/>
    <col min="1026" max="1026" width="18.125" style="243" customWidth="1"/>
    <col min="1027" max="1027" width="22.625" style="243" customWidth="1"/>
    <col min="1028" max="1033" width="18.125" style="243" customWidth="1"/>
    <col min="1034" max="1034" width="22.75" style="243" customWidth="1"/>
    <col min="1035" max="1039" width="18.125" style="243" customWidth="1"/>
    <col min="1040" max="1040" width="6.125" style="243" customWidth="1"/>
    <col min="1041" max="1041" width="5.875" style="243" customWidth="1"/>
    <col min="1042" max="1280" width="8.625" style="243" hidden="1"/>
    <col min="1281" max="1281" width="6.375" style="243" customWidth="1"/>
    <col min="1282" max="1282" width="18.125" style="243" customWidth="1"/>
    <col min="1283" max="1283" width="22.625" style="243" customWidth="1"/>
    <col min="1284" max="1289" width="18.125" style="243" customWidth="1"/>
    <col min="1290" max="1290" width="22.75" style="243" customWidth="1"/>
    <col min="1291" max="1295" width="18.125" style="243" customWidth="1"/>
    <col min="1296" max="1296" width="6.125" style="243" customWidth="1"/>
    <col min="1297" max="1297" width="5.875" style="243" customWidth="1"/>
    <col min="1298" max="1536" width="8.625" style="243" hidden="1"/>
    <col min="1537" max="1537" width="6.375" style="243" customWidth="1"/>
    <col min="1538" max="1538" width="18.125" style="243" customWidth="1"/>
    <col min="1539" max="1539" width="22.625" style="243" customWidth="1"/>
    <col min="1540" max="1545" width="18.125" style="243" customWidth="1"/>
    <col min="1546" max="1546" width="22.75" style="243" customWidth="1"/>
    <col min="1547" max="1551" width="18.125" style="243" customWidth="1"/>
    <col min="1552" max="1552" width="6.125" style="243" customWidth="1"/>
    <col min="1553" max="1553" width="5.875" style="243" customWidth="1"/>
    <col min="1554" max="1792" width="8.625" style="243" hidden="1"/>
    <col min="1793" max="1793" width="6.375" style="243" customWidth="1"/>
    <col min="1794" max="1794" width="18.125" style="243" customWidth="1"/>
    <col min="1795" max="1795" width="22.625" style="243" customWidth="1"/>
    <col min="1796" max="1801" width="18.125" style="243" customWidth="1"/>
    <col min="1802" max="1802" width="22.75" style="243" customWidth="1"/>
    <col min="1803" max="1807" width="18.125" style="243" customWidth="1"/>
    <col min="1808" max="1808" width="6.125" style="243" customWidth="1"/>
    <col min="1809" max="1809" width="5.875" style="243" customWidth="1"/>
    <col min="1810" max="2048" width="8.625" style="243" hidden="1"/>
    <col min="2049" max="2049" width="6.375" style="243" customWidth="1"/>
    <col min="2050" max="2050" width="18.125" style="243" customWidth="1"/>
    <col min="2051" max="2051" width="22.625" style="243" customWidth="1"/>
    <col min="2052" max="2057" width="18.125" style="243" customWidth="1"/>
    <col min="2058" max="2058" width="22.75" style="243" customWidth="1"/>
    <col min="2059" max="2063" width="18.125" style="243" customWidth="1"/>
    <col min="2064" max="2064" width="6.125" style="243" customWidth="1"/>
    <col min="2065" max="2065" width="5.875" style="243" customWidth="1"/>
    <col min="2066" max="2304" width="8.625" style="243" hidden="1"/>
    <col min="2305" max="2305" width="6.375" style="243" customWidth="1"/>
    <col min="2306" max="2306" width="18.125" style="243" customWidth="1"/>
    <col min="2307" max="2307" width="22.625" style="243" customWidth="1"/>
    <col min="2308" max="2313" width="18.125" style="243" customWidth="1"/>
    <col min="2314" max="2314" width="22.75" style="243" customWidth="1"/>
    <col min="2315" max="2319" width="18.125" style="243" customWidth="1"/>
    <col min="2320" max="2320" width="6.125" style="243" customWidth="1"/>
    <col min="2321" max="2321" width="5.875" style="243" customWidth="1"/>
    <col min="2322" max="2560" width="8.625" style="243" hidden="1"/>
    <col min="2561" max="2561" width="6.375" style="243" customWidth="1"/>
    <col min="2562" max="2562" width="18.125" style="243" customWidth="1"/>
    <col min="2563" max="2563" width="22.625" style="243" customWidth="1"/>
    <col min="2564" max="2569" width="18.125" style="243" customWidth="1"/>
    <col min="2570" max="2570" width="22.75" style="243" customWidth="1"/>
    <col min="2571" max="2575" width="18.125" style="243" customWidth="1"/>
    <col min="2576" max="2576" width="6.125" style="243" customWidth="1"/>
    <col min="2577" max="2577" width="5.875" style="243" customWidth="1"/>
    <col min="2578" max="2816" width="8.625" style="243" hidden="1"/>
    <col min="2817" max="2817" width="6.375" style="243" customWidth="1"/>
    <col min="2818" max="2818" width="18.125" style="243" customWidth="1"/>
    <col min="2819" max="2819" width="22.625" style="243" customWidth="1"/>
    <col min="2820" max="2825" width="18.125" style="243" customWidth="1"/>
    <col min="2826" max="2826" width="22.75" style="243" customWidth="1"/>
    <col min="2827" max="2831" width="18.125" style="243" customWidth="1"/>
    <col min="2832" max="2832" width="6.125" style="243" customWidth="1"/>
    <col min="2833" max="2833" width="5.875" style="243" customWidth="1"/>
    <col min="2834" max="3072" width="8.625" style="243" hidden="1"/>
    <col min="3073" max="3073" width="6.375" style="243" customWidth="1"/>
    <col min="3074" max="3074" width="18.125" style="243" customWidth="1"/>
    <col min="3075" max="3075" width="22.625" style="243" customWidth="1"/>
    <col min="3076" max="3081" width="18.125" style="243" customWidth="1"/>
    <col min="3082" max="3082" width="22.75" style="243" customWidth="1"/>
    <col min="3083" max="3087" width="18.125" style="243" customWidth="1"/>
    <col min="3088" max="3088" width="6.125" style="243" customWidth="1"/>
    <col min="3089" max="3089" width="5.875" style="243" customWidth="1"/>
    <col min="3090" max="3328" width="8.625" style="243" hidden="1"/>
    <col min="3329" max="3329" width="6.375" style="243" customWidth="1"/>
    <col min="3330" max="3330" width="18.125" style="243" customWidth="1"/>
    <col min="3331" max="3331" width="22.625" style="243" customWidth="1"/>
    <col min="3332" max="3337" width="18.125" style="243" customWidth="1"/>
    <col min="3338" max="3338" width="22.75" style="243" customWidth="1"/>
    <col min="3339" max="3343" width="18.125" style="243" customWidth="1"/>
    <col min="3344" max="3344" width="6.125" style="243" customWidth="1"/>
    <col min="3345" max="3345" width="5.875" style="243" customWidth="1"/>
    <col min="3346" max="3584" width="8.625" style="243" hidden="1"/>
    <col min="3585" max="3585" width="6.375" style="243" customWidth="1"/>
    <col min="3586" max="3586" width="18.125" style="243" customWidth="1"/>
    <col min="3587" max="3587" width="22.625" style="243" customWidth="1"/>
    <col min="3588" max="3593" width="18.125" style="243" customWidth="1"/>
    <col min="3594" max="3594" width="22.75" style="243" customWidth="1"/>
    <col min="3595" max="3599" width="18.125" style="243" customWidth="1"/>
    <col min="3600" max="3600" width="6.125" style="243" customWidth="1"/>
    <col min="3601" max="3601" width="5.875" style="243" customWidth="1"/>
    <col min="3602" max="3840" width="8.625" style="243" hidden="1"/>
    <col min="3841" max="3841" width="6.375" style="243" customWidth="1"/>
    <col min="3842" max="3842" width="18.125" style="243" customWidth="1"/>
    <col min="3843" max="3843" width="22.625" style="243" customWidth="1"/>
    <col min="3844" max="3849" width="18.125" style="243" customWidth="1"/>
    <col min="3850" max="3850" width="22.75" style="243" customWidth="1"/>
    <col min="3851" max="3855" width="18.125" style="243" customWidth="1"/>
    <col min="3856" max="3856" width="6.125" style="243" customWidth="1"/>
    <col min="3857" max="3857" width="5.875" style="243" customWidth="1"/>
    <col min="3858" max="4096" width="8.625" style="243" hidden="1"/>
    <col min="4097" max="4097" width="6.375" style="243" customWidth="1"/>
    <col min="4098" max="4098" width="18.125" style="243" customWidth="1"/>
    <col min="4099" max="4099" width="22.625" style="243" customWidth="1"/>
    <col min="4100" max="4105" width="18.125" style="243" customWidth="1"/>
    <col min="4106" max="4106" width="22.75" style="243" customWidth="1"/>
    <col min="4107" max="4111" width="18.125" style="243" customWidth="1"/>
    <col min="4112" max="4112" width="6.125" style="243" customWidth="1"/>
    <col min="4113" max="4113" width="5.875" style="243" customWidth="1"/>
    <col min="4114" max="4352" width="8.625" style="243" hidden="1"/>
    <col min="4353" max="4353" width="6.375" style="243" customWidth="1"/>
    <col min="4354" max="4354" width="18.125" style="243" customWidth="1"/>
    <col min="4355" max="4355" width="22.625" style="243" customWidth="1"/>
    <col min="4356" max="4361" width="18.125" style="243" customWidth="1"/>
    <col min="4362" max="4362" width="22.75" style="243" customWidth="1"/>
    <col min="4363" max="4367" width="18.125" style="243" customWidth="1"/>
    <col min="4368" max="4368" width="6.125" style="243" customWidth="1"/>
    <col min="4369" max="4369" width="5.875" style="243" customWidth="1"/>
    <col min="4370" max="4608" width="8.625" style="243" hidden="1"/>
    <col min="4609" max="4609" width="6.375" style="243" customWidth="1"/>
    <col min="4610" max="4610" width="18.125" style="243" customWidth="1"/>
    <col min="4611" max="4611" width="22.625" style="243" customWidth="1"/>
    <col min="4612" max="4617" width="18.125" style="243" customWidth="1"/>
    <col min="4618" max="4618" width="22.75" style="243" customWidth="1"/>
    <col min="4619" max="4623" width="18.125" style="243" customWidth="1"/>
    <col min="4624" max="4624" width="6.125" style="243" customWidth="1"/>
    <col min="4625" max="4625" width="5.875" style="243" customWidth="1"/>
    <col min="4626" max="4864" width="8.625" style="243" hidden="1"/>
    <col min="4865" max="4865" width="6.375" style="243" customWidth="1"/>
    <col min="4866" max="4866" width="18.125" style="243" customWidth="1"/>
    <col min="4867" max="4867" width="22.625" style="243" customWidth="1"/>
    <col min="4868" max="4873" width="18.125" style="243" customWidth="1"/>
    <col min="4874" max="4874" width="22.75" style="243" customWidth="1"/>
    <col min="4875" max="4879" width="18.125" style="243" customWidth="1"/>
    <col min="4880" max="4880" width="6.125" style="243" customWidth="1"/>
    <col min="4881" max="4881" width="5.875" style="243" customWidth="1"/>
    <col min="4882" max="5120" width="8.625" style="243" hidden="1"/>
    <col min="5121" max="5121" width="6.375" style="243" customWidth="1"/>
    <col min="5122" max="5122" width="18.125" style="243" customWidth="1"/>
    <col min="5123" max="5123" width="22.625" style="243" customWidth="1"/>
    <col min="5124" max="5129" width="18.125" style="243" customWidth="1"/>
    <col min="5130" max="5130" width="22.75" style="243" customWidth="1"/>
    <col min="5131" max="5135" width="18.125" style="243" customWidth="1"/>
    <col min="5136" max="5136" width="6.125" style="243" customWidth="1"/>
    <col min="5137" max="5137" width="5.875" style="243" customWidth="1"/>
    <col min="5138" max="5376" width="8.625" style="243" hidden="1"/>
    <col min="5377" max="5377" width="6.375" style="243" customWidth="1"/>
    <col min="5378" max="5378" width="18.125" style="243" customWidth="1"/>
    <col min="5379" max="5379" width="22.625" style="243" customWidth="1"/>
    <col min="5380" max="5385" width="18.125" style="243" customWidth="1"/>
    <col min="5386" max="5386" width="22.75" style="243" customWidth="1"/>
    <col min="5387" max="5391" width="18.125" style="243" customWidth="1"/>
    <col min="5392" max="5392" width="6.125" style="243" customWidth="1"/>
    <col min="5393" max="5393" width="5.875" style="243" customWidth="1"/>
    <col min="5394" max="5632" width="8.625" style="243" hidden="1"/>
    <col min="5633" max="5633" width="6.375" style="243" customWidth="1"/>
    <col min="5634" max="5634" width="18.125" style="243" customWidth="1"/>
    <col min="5635" max="5635" width="22.625" style="243" customWidth="1"/>
    <col min="5636" max="5641" width="18.125" style="243" customWidth="1"/>
    <col min="5642" max="5642" width="22.75" style="243" customWidth="1"/>
    <col min="5643" max="5647" width="18.125" style="243" customWidth="1"/>
    <col min="5648" max="5648" width="6.125" style="243" customWidth="1"/>
    <col min="5649" max="5649" width="5.875" style="243" customWidth="1"/>
    <col min="5650" max="5888" width="8.625" style="243" hidden="1"/>
    <col min="5889" max="5889" width="6.375" style="243" customWidth="1"/>
    <col min="5890" max="5890" width="18.125" style="243" customWidth="1"/>
    <col min="5891" max="5891" width="22.625" style="243" customWidth="1"/>
    <col min="5892" max="5897" width="18.125" style="243" customWidth="1"/>
    <col min="5898" max="5898" width="22.75" style="243" customWidth="1"/>
    <col min="5899" max="5903" width="18.125" style="243" customWidth="1"/>
    <col min="5904" max="5904" width="6.125" style="243" customWidth="1"/>
    <col min="5905" max="5905" width="5.875" style="243" customWidth="1"/>
    <col min="5906" max="6144" width="8.625" style="243" hidden="1"/>
    <col min="6145" max="6145" width="6.375" style="243" customWidth="1"/>
    <col min="6146" max="6146" width="18.125" style="243" customWidth="1"/>
    <col min="6147" max="6147" width="22.625" style="243" customWidth="1"/>
    <col min="6148" max="6153" width="18.125" style="243" customWidth="1"/>
    <col min="6154" max="6154" width="22.75" style="243" customWidth="1"/>
    <col min="6155" max="6159" width="18.125" style="243" customWidth="1"/>
    <col min="6160" max="6160" width="6.125" style="243" customWidth="1"/>
    <col min="6161" max="6161" width="5.875" style="243" customWidth="1"/>
    <col min="6162" max="6400" width="8.625" style="243" hidden="1"/>
    <col min="6401" max="6401" width="6.375" style="243" customWidth="1"/>
    <col min="6402" max="6402" width="18.125" style="243" customWidth="1"/>
    <col min="6403" max="6403" width="22.625" style="243" customWidth="1"/>
    <col min="6404" max="6409" width="18.125" style="243" customWidth="1"/>
    <col min="6410" max="6410" width="22.75" style="243" customWidth="1"/>
    <col min="6411" max="6415" width="18.125" style="243" customWidth="1"/>
    <col min="6416" max="6416" width="6.125" style="243" customWidth="1"/>
    <col min="6417" max="6417" width="5.875" style="243" customWidth="1"/>
    <col min="6418" max="6656" width="8.625" style="243" hidden="1"/>
    <col min="6657" max="6657" width="6.375" style="243" customWidth="1"/>
    <col min="6658" max="6658" width="18.125" style="243" customWidth="1"/>
    <col min="6659" max="6659" width="22.625" style="243" customWidth="1"/>
    <col min="6660" max="6665" width="18.125" style="243" customWidth="1"/>
    <col min="6666" max="6666" width="22.75" style="243" customWidth="1"/>
    <col min="6667" max="6671" width="18.125" style="243" customWidth="1"/>
    <col min="6672" max="6672" width="6.125" style="243" customWidth="1"/>
    <col min="6673" max="6673" width="5.875" style="243" customWidth="1"/>
    <col min="6674" max="6912" width="8.625" style="243" hidden="1"/>
    <col min="6913" max="6913" width="6.375" style="243" customWidth="1"/>
    <col min="6914" max="6914" width="18.125" style="243" customWidth="1"/>
    <col min="6915" max="6915" width="22.625" style="243" customWidth="1"/>
    <col min="6916" max="6921" width="18.125" style="243" customWidth="1"/>
    <col min="6922" max="6922" width="22.75" style="243" customWidth="1"/>
    <col min="6923" max="6927" width="18.125" style="243" customWidth="1"/>
    <col min="6928" max="6928" width="6.125" style="243" customWidth="1"/>
    <col min="6929" max="6929" width="5.875" style="243" customWidth="1"/>
    <col min="6930" max="7168" width="8.625" style="243" hidden="1"/>
    <col min="7169" max="7169" width="6.375" style="243" customWidth="1"/>
    <col min="7170" max="7170" width="18.125" style="243" customWidth="1"/>
    <col min="7171" max="7171" width="22.625" style="243" customWidth="1"/>
    <col min="7172" max="7177" width="18.125" style="243" customWidth="1"/>
    <col min="7178" max="7178" width="22.75" style="243" customWidth="1"/>
    <col min="7179" max="7183" width="18.125" style="243" customWidth="1"/>
    <col min="7184" max="7184" width="6.125" style="243" customWidth="1"/>
    <col min="7185" max="7185" width="5.875" style="243" customWidth="1"/>
    <col min="7186" max="7424" width="8.625" style="243" hidden="1"/>
    <col min="7425" max="7425" width="6.375" style="243" customWidth="1"/>
    <col min="7426" max="7426" width="18.125" style="243" customWidth="1"/>
    <col min="7427" max="7427" width="22.625" style="243" customWidth="1"/>
    <col min="7428" max="7433" width="18.125" style="243" customWidth="1"/>
    <col min="7434" max="7434" width="22.75" style="243" customWidth="1"/>
    <col min="7435" max="7439" width="18.125" style="243" customWidth="1"/>
    <col min="7440" max="7440" width="6.125" style="243" customWidth="1"/>
    <col min="7441" max="7441" width="5.875" style="243" customWidth="1"/>
    <col min="7442" max="7680" width="8.625" style="243" hidden="1"/>
    <col min="7681" max="7681" width="6.375" style="243" customWidth="1"/>
    <col min="7682" max="7682" width="18.125" style="243" customWidth="1"/>
    <col min="7683" max="7683" width="22.625" style="243" customWidth="1"/>
    <col min="7684" max="7689" width="18.125" style="243" customWidth="1"/>
    <col min="7690" max="7690" width="22.75" style="243" customWidth="1"/>
    <col min="7691" max="7695" width="18.125" style="243" customWidth="1"/>
    <col min="7696" max="7696" width="6.125" style="243" customWidth="1"/>
    <col min="7697" max="7697" width="5.875" style="243" customWidth="1"/>
    <col min="7698" max="7936" width="8.625" style="243" hidden="1"/>
    <col min="7937" max="7937" width="6.375" style="243" customWidth="1"/>
    <col min="7938" max="7938" width="18.125" style="243" customWidth="1"/>
    <col min="7939" max="7939" width="22.625" style="243" customWidth="1"/>
    <col min="7940" max="7945" width="18.125" style="243" customWidth="1"/>
    <col min="7946" max="7946" width="22.75" style="243" customWidth="1"/>
    <col min="7947" max="7951" width="18.125" style="243" customWidth="1"/>
    <col min="7952" max="7952" width="6.125" style="243" customWidth="1"/>
    <col min="7953" max="7953" width="5.875" style="243" customWidth="1"/>
    <col min="7954" max="8192" width="8.625" style="243" hidden="1"/>
    <col min="8193" max="8193" width="6.375" style="243" customWidth="1"/>
    <col min="8194" max="8194" width="18.125" style="243" customWidth="1"/>
    <col min="8195" max="8195" width="22.625" style="243" customWidth="1"/>
    <col min="8196" max="8201" width="18.125" style="243" customWidth="1"/>
    <col min="8202" max="8202" width="22.75" style="243" customWidth="1"/>
    <col min="8203" max="8207" width="18.125" style="243" customWidth="1"/>
    <col min="8208" max="8208" width="6.125" style="243" customWidth="1"/>
    <col min="8209" max="8209" width="5.875" style="243" customWidth="1"/>
    <col min="8210" max="8448" width="8.625" style="243" hidden="1"/>
    <col min="8449" max="8449" width="6.375" style="243" customWidth="1"/>
    <col min="8450" max="8450" width="18.125" style="243" customWidth="1"/>
    <col min="8451" max="8451" width="22.625" style="243" customWidth="1"/>
    <col min="8452" max="8457" width="18.125" style="243" customWidth="1"/>
    <col min="8458" max="8458" width="22.75" style="243" customWidth="1"/>
    <col min="8459" max="8463" width="18.125" style="243" customWidth="1"/>
    <col min="8464" max="8464" width="6.125" style="243" customWidth="1"/>
    <col min="8465" max="8465" width="5.875" style="243" customWidth="1"/>
    <col min="8466" max="8704" width="8.625" style="243" hidden="1"/>
    <col min="8705" max="8705" width="6.375" style="243" customWidth="1"/>
    <col min="8706" max="8706" width="18.125" style="243" customWidth="1"/>
    <col min="8707" max="8707" width="22.625" style="243" customWidth="1"/>
    <col min="8708" max="8713" width="18.125" style="243" customWidth="1"/>
    <col min="8714" max="8714" width="22.75" style="243" customWidth="1"/>
    <col min="8715" max="8719" width="18.125" style="243" customWidth="1"/>
    <col min="8720" max="8720" width="6.125" style="243" customWidth="1"/>
    <col min="8721" max="8721" width="5.875" style="243" customWidth="1"/>
    <col min="8722" max="8960" width="8.625" style="243" hidden="1"/>
    <col min="8961" max="8961" width="6.375" style="243" customWidth="1"/>
    <col min="8962" max="8962" width="18.125" style="243" customWidth="1"/>
    <col min="8963" max="8963" width="22.625" style="243" customWidth="1"/>
    <col min="8964" max="8969" width="18.125" style="243" customWidth="1"/>
    <col min="8970" max="8970" width="22.75" style="243" customWidth="1"/>
    <col min="8971" max="8975" width="18.125" style="243" customWidth="1"/>
    <col min="8976" max="8976" width="6.125" style="243" customWidth="1"/>
    <col min="8977" max="8977" width="5.875" style="243" customWidth="1"/>
    <col min="8978" max="9216" width="8.625" style="243" hidden="1"/>
    <col min="9217" max="9217" width="6.375" style="243" customWidth="1"/>
    <col min="9218" max="9218" width="18.125" style="243" customWidth="1"/>
    <col min="9219" max="9219" width="22.625" style="243" customWidth="1"/>
    <col min="9220" max="9225" width="18.125" style="243" customWidth="1"/>
    <col min="9226" max="9226" width="22.75" style="243" customWidth="1"/>
    <col min="9227" max="9231" width="18.125" style="243" customWidth="1"/>
    <col min="9232" max="9232" width="6.125" style="243" customWidth="1"/>
    <col min="9233" max="9233" width="5.875" style="243" customWidth="1"/>
    <col min="9234" max="9472" width="8.625" style="243" hidden="1"/>
    <col min="9473" max="9473" width="6.375" style="243" customWidth="1"/>
    <col min="9474" max="9474" width="18.125" style="243" customWidth="1"/>
    <col min="9475" max="9475" width="22.625" style="243" customWidth="1"/>
    <col min="9476" max="9481" width="18.125" style="243" customWidth="1"/>
    <col min="9482" max="9482" width="22.75" style="243" customWidth="1"/>
    <col min="9483" max="9487" width="18.125" style="243" customWidth="1"/>
    <col min="9488" max="9488" width="6.125" style="243" customWidth="1"/>
    <col min="9489" max="9489" width="5.875" style="243" customWidth="1"/>
    <col min="9490" max="9728" width="8.625" style="243" hidden="1"/>
    <col min="9729" max="9729" width="6.375" style="243" customWidth="1"/>
    <col min="9730" max="9730" width="18.125" style="243" customWidth="1"/>
    <col min="9731" max="9731" width="22.625" style="243" customWidth="1"/>
    <col min="9732" max="9737" width="18.125" style="243" customWidth="1"/>
    <col min="9738" max="9738" width="22.75" style="243" customWidth="1"/>
    <col min="9739" max="9743" width="18.125" style="243" customWidth="1"/>
    <col min="9744" max="9744" width="6.125" style="243" customWidth="1"/>
    <col min="9745" max="9745" width="5.875" style="243" customWidth="1"/>
    <col min="9746" max="9984" width="8.625" style="243" hidden="1"/>
    <col min="9985" max="9985" width="6.375" style="243" customWidth="1"/>
    <col min="9986" max="9986" width="18.125" style="243" customWidth="1"/>
    <col min="9987" max="9987" width="22.625" style="243" customWidth="1"/>
    <col min="9988" max="9993" width="18.125" style="243" customWidth="1"/>
    <col min="9994" max="9994" width="22.75" style="243" customWidth="1"/>
    <col min="9995" max="9999" width="18.125" style="243" customWidth="1"/>
    <col min="10000" max="10000" width="6.125" style="243" customWidth="1"/>
    <col min="10001" max="10001" width="5.875" style="243" customWidth="1"/>
    <col min="10002" max="10240" width="8.625" style="243" hidden="1"/>
    <col min="10241" max="10241" width="6.375" style="243" customWidth="1"/>
    <col min="10242" max="10242" width="18.125" style="243" customWidth="1"/>
    <col min="10243" max="10243" width="22.625" style="243" customWidth="1"/>
    <col min="10244" max="10249" width="18.125" style="243" customWidth="1"/>
    <col min="10250" max="10250" width="22.75" style="243" customWidth="1"/>
    <col min="10251" max="10255" width="18.125" style="243" customWidth="1"/>
    <col min="10256" max="10256" width="6.125" style="243" customWidth="1"/>
    <col min="10257" max="10257" width="5.875" style="243" customWidth="1"/>
    <col min="10258" max="10496" width="8.625" style="243" hidden="1"/>
    <col min="10497" max="10497" width="6.375" style="243" customWidth="1"/>
    <col min="10498" max="10498" width="18.125" style="243" customWidth="1"/>
    <col min="10499" max="10499" width="22.625" style="243" customWidth="1"/>
    <col min="10500" max="10505" width="18.125" style="243" customWidth="1"/>
    <col min="10506" max="10506" width="22.75" style="243" customWidth="1"/>
    <col min="10507" max="10511" width="18.125" style="243" customWidth="1"/>
    <col min="10512" max="10512" width="6.125" style="243" customWidth="1"/>
    <col min="10513" max="10513" width="5.875" style="243" customWidth="1"/>
    <col min="10514" max="10752" width="8.625" style="243" hidden="1"/>
    <col min="10753" max="10753" width="6.375" style="243" customWidth="1"/>
    <col min="10754" max="10754" width="18.125" style="243" customWidth="1"/>
    <col min="10755" max="10755" width="22.625" style="243" customWidth="1"/>
    <col min="10756" max="10761" width="18.125" style="243" customWidth="1"/>
    <col min="10762" max="10762" width="22.75" style="243" customWidth="1"/>
    <col min="10763" max="10767" width="18.125" style="243" customWidth="1"/>
    <col min="10768" max="10768" width="6.125" style="243" customWidth="1"/>
    <col min="10769" max="10769" width="5.875" style="243" customWidth="1"/>
    <col min="10770" max="11008" width="8.625" style="243" hidden="1"/>
    <col min="11009" max="11009" width="6.375" style="243" customWidth="1"/>
    <col min="11010" max="11010" width="18.125" style="243" customWidth="1"/>
    <col min="11011" max="11011" width="22.625" style="243" customWidth="1"/>
    <col min="11012" max="11017" width="18.125" style="243" customWidth="1"/>
    <col min="11018" max="11018" width="22.75" style="243" customWidth="1"/>
    <col min="11019" max="11023" width="18.125" style="243" customWidth="1"/>
    <col min="11024" max="11024" width="6.125" style="243" customWidth="1"/>
    <col min="11025" max="11025" width="5.875" style="243" customWidth="1"/>
    <col min="11026" max="11264" width="8.625" style="243" hidden="1"/>
    <col min="11265" max="11265" width="6.375" style="243" customWidth="1"/>
    <col min="11266" max="11266" width="18.125" style="243" customWidth="1"/>
    <col min="11267" max="11267" width="22.625" style="243" customWidth="1"/>
    <col min="11268" max="11273" width="18.125" style="243" customWidth="1"/>
    <col min="11274" max="11274" width="22.75" style="243" customWidth="1"/>
    <col min="11275" max="11279" width="18.125" style="243" customWidth="1"/>
    <col min="11280" max="11280" width="6.125" style="243" customWidth="1"/>
    <col min="11281" max="11281" width="5.875" style="243" customWidth="1"/>
    <col min="11282" max="11520" width="8.625" style="243" hidden="1"/>
    <col min="11521" max="11521" width="6.375" style="243" customWidth="1"/>
    <col min="11522" max="11522" width="18.125" style="243" customWidth="1"/>
    <col min="11523" max="11523" width="22.625" style="243" customWidth="1"/>
    <col min="11524" max="11529" width="18.125" style="243" customWidth="1"/>
    <col min="11530" max="11530" width="22.75" style="243" customWidth="1"/>
    <col min="11531" max="11535" width="18.125" style="243" customWidth="1"/>
    <col min="11536" max="11536" width="6.125" style="243" customWidth="1"/>
    <col min="11537" max="11537" width="5.875" style="243" customWidth="1"/>
    <col min="11538" max="11776" width="8.625" style="243" hidden="1"/>
    <col min="11777" max="11777" width="6.375" style="243" customWidth="1"/>
    <col min="11778" max="11778" width="18.125" style="243" customWidth="1"/>
    <col min="11779" max="11779" width="22.625" style="243" customWidth="1"/>
    <col min="11780" max="11785" width="18.125" style="243" customWidth="1"/>
    <col min="11786" max="11786" width="22.75" style="243" customWidth="1"/>
    <col min="11787" max="11791" width="18.125" style="243" customWidth="1"/>
    <col min="11792" max="11792" width="6.125" style="243" customWidth="1"/>
    <col min="11793" max="11793" width="5.875" style="243" customWidth="1"/>
    <col min="11794" max="12032" width="8.625" style="243" hidden="1"/>
    <col min="12033" max="12033" width="6.375" style="243" customWidth="1"/>
    <col min="12034" max="12034" width="18.125" style="243" customWidth="1"/>
    <col min="12035" max="12035" width="22.625" style="243" customWidth="1"/>
    <col min="12036" max="12041" width="18.125" style="243" customWidth="1"/>
    <col min="12042" max="12042" width="22.75" style="243" customWidth="1"/>
    <col min="12043" max="12047" width="18.125" style="243" customWidth="1"/>
    <col min="12048" max="12048" width="6.125" style="243" customWidth="1"/>
    <col min="12049" max="12049" width="5.875" style="243" customWidth="1"/>
    <col min="12050" max="12288" width="8.625" style="243" hidden="1"/>
    <col min="12289" max="12289" width="6.375" style="243" customWidth="1"/>
    <col min="12290" max="12290" width="18.125" style="243" customWidth="1"/>
    <col min="12291" max="12291" width="22.625" style="243" customWidth="1"/>
    <col min="12292" max="12297" width="18.125" style="243" customWidth="1"/>
    <col min="12298" max="12298" width="22.75" style="243" customWidth="1"/>
    <col min="12299" max="12303" width="18.125" style="243" customWidth="1"/>
    <col min="12304" max="12304" width="6.125" style="243" customWidth="1"/>
    <col min="12305" max="12305" width="5.875" style="243" customWidth="1"/>
    <col min="12306" max="12544" width="8.625" style="243" hidden="1"/>
    <col min="12545" max="12545" width="6.375" style="243" customWidth="1"/>
    <col min="12546" max="12546" width="18.125" style="243" customWidth="1"/>
    <col min="12547" max="12547" width="22.625" style="243" customWidth="1"/>
    <col min="12548" max="12553" width="18.125" style="243" customWidth="1"/>
    <col min="12554" max="12554" width="22.75" style="243" customWidth="1"/>
    <col min="12555" max="12559" width="18.125" style="243" customWidth="1"/>
    <col min="12560" max="12560" width="6.125" style="243" customWidth="1"/>
    <col min="12561" max="12561" width="5.875" style="243" customWidth="1"/>
    <col min="12562" max="12800" width="8.625" style="243" hidden="1"/>
    <col min="12801" max="12801" width="6.375" style="243" customWidth="1"/>
    <col min="12802" max="12802" width="18.125" style="243" customWidth="1"/>
    <col min="12803" max="12803" width="22.625" style="243" customWidth="1"/>
    <col min="12804" max="12809" width="18.125" style="243" customWidth="1"/>
    <col min="12810" max="12810" width="22.75" style="243" customWidth="1"/>
    <col min="12811" max="12815" width="18.125" style="243" customWidth="1"/>
    <col min="12816" max="12816" width="6.125" style="243" customWidth="1"/>
    <col min="12817" max="12817" width="5.875" style="243" customWidth="1"/>
    <col min="12818" max="13056" width="8.625" style="243" hidden="1"/>
    <col min="13057" max="13057" width="6.375" style="243" customWidth="1"/>
    <col min="13058" max="13058" width="18.125" style="243" customWidth="1"/>
    <col min="13059" max="13059" width="22.625" style="243" customWidth="1"/>
    <col min="13060" max="13065" width="18.125" style="243" customWidth="1"/>
    <col min="13066" max="13066" width="22.75" style="243" customWidth="1"/>
    <col min="13067" max="13071" width="18.125" style="243" customWidth="1"/>
    <col min="13072" max="13072" width="6.125" style="243" customWidth="1"/>
    <col min="13073" max="13073" width="5.875" style="243" customWidth="1"/>
    <col min="13074" max="13312" width="8.625" style="243" hidden="1"/>
    <col min="13313" max="13313" width="6.375" style="243" customWidth="1"/>
    <col min="13314" max="13314" width="18.125" style="243" customWidth="1"/>
    <col min="13315" max="13315" width="22.625" style="243" customWidth="1"/>
    <col min="13316" max="13321" width="18.125" style="243" customWidth="1"/>
    <col min="13322" max="13322" width="22.75" style="243" customWidth="1"/>
    <col min="13323" max="13327" width="18.125" style="243" customWidth="1"/>
    <col min="13328" max="13328" width="6.125" style="243" customWidth="1"/>
    <col min="13329" max="13329" width="5.875" style="243" customWidth="1"/>
    <col min="13330" max="13568" width="8.625" style="243" hidden="1"/>
    <col min="13569" max="13569" width="6.375" style="243" customWidth="1"/>
    <col min="13570" max="13570" width="18.125" style="243" customWidth="1"/>
    <col min="13571" max="13571" width="22.625" style="243" customWidth="1"/>
    <col min="13572" max="13577" width="18.125" style="243" customWidth="1"/>
    <col min="13578" max="13578" width="22.75" style="243" customWidth="1"/>
    <col min="13579" max="13583" width="18.125" style="243" customWidth="1"/>
    <col min="13584" max="13584" width="6.125" style="243" customWidth="1"/>
    <col min="13585" max="13585" width="5.875" style="243" customWidth="1"/>
    <col min="13586" max="13824" width="8.625" style="243" hidden="1"/>
    <col min="13825" max="13825" width="6.375" style="243" customWidth="1"/>
    <col min="13826" max="13826" width="18.125" style="243" customWidth="1"/>
    <col min="13827" max="13827" width="22.625" style="243" customWidth="1"/>
    <col min="13828" max="13833" width="18.125" style="243" customWidth="1"/>
    <col min="13834" max="13834" width="22.75" style="243" customWidth="1"/>
    <col min="13835" max="13839" width="18.125" style="243" customWidth="1"/>
    <col min="13840" max="13840" width="6.125" style="243" customWidth="1"/>
    <col min="13841" max="13841" width="5.875" style="243" customWidth="1"/>
    <col min="13842" max="14080" width="8.625" style="243" hidden="1"/>
    <col min="14081" max="14081" width="6.375" style="243" customWidth="1"/>
    <col min="14082" max="14082" width="18.125" style="243" customWidth="1"/>
    <col min="14083" max="14083" width="22.625" style="243" customWidth="1"/>
    <col min="14084" max="14089" width="18.125" style="243" customWidth="1"/>
    <col min="14090" max="14090" width="22.75" style="243" customWidth="1"/>
    <col min="14091" max="14095" width="18.125" style="243" customWidth="1"/>
    <col min="14096" max="14096" width="6.125" style="243" customWidth="1"/>
    <col min="14097" max="14097" width="5.875" style="243" customWidth="1"/>
    <col min="14098" max="14336" width="8.625" style="243" hidden="1"/>
    <col min="14337" max="14337" width="6.375" style="243" customWidth="1"/>
    <col min="14338" max="14338" width="18.125" style="243" customWidth="1"/>
    <col min="14339" max="14339" width="22.625" style="243" customWidth="1"/>
    <col min="14340" max="14345" width="18.125" style="243" customWidth="1"/>
    <col min="14346" max="14346" width="22.75" style="243" customWidth="1"/>
    <col min="14347" max="14351" width="18.125" style="243" customWidth="1"/>
    <col min="14352" max="14352" width="6.125" style="243" customWidth="1"/>
    <col min="14353" max="14353" width="5.875" style="243" customWidth="1"/>
    <col min="14354" max="14592" width="8.625" style="243" hidden="1"/>
    <col min="14593" max="14593" width="6.375" style="243" customWidth="1"/>
    <col min="14594" max="14594" width="18.125" style="243" customWidth="1"/>
    <col min="14595" max="14595" width="22.625" style="243" customWidth="1"/>
    <col min="14596" max="14601" width="18.125" style="243" customWidth="1"/>
    <col min="14602" max="14602" width="22.75" style="243" customWidth="1"/>
    <col min="14603" max="14607" width="18.125" style="243" customWidth="1"/>
    <col min="14608" max="14608" width="6.125" style="243" customWidth="1"/>
    <col min="14609" max="14609" width="5.875" style="243" customWidth="1"/>
    <col min="14610" max="14848" width="8.625" style="243" hidden="1"/>
    <col min="14849" max="14849" width="6.375" style="243" customWidth="1"/>
    <col min="14850" max="14850" width="18.125" style="243" customWidth="1"/>
    <col min="14851" max="14851" width="22.625" style="243" customWidth="1"/>
    <col min="14852" max="14857" width="18.125" style="243" customWidth="1"/>
    <col min="14858" max="14858" width="22.75" style="243" customWidth="1"/>
    <col min="14859" max="14863" width="18.125" style="243" customWidth="1"/>
    <col min="14864" max="14864" width="6.125" style="243" customWidth="1"/>
    <col min="14865" max="14865" width="5.875" style="243" customWidth="1"/>
    <col min="14866" max="15104" width="8.625" style="243" hidden="1"/>
    <col min="15105" max="15105" width="6.375" style="243" customWidth="1"/>
    <col min="15106" max="15106" width="18.125" style="243" customWidth="1"/>
    <col min="15107" max="15107" width="22.625" style="243" customWidth="1"/>
    <col min="15108" max="15113" width="18.125" style="243" customWidth="1"/>
    <col min="15114" max="15114" width="22.75" style="243" customWidth="1"/>
    <col min="15115" max="15119" width="18.125" style="243" customWidth="1"/>
    <col min="15120" max="15120" width="6.125" style="243" customWidth="1"/>
    <col min="15121" max="15121" width="5.875" style="243" customWidth="1"/>
    <col min="15122" max="15360" width="8.625" style="243" hidden="1"/>
    <col min="15361" max="15361" width="6.375" style="243" customWidth="1"/>
    <col min="15362" max="15362" width="18.125" style="243" customWidth="1"/>
    <col min="15363" max="15363" width="22.625" style="243" customWidth="1"/>
    <col min="15364" max="15369" width="18.125" style="243" customWidth="1"/>
    <col min="15370" max="15370" width="22.75" style="243" customWidth="1"/>
    <col min="15371" max="15375" width="18.125" style="243" customWidth="1"/>
    <col min="15376" max="15376" width="6.125" style="243" customWidth="1"/>
    <col min="15377" max="15377" width="5.875" style="243" customWidth="1"/>
    <col min="15378" max="15616" width="8.625" style="243" hidden="1"/>
    <col min="15617" max="15617" width="6.375" style="243" customWidth="1"/>
    <col min="15618" max="15618" width="18.125" style="243" customWidth="1"/>
    <col min="15619" max="15619" width="22.625" style="243" customWidth="1"/>
    <col min="15620" max="15625" width="18.125" style="243" customWidth="1"/>
    <col min="15626" max="15626" width="22.75" style="243" customWidth="1"/>
    <col min="15627" max="15631" width="18.125" style="243" customWidth="1"/>
    <col min="15632" max="15632" width="6.125" style="243" customWidth="1"/>
    <col min="15633" max="15633" width="5.875" style="243" customWidth="1"/>
    <col min="15634" max="15872" width="8.625" style="243" hidden="1"/>
    <col min="15873" max="15873" width="6.375" style="243" customWidth="1"/>
    <col min="15874" max="15874" width="18.125" style="243" customWidth="1"/>
    <col min="15875" max="15875" width="22.625" style="243" customWidth="1"/>
    <col min="15876" max="15881" width="18.125" style="243" customWidth="1"/>
    <col min="15882" max="15882" width="22.75" style="243" customWidth="1"/>
    <col min="15883" max="15887" width="18.125" style="243" customWidth="1"/>
    <col min="15888" max="15888" width="6.125" style="243" customWidth="1"/>
    <col min="15889" max="15889" width="5.875" style="243" customWidth="1"/>
    <col min="15890" max="16128" width="8.625" style="243" hidden="1"/>
    <col min="16129" max="16129" width="6.375" style="243" customWidth="1"/>
    <col min="16130" max="16130" width="18.125" style="243" customWidth="1"/>
    <col min="16131" max="16131" width="22.625" style="243" customWidth="1"/>
    <col min="16132" max="16137" width="18.125" style="243" customWidth="1"/>
    <col min="16138" max="16138" width="22.75" style="243" customWidth="1"/>
    <col min="16139" max="16143" width="18.125" style="243" customWidth="1"/>
    <col min="16144" max="16144" width="6.125" style="243" customWidth="1"/>
    <col min="16145" max="16145" width="5.875" style="243" customWidth="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545</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545</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35"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35"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35">
      <c r="P19" s="244"/>
      <c r="Q19" s="244"/>
    </row>
    <row r="20" spans="1:35">
      <c r="P20" s="244"/>
      <c r="Q20" s="244"/>
    </row>
    <row r="21" spans="1:35">
      <c r="B21" s="1189"/>
      <c r="C21" s="246"/>
      <c r="D21" s="246"/>
      <c r="E21" s="246"/>
      <c r="F21" s="246"/>
      <c r="G21" s="246"/>
      <c r="H21" s="246"/>
      <c r="I21" s="246"/>
      <c r="J21" s="246"/>
      <c r="K21" s="246"/>
      <c r="L21" s="246"/>
      <c r="M21" s="246"/>
      <c r="N21" s="1190"/>
      <c r="O21" s="246"/>
      <c r="P21" s="247"/>
      <c r="Q21" s="244"/>
    </row>
    <row r="22" spans="1:35">
      <c r="B22" s="248"/>
    </row>
    <row r="23" spans="1:35">
      <c r="B23" s="248"/>
    </row>
    <row r="24" spans="1:35">
      <c r="B24" s="248"/>
    </row>
    <row r="25" spans="1:35">
      <c r="B25" s="248"/>
    </row>
    <row r="26" spans="1:35">
      <c r="B26" s="248"/>
    </row>
    <row r="27" spans="1:35">
      <c r="B27" s="248"/>
    </row>
    <row r="28" spans="1:35">
      <c r="B28" s="248"/>
    </row>
    <row r="29" spans="1:35">
      <c r="B29" s="248"/>
    </row>
    <row r="30" spans="1:35">
      <c r="B30" s="248"/>
    </row>
    <row r="31" spans="1:35">
      <c r="B31" s="248"/>
    </row>
    <row r="32" spans="1:35">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1"/>
      <c r="C40" s="244"/>
      <c r="D40" s="244"/>
      <c r="E40" s="244"/>
      <c r="F40" s="244"/>
      <c r="G40" s="244"/>
      <c r="H40" s="244"/>
      <c r="I40" s="244"/>
      <c r="J40" s="244"/>
      <c r="K40" s="244"/>
      <c r="L40" s="244"/>
      <c r="M40" s="244"/>
      <c r="N40" s="244"/>
      <c r="O40" s="244"/>
      <c r="P40" s="1191"/>
      <c r="Q40" s="244"/>
    </row>
    <row r="41" spans="2:17" ht="17.25">
      <c r="B41" s="245" t="s">
        <v>546</v>
      </c>
      <c r="C41" s="246"/>
      <c r="D41" s="246"/>
      <c r="E41" s="246"/>
      <c r="F41" s="246"/>
      <c r="G41" s="246"/>
      <c r="H41" s="246"/>
      <c r="I41" s="246"/>
      <c r="J41" s="246"/>
      <c r="K41" s="246"/>
      <c r="L41" s="246"/>
      <c r="M41" s="246"/>
      <c r="N41" s="246"/>
      <c r="O41" s="246"/>
      <c r="P41" s="247"/>
    </row>
    <row r="42" spans="2:17">
      <c r="B42" s="248"/>
      <c r="C42" s="244"/>
      <c r="D42" s="244"/>
      <c r="E42" s="244"/>
      <c r="F42" s="244"/>
      <c r="G42" s="1192" t="s">
        <v>547</v>
      </c>
      <c r="I42" s="1193"/>
      <c r="J42" s="1193"/>
      <c r="K42" s="1193"/>
      <c r="L42" s="244"/>
      <c r="M42" s="244"/>
      <c r="N42" s="244"/>
      <c r="O42" s="244"/>
    </row>
    <row r="43" spans="2:17">
      <c r="B43" s="248"/>
      <c r="C43" s="244"/>
      <c r="D43" s="244"/>
      <c r="E43" s="244"/>
      <c r="F43" s="244"/>
      <c r="G43" s="1194" t="s">
        <v>548</v>
      </c>
      <c r="H43" s="1195"/>
      <c r="I43" s="1195"/>
      <c r="J43" s="1195"/>
      <c r="K43" s="1195"/>
      <c r="L43" s="1195"/>
      <c r="M43" s="1195"/>
      <c r="N43" s="1195"/>
      <c r="O43" s="1196"/>
    </row>
    <row r="44" spans="2:17">
      <c r="B44" s="248"/>
      <c r="C44" s="244"/>
      <c r="D44" s="244"/>
      <c r="E44" s="244"/>
      <c r="F44" s="244"/>
      <c r="G44" s="1197"/>
      <c r="H44" s="1198"/>
      <c r="I44" s="1198"/>
      <c r="J44" s="1198"/>
      <c r="K44" s="1198"/>
      <c r="L44" s="1198"/>
      <c r="M44" s="1198"/>
      <c r="N44" s="1198"/>
      <c r="O44" s="1199"/>
    </row>
    <row r="45" spans="2:17">
      <c r="B45" s="248"/>
      <c r="C45" s="244"/>
      <c r="D45" s="244"/>
      <c r="E45" s="244"/>
      <c r="F45" s="244"/>
      <c r="G45" s="1197"/>
      <c r="H45" s="1198"/>
      <c r="I45" s="1198"/>
      <c r="J45" s="1198"/>
      <c r="K45" s="1198"/>
      <c r="L45" s="1198"/>
      <c r="M45" s="1198"/>
      <c r="N45" s="1198"/>
      <c r="O45" s="1199"/>
    </row>
    <row r="46" spans="2:17">
      <c r="B46" s="248"/>
      <c r="C46" s="244"/>
      <c r="D46" s="244"/>
      <c r="E46" s="244"/>
      <c r="F46" s="244"/>
      <c r="G46" s="1197"/>
      <c r="H46" s="1198"/>
      <c r="I46" s="1198"/>
      <c r="J46" s="1198"/>
      <c r="K46" s="1198"/>
      <c r="L46" s="1198"/>
      <c r="M46" s="1198"/>
      <c r="N46" s="1198"/>
      <c r="O46" s="1199"/>
    </row>
    <row r="47" spans="2:17">
      <c r="B47" s="248"/>
      <c r="C47" s="244"/>
      <c r="D47" s="244"/>
      <c r="E47" s="244"/>
      <c r="F47" s="244"/>
      <c r="G47" s="1200"/>
      <c r="H47" s="1201"/>
      <c r="I47" s="1201"/>
      <c r="J47" s="1201"/>
      <c r="K47" s="1201"/>
      <c r="L47" s="1201"/>
      <c r="M47" s="1201"/>
      <c r="N47" s="1201"/>
      <c r="O47" s="1202"/>
    </row>
    <row r="48" spans="2:17">
      <c r="B48" s="248"/>
      <c r="C48" s="244"/>
      <c r="D48" s="244"/>
      <c r="E48" s="244"/>
      <c r="F48" s="244"/>
      <c r="G48" s="244"/>
      <c r="H48" s="1203"/>
      <c r="I48" s="1203"/>
      <c r="J48" s="1203"/>
    </row>
    <row r="49" spans="1:17">
      <c r="B49" s="248"/>
      <c r="C49" s="244"/>
      <c r="D49" s="244"/>
      <c r="E49" s="244"/>
      <c r="F49" s="244"/>
      <c r="G49" s="243" t="s">
        <v>549</v>
      </c>
    </row>
    <row r="50" spans="1:17">
      <c r="B50" s="248"/>
      <c r="C50" s="244"/>
      <c r="D50" s="244"/>
      <c r="E50" s="244"/>
      <c r="F50" s="244"/>
      <c r="G50" s="1204"/>
      <c r="H50" s="1205"/>
      <c r="I50" s="1205"/>
      <c r="J50" s="1206"/>
      <c r="K50" s="1207" t="s">
        <v>529</v>
      </c>
      <c r="L50" s="1207" t="s">
        <v>530</v>
      </c>
      <c r="M50" s="1207" t="s">
        <v>531</v>
      </c>
      <c r="N50" s="1207" t="s">
        <v>532</v>
      </c>
      <c r="O50" s="1207" t="s">
        <v>533</v>
      </c>
    </row>
    <row r="51" spans="1:17">
      <c r="B51" s="248"/>
      <c r="C51" s="244"/>
      <c r="D51" s="244"/>
      <c r="E51" s="244"/>
      <c r="F51" s="244"/>
      <c r="G51" s="1208" t="s">
        <v>550</v>
      </c>
      <c r="H51" s="1209"/>
      <c r="I51" s="1210" t="s">
        <v>551</v>
      </c>
      <c r="J51" s="1210"/>
      <c r="K51" s="1211"/>
      <c r="L51" s="1211"/>
      <c r="M51" s="1211"/>
      <c r="N51" s="1211"/>
      <c r="O51" s="1212"/>
    </row>
    <row r="52" spans="1:17">
      <c r="B52" s="248"/>
      <c r="C52" s="244"/>
      <c r="D52" s="244"/>
      <c r="E52" s="244"/>
      <c r="F52" s="244"/>
      <c r="G52" s="1213"/>
      <c r="H52" s="1214"/>
      <c r="I52" s="1215"/>
      <c r="J52" s="1215"/>
      <c r="K52" s="1212"/>
      <c r="L52" s="1212"/>
      <c r="M52" s="1212"/>
      <c r="N52" s="1212"/>
      <c r="O52" s="1212"/>
    </row>
    <row r="53" spans="1:17">
      <c r="A53" s="1216"/>
      <c r="B53" s="248"/>
      <c r="C53" s="244"/>
      <c r="D53" s="244"/>
      <c r="E53" s="244"/>
      <c r="F53" s="244"/>
      <c r="G53" s="1213"/>
      <c r="H53" s="1214"/>
      <c r="I53" s="1217" t="s">
        <v>552</v>
      </c>
      <c r="J53" s="1217"/>
      <c r="K53" s="1218"/>
      <c r="L53" s="1218"/>
      <c r="M53" s="1218"/>
      <c r="N53" s="1218"/>
      <c r="O53" s="1219">
        <v>38.700000000000003</v>
      </c>
    </row>
    <row r="54" spans="1:17">
      <c r="A54" s="1216"/>
      <c r="B54" s="248"/>
      <c r="C54" s="244"/>
      <c r="D54" s="244"/>
      <c r="E54" s="244"/>
      <c r="F54" s="244"/>
      <c r="G54" s="1220"/>
      <c r="H54" s="1221"/>
      <c r="I54" s="1217"/>
      <c r="J54" s="1217"/>
      <c r="K54" s="1222"/>
      <c r="L54" s="1222"/>
      <c r="M54" s="1222"/>
      <c r="N54" s="1222"/>
      <c r="O54" s="1222"/>
    </row>
    <row r="55" spans="1:17">
      <c r="A55" s="1216"/>
      <c r="B55" s="248"/>
      <c r="C55" s="244"/>
      <c r="D55" s="244"/>
      <c r="E55" s="244"/>
      <c r="F55" s="244"/>
      <c r="G55" s="1223" t="s">
        <v>553</v>
      </c>
      <c r="H55" s="1224"/>
      <c r="I55" s="1217" t="s">
        <v>551</v>
      </c>
      <c r="J55" s="1217"/>
      <c r="K55" s="1211"/>
      <c r="L55" s="1211"/>
      <c r="M55" s="1211"/>
      <c r="N55" s="1211"/>
      <c r="O55" s="1212">
        <v>0</v>
      </c>
    </row>
    <row r="56" spans="1:17">
      <c r="A56" s="1216"/>
      <c r="B56" s="248"/>
      <c r="C56" s="244"/>
      <c r="D56" s="244"/>
      <c r="E56" s="244"/>
      <c r="F56" s="244"/>
      <c r="G56" s="1225"/>
      <c r="H56" s="1226"/>
      <c r="I56" s="1217"/>
      <c r="J56" s="1217"/>
      <c r="K56" s="1212"/>
      <c r="L56" s="1212"/>
      <c r="M56" s="1212"/>
      <c r="N56" s="1212"/>
      <c r="O56" s="1212"/>
    </row>
    <row r="57" spans="1:17" s="1216" customFormat="1">
      <c r="B57" s="1227"/>
      <c r="C57" s="1193"/>
      <c r="D57" s="1193"/>
      <c r="E57" s="1193"/>
      <c r="F57" s="1193"/>
      <c r="G57" s="1225"/>
      <c r="H57" s="1226"/>
      <c r="I57" s="1228" t="s">
        <v>554</v>
      </c>
      <c r="J57" s="1228"/>
      <c r="K57" s="1218"/>
      <c r="L57" s="1218"/>
      <c r="M57" s="1218"/>
      <c r="N57" s="1218"/>
      <c r="O57" s="1219">
        <v>51.6</v>
      </c>
      <c r="P57" s="1229"/>
      <c r="Q57" s="1227"/>
    </row>
    <row r="58" spans="1:17" s="1216" customFormat="1">
      <c r="A58" s="243"/>
      <c r="B58" s="1227"/>
      <c r="C58" s="1193"/>
      <c r="D58" s="1193"/>
      <c r="E58" s="1193"/>
      <c r="F58" s="1193"/>
      <c r="G58" s="1230"/>
      <c r="H58" s="1231"/>
      <c r="I58" s="1228"/>
      <c r="J58" s="1228"/>
      <c r="K58" s="1222"/>
      <c r="L58" s="1222"/>
      <c r="M58" s="1222"/>
      <c r="N58" s="1222"/>
      <c r="O58" s="1222"/>
      <c r="P58" s="1229"/>
      <c r="Q58" s="1227"/>
    </row>
    <row r="59" spans="1:17" s="1216" customFormat="1">
      <c r="A59" s="243"/>
      <c r="B59" s="1227"/>
      <c r="C59" s="1193"/>
      <c r="D59" s="1193"/>
      <c r="E59" s="1193"/>
      <c r="F59" s="1193"/>
      <c r="G59" s="1193"/>
      <c r="H59" s="1193"/>
      <c r="I59" s="1193"/>
      <c r="J59" s="1193"/>
      <c r="K59" s="1232"/>
      <c r="L59" s="1232"/>
      <c r="M59" s="1232"/>
      <c r="N59" s="1232"/>
      <c r="O59" s="1232"/>
      <c r="P59" s="1229"/>
      <c r="Q59" s="1227"/>
    </row>
    <row r="60" spans="1:17" s="1216" customFormat="1">
      <c r="A60" s="243"/>
      <c r="B60" s="1227"/>
      <c r="C60" s="1193"/>
      <c r="D60" s="1193"/>
      <c r="E60" s="1193"/>
      <c r="F60" s="1193"/>
      <c r="G60" s="1193"/>
      <c r="H60" s="1193"/>
      <c r="I60" s="1193"/>
      <c r="J60" s="1193"/>
      <c r="K60" s="1232"/>
      <c r="L60" s="1232"/>
      <c r="M60" s="1232"/>
      <c r="N60" s="1232"/>
      <c r="O60" s="1232"/>
      <c r="P60" s="1229"/>
      <c r="Q60" s="1227"/>
    </row>
    <row r="61" spans="1:17" s="1216" customFormat="1">
      <c r="A61" s="243"/>
      <c r="B61" s="1233"/>
      <c r="C61" s="1234"/>
      <c r="D61" s="1234"/>
      <c r="E61" s="1234"/>
      <c r="F61" s="1234"/>
      <c r="G61" s="1234"/>
      <c r="H61" s="1234"/>
      <c r="I61" s="1234"/>
      <c r="J61" s="1234"/>
      <c r="K61" s="1234"/>
      <c r="L61" s="1234"/>
      <c r="M61" s="1235"/>
      <c r="N61" s="1235"/>
      <c r="O61" s="1235"/>
      <c r="P61" s="1236"/>
      <c r="Q61" s="1227"/>
    </row>
    <row r="62" spans="1:17">
      <c r="B62" s="1191"/>
      <c r="C62" s="1191"/>
      <c r="D62" s="1191"/>
      <c r="E62" s="1191"/>
      <c r="F62" s="1191"/>
      <c r="G62" s="1191"/>
      <c r="H62" s="1191"/>
      <c r="I62" s="1191"/>
      <c r="J62" s="1191"/>
      <c r="K62" s="1191"/>
      <c r="L62" s="1191"/>
      <c r="M62" s="1191"/>
      <c r="N62" s="1191"/>
      <c r="O62" s="1191"/>
      <c r="P62" s="1191"/>
      <c r="Q62" s="244"/>
    </row>
    <row r="63" spans="1:17" ht="17.25">
      <c r="B63" s="307" t="s">
        <v>555</v>
      </c>
      <c r="C63" s="244"/>
      <c r="D63" s="244"/>
      <c r="E63" s="244"/>
      <c r="F63" s="244"/>
      <c r="G63" s="244"/>
      <c r="H63" s="244"/>
      <c r="I63" s="244"/>
      <c r="J63" s="244"/>
      <c r="K63" s="244"/>
      <c r="L63" s="244"/>
      <c r="M63" s="244"/>
      <c r="N63" s="244"/>
      <c r="O63" s="244"/>
    </row>
    <row r="64" spans="1:17">
      <c r="B64" s="248"/>
      <c r="C64" s="244"/>
      <c r="D64" s="244"/>
      <c r="E64" s="244"/>
      <c r="F64" s="244"/>
      <c r="G64" s="1192" t="s">
        <v>547</v>
      </c>
      <c r="I64" s="1193"/>
      <c r="J64" s="1193"/>
      <c r="K64" s="1193"/>
      <c r="L64" s="244"/>
      <c r="M64" s="244"/>
      <c r="N64" s="244"/>
      <c r="O64" s="244"/>
    </row>
    <row r="65" spans="2:30">
      <c r="B65" s="248"/>
      <c r="C65" s="244"/>
      <c r="D65" s="244"/>
      <c r="E65" s="244"/>
      <c r="F65" s="244"/>
      <c r="G65" s="1237" t="s">
        <v>556</v>
      </c>
      <c r="H65" s="1195"/>
      <c r="I65" s="1195"/>
      <c r="J65" s="1195"/>
      <c r="K65" s="1195"/>
      <c r="L65" s="1195"/>
      <c r="M65" s="1195"/>
      <c r="N65" s="1195"/>
      <c r="O65" s="1196"/>
    </row>
    <row r="66" spans="2:30">
      <c r="B66" s="248"/>
      <c r="C66" s="244"/>
      <c r="D66" s="244"/>
      <c r="E66" s="244"/>
      <c r="F66" s="244"/>
      <c r="G66" s="1197"/>
      <c r="H66" s="1198"/>
      <c r="I66" s="1198"/>
      <c r="J66" s="1198"/>
      <c r="K66" s="1198"/>
      <c r="L66" s="1198"/>
      <c r="M66" s="1198"/>
      <c r="N66" s="1198"/>
      <c r="O66" s="1199"/>
    </row>
    <row r="67" spans="2:30">
      <c r="B67" s="248"/>
      <c r="C67" s="244"/>
      <c r="D67" s="244"/>
      <c r="E67" s="244"/>
      <c r="F67" s="244"/>
      <c r="G67" s="1197"/>
      <c r="H67" s="1198"/>
      <c r="I67" s="1198"/>
      <c r="J67" s="1198"/>
      <c r="K67" s="1198"/>
      <c r="L67" s="1198"/>
      <c r="M67" s="1198"/>
      <c r="N67" s="1198"/>
      <c r="O67" s="1199"/>
    </row>
    <row r="68" spans="2:30">
      <c r="B68" s="248"/>
      <c r="C68" s="244"/>
      <c r="D68" s="244"/>
      <c r="E68" s="244"/>
      <c r="F68" s="244"/>
      <c r="G68" s="1197"/>
      <c r="H68" s="1198"/>
      <c r="I68" s="1198"/>
      <c r="J68" s="1198"/>
      <c r="K68" s="1198"/>
      <c r="L68" s="1198"/>
      <c r="M68" s="1198"/>
      <c r="N68" s="1198"/>
      <c r="O68" s="1199"/>
    </row>
    <row r="69" spans="2:30">
      <c r="B69" s="248"/>
      <c r="C69" s="244"/>
      <c r="D69" s="244"/>
      <c r="E69" s="244"/>
      <c r="F69" s="244"/>
      <c r="G69" s="1200"/>
      <c r="H69" s="1201"/>
      <c r="I69" s="1201"/>
      <c r="J69" s="1201"/>
      <c r="K69" s="1201"/>
      <c r="L69" s="1201"/>
      <c r="M69" s="1201"/>
      <c r="N69" s="1201"/>
      <c r="O69" s="1202"/>
    </row>
    <row r="70" spans="2:30">
      <c r="B70" s="248"/>
      <c r="C70" s="244"/>
      <c r="D70" s="244"/>
      <c r="E70" s="244"/>
      <c r="F70" s="244"/>
      <c r="G70" s="244"/>
      <c r="H70" s="1238"/>
      <c r="I70" s="1238"/>
      <c r="J70" s="1239"/>
      <c r="K70" s="1239"/>
      <c r="L70" s="1240"/>
      <c r="M70" s="1239"/>
      <c r="N70" s="1240"/>
      <c r="O70" s="1241"/>
    </row>
    <row r="71" spans="2:30">
      <c r="B71" s="248"/>
      <c r="C71" s="244"/>
      <c r="D71" s="244"/>
      <c r="E71" s="244"/>
      <c r="F71" s="244"/>
      <c r="G71" s="1242" t="s">
        <v>557</v>
      </c>
      <c r="I71" s="1243"/>
      <c r="J71" s="1239"/>
      <c r="K71" s="1239"/>
      <c r="L71" s="1240"/>
      <c r="M71" s="1239"/>
      <c r="N71" s="1240"/>
      <c r="O71" s="1241"/>
    </row>
    <row r="72" spans="2:30">
      <c r="B72" s="248"/>
      <c r="C72" s="244"/>
      <c r="D72" s="244"/>
      <c r="E72" s="244"/>
      <c r="F72" s="244"/>
      <c r="G72" s="1204"/>
      <c r="H72" s="1205"/>
      <c r="I72" s="1205"/>
      <c r="J72" s="1206"/>
      <c r="K72" s="1207" t="s">
        <v>529</v>
      </c>
      <c r="L72" s="1207" t="s">
        <v>530</v>
      </c>
      <c r="M72" s="1207" t="s">
        <v>531</v>
      </c>
      <c r="N72" s="1207" t="s">
        <v>532</v>
      </c>
      <c r="O72" s="1207" t="s">
        <v>533</v>
      </c>
    </row>
    <row r="73" spans="2:30">
      <c r="B73" s="248"/>
      <c r="C73" s="244"/>
      <c r="D73" s="244"/>
      <c r="E73" s="244"/>
      <c r="F73" s="244"/>
      <c r="G73" s="1208" t="s">
        <v>550</v>
      </c>
      <c r="H73" s="1209"/>
      <c r="I73" s="1210" t="s">
        <v>551</v>
      </c>
      <c r="J73" s="1210"/>
      <c r="K73" s="1244">
        <v>41.2</v>
      </c>
      <c r="L73" s="1244">
        <v>14.2</v>
      </c>
      <c r="M73" s="1212"/>
      <c r="N73" s="1212"/>
      <c r="O73" s="1212"/>
      <c r="S73" s="243">
        <v>9.9</v>
      </c>
    </row>
    <row r="74" spans="2:30">
      <c r="B74" s="248"/>
      <c r="C74" s="244"/>
      <c r="D74" s="244"/>
      <c r="E74" s="244"/>
      <c r="F74" s="244"/>
      <c r="G74" s="1213"/>
      <c r="H74" s="1214"/>
      <c r="I74" s="1215"/>
      <c r="J74" s="1215"/>
      <c r="K74" s="1244"/>
      <c r="L74" s="1244"/>
      <c r="M74" s="1212"/>
      <c r="N74" s="1212"/>
      <c r="O74" s="1212"/>
    </row>
    <row r="75" spans="2:30">
      <c r="B75" s="248"/>
      <c r="C75" s="244"/>
      <c r="D75" s="244"/>
      <c r="E75" s="244"/>
      <c r="F75" s="244"/>
      <c r="G75" s="1213"/>
      <c r="H75" s="1214"/>
      <c r="I75" s="1217" t="s">
        <v>558</v>
      </c>
      <c r="J75" s="1217"/>
      <c r="K75" s="1219">
        <v>15</v>
      </c>
      <c r="L75" s="1219">
        <v>14</v>
      </c>
      <c r="M75" s="1219">
        <v>13.7</v>
      </c>
      <c r="N75" s="1219">
        <v>13.2</v>
      </c>
      <c r="O75" s="1219">
        <v>13</v>
      </c>
      <c r="U75" s="243">
        <v>81.2</v>
      </c>
      <c r="W75" s="243">
        <v>87.2</v>
      </c>
      <c r="Y75" s="243">
        <v>99.8</v>
      </c>
      <c r="AA75" s="243">
        <v>109.5</v>
      </c>
      <c r="AC75" s="243">
        <v>115.2</v>
      </c>
    </row>
    <row r="76" spans="2:30">
      <c r="B76" s="248"/>
      <c r="C76" s="244"/>
      <c r="D76" s="244"/>
      <c r="E76" s="244"/>
      <c r="F76" s="244"/>
      <c r="G76" s="1220"/>
      <c r="H76" s="1221"/>
      <c r="I76" s="1217"/>
      <c r="J76" s="1217"/>
      <c r="K76" s="1222"/>
      <c r="L76" s="1222"/>
      <c r="M76" s="1222"/>
      <c r="N76" s="1222"/>
      <c r="O76" s="1222"/>
    </row>
    <row r="77" spans="2:30">
      <c r="B77" s="248"/>
      <c r="C77" s="244"/>
      <c r="D77" s="244"/>
      <c r="E77" s="244"/>
      <c r="F77" s="244"/>
      <c r="G77" s="1223" t="s">
        <v>553</v>
      </c>
      <c r="H77" s="1224"/>
      <c r="I77" s="1217" t="s">
        <v>551</v>
      </c>
      <c r="J77" s="1217"/>
      <c r="K77" s="1244">
        <v>0</v>
      </c>
      <c r="L77" s="1244">
        <v>0</v>
      </c>
      <c r="M77" s="1212">
        <v>0</v>
      </c>
      <c r="N77" s="1212">
        <v>0</v>
      </c>
      <c r="O77" s="1212">
        <v>0</v>
      </c>
      <c r="R77" s="243">
        <v>12.3</v>
      </c>
      <c r="T77" s="243">
        <v>11.1</v>
      </c>
    </row>
    <row r="78" spans="2:30">
      <c r="B78" s="248"/>
      <c r="C78" s="244"/>
      <c r="D78" s="244"/>
      <c r="E78" s="244"/>
      <c r="F78" s="244"/>
      <c r="G78" s="1225"/>
      <c r="H78" s="1226"/>
      <c r="I78" s="1217"/>
      <c r="J78" s="1217"/>
      <c r="K78" s="1244"/>
      <c r="L78" s="1244"/>
      <c r="M78" s="1212"/>
      <c r="N78" s="1212"/>
      <c r="O78" s="1212"/>
    </row>
    <row r="79" spans="2:30">
      <c r="B79" s="248"/>
      <c r="C79" s="244"/>
      <c r="D79" s="244"/>
      <c r="E79" s="244"/>
      <c r="F79" s="244"/>
      <c r="G79" s="1225"/>
      <c r="H79" s="1226"/>
      <c r="I79" s="1245" t="s">
        <v>558</v>
      </c>
      <c r="J79" s="1228"/>
      <c r="K79" s="1246">
        <v>11.4</v>
      </c>
      <c r="L79" s="1246">
        <v>10.1</v>
      </c>
      <c r="M79" s="1246">
        <v>9.1999999999999993</v>
      </c>
      <c r="N79" s="1246">
        <v>8.1999999999999993</v>
      </c>
      <c r="O79" s="1246">
        <v>7.8</v>
      </c>
      <c r="V79" s="243">
        <v>53.5</v>
      </c>
      <c r="X79" s="243">
        <v>48.2</v>
      </c>
      <c r="Z79" s="243">
        <v>34.200000000000003</v>
      </c>
      <c r="AB79" s="243">
        <v>30.3</v>
      </c>
      <c r="AD79" s="243">
        <v>28.9</v>
      </c>
    </row>
    <row r="80" spans="2:30">
      <c r="B80" s="248"/>
      <c r="C80" s="244"/>
      <c r="D80" s="244"/>
      <c r="E80" s="244"/>
      <c r="F80" s="244"/>
      <c r="G80" s="1230"/>
      <c r="H80" s="1231"/>
      <c r="I80" s="1228"/>
      <c r="J80" s="1228"/>
      <c r="K80" s="1246"/>
      <c r="L80" s="1246"/>
      <c r="M80" s="1246"/>
      <c r="N80" s="1246"/>
      <c r="O80" s="1246"/>
    </row>
    <row r="81" spans="2:17">
      <c r="B81" s="248"/>
      <c r="C81" s="244"/>
      <c r="D81" s="244"/>
      <c r="E81" s="244"/>
      <c r="F81" s="244"/>
      <c r="G81" s="244"/>
      <c r="H81" s="244"/>
      <c r="I81" s="244"/>
      <c r="J81" s="244"/>
      <c r="K81" s="1247"/>
      <c r="L81" s="244"/>
      <c r="M81" s="244"/>
      <c r="N81" s="244"/>
      <c r="O81" s="244"/>
    </row>
    <row r="82" spans="2:17" ht="17.25">
      <c r="B82" s="248"/>
      <c r="C82" s="244"/>
      <c r="D82" s="244"/>
      <c r="E82" s="244"/>
      <c r="F82" s="244"/>
      <c r="G82" s="244"/>
      <c r="H82" s="244"/>
      <c r="I82" s="244"/>
      <c r="J82" s="244"/>
      <c r="K82" s="1248"/>
      <c r="L82" s="1248"/>
      <c r="M82" s="1248"/>
      <c r="N82" s="1248"/>
      <c r="O82" s="1248"/>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49"/>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topLeftCell="B64"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256" width="9" style="241" hidden="1"/>
    <col min="257" max="257" width="9.125" style="241" customWidth="1"/>
    <col min="258" max="272" width="9" style="241" customWidth="1"/>
    <col min="273" max="273" width="9.125" style="241" customWidth="1"/>
    <col min="274" max="274" width="9.125" style="241" bestFit="1" customWidth="1"/>
    <col min="275" max="290" width="9" style="241" customWidth="1"/>
    <col min="291" max="512" width="9" style="241" hidden="1"/>
    <col min="513" max="513" width="9.125" style="241" customWidth="1"/>
    <col min="514" max="528" width="9" style="241" customWidth="1"/>
    <col min="529" max="529" width="9.125" style="241" customWidth="1"/>
    <col min="530" max="530" width="9.125" style="241" bestFit="1" customWidth="1"/>
    <col min="531" max="546" width="9" style="241" customWidth="1"/>
    <col min="547" max="768" width="9" style="241" hidden="1"/>
    <col min="769" max="769" width="9.125" style="241" customWidth="1"/>
    <col min="770" max="784" width="9" style="241" customWidth="1"/>
    <col min="785" max="785" width="9.125" style="241" customWidth="1"/>
    <col min="786" max="786" width="9.125" style="241" bestFit="1" customWidth="1"/>
    <col min="787" max="802" width="9" style="241" customWidth="1"/>
    <col min="803" max="1024" width="9" style="241" hidden="1"/>
    <col min="1025" max="1025" width="9.125" style="241" customWidth="1"/>
    <col min="1026" max="1040" width="9" style="241" customWidth="1"/>
    <col min="1041" max="1041" width="9.125" style="241" customWidth="1"/>
    <col min="1042" max="1042" width="9.125" style="241" bestFit="1" customWidth="1"/>
    <col min="1043" max="1058" width="9" style="241" customWidth="1"/>
    <col min="1059" max="1280" width="9" style="241" hidden="1"/>
    <col min="1281" max="1281" width="9.125" style="241" customWidth="1"/>
    <col min="1282" max="1296" width="9" style="241" customWidth="1"/>
    <col min="1297" max="1297" width="9.125" style="241" customWidth="1"/>
    <col min="1298" max="1298" width="9.125" style="241" bestFit="1" customWidth="1"/>
    <col min="1299" max="1314" width="9" style="241" customWidth="1"/>
    <col min="1315" max="1536" width="9" style="241" hidden="1"/>
    <col min="1537" max="1537" width="9.125" style="241" customWidth="1"/>
    <col min="1538" max="1552" width="9" style="241" customWidth="1"/>
    <col min="1553" max="1553" width="9.125" style="241" customWidth="1"/>
    <col min="1554" max="1554" width="9.125" style="241" bestFit="1" customWidth="1"/>
    <col min="1555" max="1570" width="9" style="241" customWidth="1"/>
    <col min="1571" max="1792" width="9" style="241" hidden="1"/>
    <col min="1793" max="1793" width="9.125" style="241" customWidth="1"/>
    <col min="1794" max="1808" width="9" style="241" customWidth="1"/>
    <col min="1809" max="1809" width="9.125" style="241" customWidth="1"/>
    <col min="1810" max="1810" width="9.125" style="241" bestFit="1" customWidth="1"/>
    <col min="1811" max="1826" width="9" style="241" customWidth="1"/>
    <col min="1827" max="2048" width="9" style="241" hidden="1"/>
    <col min="2049" max="2049" width="9.125" style="241" customWidth="1"/>
    <col min="2050" max="2064" width="9" style="241" customWidth="1"/>
    <col min="2065" max="2065" width="9.125" style="241" customWidth="1"/>
    <col min="2066" max="2066" width="9.125" style="241" bestFit="1" customWidth="1"/>
    <col min="2067" max="2082" width="9" style="241" customWidth="1"/>
    <col min="2083" max="2304" width="9" style="241" hidden="1"/>
    <col min="2305" max="2305" width="9.125" style="241" customWidth="1"/>
    <col min="2306" max="2320" width="9" style="241" customWidth="1"/>
    <col min="2321" max="2321" width="9.125" style="241" customWidth="1"/>
    <col min="2322" max="2322" width="9.125" style="241" bestFit="1" customWidth="1"/>
    <col min="2323" max="2338" width="9" style="241" customWidth="1"/>
    <col min="2339" max="2560" width="9" style="241" hidden="1"/>
    <col min="2561" max="2561" width="9.125" style="241" customWidth="1"/>
    <col min="2562" max="2576" width="9" style="241" customWidth="1"/>
    <col min="2577" max="2577" width="9.125" style="241" customWidth="1"/>
    <col min="2578" max="2578" width="9.125" style="241" bestFit="1" customWidth="1"/>
    <col min="2579" max="2594" width="9" style="241" customWidth="1"/>
    <col min="2595" max="2816" width="9" style="241" hidden="1"/>
    <col min="2817" max="2817" width="9.125" style="241" customWidth="1"/>
    <col min="2818" max="2832" width="9" style="241" customWidth="1"/>
    <col min="2833" max="2833" width="9.125" style="241" customWidth="1"/>
    <col min="2834" max="2834" width="9.125" style="241" bestFit="1" customWidth="1"/>
    <col min="2835" max="2850" width="9" style="241" customWidth="1"/>
    <col min="2851" max="3072" width="9" style="241" hidden="1"/>
    <col min="3073" max="3073" width="9.125" style="241" customWidth="1"/>
    <col min="3074" max="3088" width="9" style="241" customWidth="1"/>
    <col min="3089" max="3089" width="9.125" style="241" customWidth="1"/>
    <col min="3090" max="3090" width="9.125" style="241" bestFit="1" customWidth="1"/>
    <col min="3091" max="3106" width="9" style="241" customWidth="1"/>
    <col min="3107" max="3328" width="9" style="241" hidden="1"/>
    <col min="3329" max="3329" width="9.125" style="241" customWidth="1"/>
    <col min="3330" max="3344" width="9" style="241" customWidth="1"/>
    <col min="3345" max="3345" width="9.125" style="241" customWidth="1"/>
    <col min="3346" max="3346" width="9.125" style="241" bestFit="1" customWidth="1"/>
    <col min="3347" max="3362" width="9" style="241" customWidth="1"/>
    <col min="3363" max="3584" width="9" style="241" hidden="1"/>
    <col min="3585" max="3585" width="9.125" style="241" customWidth="1"/>
    <col min="3586" max="3600" width="9" style="241" customWidth="1"/>
    <col min="3601" max="3601" width="9.125" style="241" customWidth="1"/>
    <col min="3602" max="3602" width="9.125" style="241" bestFit="1" customWidth="1"/>
    <col min="3603" max="3618" width="9" style="241" customWidth="1"/>
    <col min="3619" max="3840" width="9" style="241" hidden="1"/>
    <col min="3841" max="3841" width="9.125" style="241" customWidth="1"/>
    <col min="3842" max="3856" width="9" style="241" customWidth="1"/>
    <col min="3857" max="3857" width="9.125" style="241" customWidth="1"/>
    <col min="3858" max="3858" width="9.125" style="241" bestFit="1" customWidth="1"/>
    <col min="3859" max="3874" width="9" style="241" customWidth="1"/>
    <col min="3875" max="4096" width="9" style="241" hidden="1"/>
    <col min="4097" max="4097" width="9.125" style="241" customWidth="1"/>
    <col min="4098" max="4112" width="9" style="241" customWidth="1"/>
    <col min="4113" max="4113" width="9.125" style="241" customWidth="1"/>
    <col min="4114" max="4114" width="9.125" style="241" bestFit="1" customWidth="1"/>
    <col min="4115" max="4130" width="9" style="241" customWidth="1"/>
    <col min="4131" max="4352" width="9" style="241" hidden="1"/>
    <col min="4353" max="4353" width="9.125" style="241" customWidth="1"/>
    <col min="4354" max="4368" width="9" style="241" customWidth="1"/>
    <col min="4369" max="4369" width="9.125" style="241" customWidth="1"/>
    <col min="4370" max="4370" width="9.125" style="241" bestFit="1" customWidth="1"/>
    <col min="4371" max="4386" width="9" style="241" customWidth="1"/>
    <col min="4387" max="4608" width="9" style="241" hidden="1"/>
    <col min="4609" max="4609" width="9.125" style="241" customWidth="1"/>
    <col min="4610" max="4624" width="9" style="241" customWidth="1"/>
    <col min="4625" max="4625" width="9.125" style="241" customWidth="1"/>
    <col min="4626" max="4626" width="9.125" style="241" bestFit="1" customWidth="1"/>
    <col min="4627" max="4642" width="9" style="241" customWidth="1"/>
    <col min="4643" max="4864" width="9" style="241" hidden="1"/>
    <col min="4865" max="4865" width="9.125" style="241" customWidth="1"/>
    <col min="4866" max="4880" width="9" style="241" customWidth="1"/>
    <col min="4881" max="4881" width="9.125" style="241" customWidth="1"/>
    <col min="4882" max="4882" width="9.125" style="241" bestFit="1" customWidth="1"/>
    <col min="4883" max="4898" width="9" style="241" customWidth="1"/>
    <col min="4899" max="5120" width="9" style="241" hidden="1"/>
    <col min="5121" max="5121" width="9.125" style="241" customWidth="1"/>
    <col min="5122" max="5136" width="9" style="241" customWidth="1"/>
    <col min="5137" max="5137" width="9.125" style="241" customWidth="1"/>
    <col min="5138" max="5138" width="9.125" style="241" bestFit="1" customWidth="1"/>
    <col min="5139" max="5154" width="9" style="241" customWidth="1"/>
    <col min="5155" max="5376" width="9" style="241" hidden="1"/>
    <col min="5377" max="5377" width="9.125" style="241" customWidth="1"/>
    <col min="5378" max="5392" width="9" style="241" customWidth="1"/>
    <col min="5393" max="5393" width="9.125" style="241" customWidth="1"/>
    <col min="5394" max="5394" width="9.125" style="241" bestFit="1" customWidth="1"/>
    <col min="5395" max="5410" width="9" style="241" customWidth="1"/>
    <col min="5411" max="5632" width="9" style="241" hidden="1"/>
    <col min="5633" max="5633" width="9.125" style="241" customWidth="1"/>
    <col min="5634" max="5648" width="9" style="241" customWidth="1"/>
    <col min="5649" max="5649" width="9.125" style="241" customWidth="1"/>
    <col min="5650" max="5650" width="9.125" style="241" bestFit="1" customWidth="1"/>
    <col min="5651" max="5666" width="9" style="241" customWidth="1"/>
    <col min="5667" max="5888" width="9" style="241" hidden="1"/>
    <col min="5889" max="5889" width="9.125" style="241" customWidth="1"/>
    <col min="5890" max="5904" width="9" style="241" customWidth="1"/>
    <col min="5905" max="5905" width="9.125" style="241" customWidth="1"/>
    <col min="5906" max="5906" width="9.125" style="241" bestFit="1" customWidth="1"/>
    <col min="5907" max="5922" width="9" style="241" customWidth="1"/>
    <col min="5923" max="6144" width="9" style="241" hidden="1"/>
    <col min="6145" max="6145" width="9.125" style="241" customWidth="1"/>
    <col min="6146" max="6160" width="9" style="241" customWidth="1"/>
    <col min="6161" max="6161" width="9.125" style="241" customWidth="1"/>
    <col min="6162" max="6162" width="9.125" style="241" bestFit="1" customWidth="1"/>
    <col min="6163" max="6178" width="9" style="241" customWidth="1"/>
    <col min="6179" max="6400" width="9" style="241" hidden="1"/>
    <col min="6401" max="6401" width="9.125" style="241" customWidth="1"/>
    <col min="6402" max="6416" width="9" style="241" customWidth="1"/>
    <col min="6417" max="6417" width="9.125" style="241" customWidth="1"/>
    <col min="6418" max="6418" width="9.125" style="241" bestFit="1" customWidth="1"/>
    <col min="6419" max="6434" width="9" style="241" customWidth="1"/>
    <col min="6435" max="6656" width="9" style="241" hidden="1"/>
    <col min="6657" max="6657" width="9.125" style="241" customWidth="1"/>
    <col min="6658" max="6672" width="9" style="241" customWidth="1"/>
    <col min="6673" max="6673" width="9.125" style="241" customWidth="1"/>
    <col min="6674" max="6674" width="9.125" style="241" bestFit="1" customWidth="1"/>
    <col min="6675" max="6690" width="9" style="241" customWidth="1"/>
    <col min="6691" max="6912" width="9" style="241" hidden="1"/>
    <col min="6913" max="6913" width="9.125" style="241" customWidth="1"/>
    <col min="6914" max="6928" width="9" style="241" customWidth="1"/>
    <col min="6929" max="6929" width="9.125" style="241" customWidth="1"/>
    <col min="6930" max="6930" width="9.125" style="241" bestFit="1" customWidth="1"/>
    <col min="6931" max="6946" width="9" style="241" customWidth="1"/>
    <col min="6947" max="7168" width="9" style="241" hidden="1"/>
    <col min="7169" max="7169" width="9.125" style="241" customWidth="1"/>
    <col min="7170" max="7184" width="9" style="241" customWidth="1"/>
    <col min="7185" max="7185" width="9.125" style="241" customWidth="1"/>
    <col min="7186" max="7186" width="9.125" style="241" bestFit="1" customWidth="1"/>
    <col min="7187" max="7202" width="9" style="241" customWidth="1"/>
    <col min="7203" max="7424" width="9" style="241" hidden="1"/>
    <col min="7425" max="7425" width="9.125" style="241" customWidth="1"/>
    <col min="7426" max="7440" width="9" style="241" customWidth="1"/>
    <col min="7441" max="7441" width="9.125" style="241" customWidth="1"/>
    <col min="7442" max="7442" width="9.125" style="241" bestFit="1" customWidth="1"/>
    <col min="7443" max="7458" width="9" style="241" customWidth="1"/>
    <col min="7459" max="7680" width="9" style="241" hidden="1"/>
    <col min="7681" max="7681" width="9.125" style="241" customWidth="1"/>
    <col min="7682" max="7696" width="9" style="241" customWidth="1"/>
    <col min="7697" max="7697" width="9.125" style="241" customWidth="1"/>
    <col min="7698" max="7698" width="9.125" style="241" bestFit="1" customWidth="1"/>
    <col min="7699" max="7714" width="9" style="241" customWidth="1"/>
    <col min="7715" max="7936" width="9" style="241" hidden="1"/>
    <col min="7937" max="7937" width="9.125" style="241" customWidth="1"/>
    <col min="7938" max="7952" width="9" style="241" customWidth="1"/>
    <col min="7953" max="7953" width="9.125" style="241" customWidth="1"/>
    <col min="7954" max="7954" width="9.125" style="241" bestFit="1" customWidth="1"/>
    <col min="7955" max="7970" width="9" style="241" customWidth="1"/>
    <col min="7971" max="8192" width="9" style="241" hidden="1"/>
    <col min="8193" max="8193" width="9.125" style="241" customWidth="1"/>
    <col min="8194" max="8208" width="9" style="241" customWidth="1"/>
    <col min="8209" max="8209" width="9.125" style="241" customWidth="1"/>
    <col min="8210" max="8210" width="9.125" style="241" bestFit="1" customWidth="1"/>
    <col min="8211" max="8226" width="9" style="241" customWidth="1"/>
    <col min="8227" max="8448" width="9" style="241" hidden="1"/>
    <col min="8449" max="8449" width="9.125" style="241" customWidth="1"/>
    <col min="8450" max="8464" width="9" style="241" customWidth="1"/>
    <col min="8465" max="8465" width="9.125" style="241" customWidth="1"/>
    <col min="8466" max="8466" width="9.125" style="241" bestFit="1" customWidth="1"/>
    <col min="8467" max="8482" width="9" style="241" customWidth="1"/>
    <col min="8483" max="8704" width="9" style="241" hidden="1"/>
    <col min="8705" max="8705" width="9.125" style="241" customWidth="1"/>
    <col min="8706" max="8720" width="9" style="241" customWidth="1"/>
    <col min="8721" max="8721" width="9.125" style="241" customWidth="1"/>
    <col min="8722" max="8722" width="9.125" style="241" bestFit="1" customWidth="1"/>
    <col min="8723" max="8738" width="9" style="241" customWidth="1"/>
    <col min="8739" max="8960" width="9" style="241" hidden="1"/>
    <col min="8961" max="8961" width="9.125" style="241" customWidth="1"/>
    <col min="8962" max="8976" width="9" style="241" customWidth="1"/>
    <col min="8977" max="8977" width="9.125" style="241" customWidth="1"/>
    <col min="8978" max="8978" width="9.125" style="241" bestFit="1" customWidth="1"/>
    <col min="8979" max="8994" width="9" style="241" customWidth="1"/>
    <col min="8995" max="9216" width="9" style="241" hidden="1"/>
    <col min="9217" max="9217" width="9.125" style="241" customWidth="1"/>
    <col min="9218" max="9232" width="9" style="241" customWidth="1"/>
    <col min="9233" max="9233" width="9.125" style="241" customWidth="1"/>
    <col min="9234" max="9234" width="9.125" style="241" bestFit="1" customWidth="1"/>
    <col min="9235" max="9250" width="9" style="241" customWidth="1"/>
    <col min="9251" max="9472" width="9" style="241" hidden="1"/>
    <col min="9473" max="9473" width="9.125" style="241" customWidth="1"/>
    <col min="9474" max="9488" width="9" style="241" customWidth="1"/>
    <col min="9489" max="9489" width="9.125" style="241" customWidth="1"/>
    <col min="9490" max="9490" width="9.125" style="241" bestFit="1" customWidth="1"/>
    <col min="9491" max="9506" width="9" style="241" customWidth="1"/>
    <col min="9507" max="9728" width="9" style="241" hidden="1"/>
    <col min="9729" max="9729" width="9.125" style="241" customWidth="1"/>
    <col min="9730" max="9744" width="9" style="241" customWidth="1"/>
    <col min="9745" max="9745" width="9.125" style="241" customWidth="1"/>
    <col min="9746" max="9746" width="9.125" style="241" bestFit="1" customWidth="1"/>
    <col min="9747" max="9762" width="9" style="241" customWidth="1"/>
    <col min="9763" max="9984" width="9" style="241" hidden="1"/>
    <col min="9985" max="9985" width="9.125" style="241" customWidth="1"/>
    <col min="9986" max="10000" width="9" style="241" customWidth="1"/>
    <col min="10001" max="10001" width="9.125" style="241" customWidth="1"/>
    <col min="10002" max="10002" width="9.125" style="241" bestFit="1" customWidth="1"/>
    <col min="10003" max="10018" width="9" style="241" customWidth="1"/>
    <col min="10019" max="10240" width="9" style="241" hidden="1"/>
    <col min="10241" max="10241" width="9.125" style="241" customWidth="1"/>
    <col min="10242" max="10256" width="9" style="241" customWidth="1"/>
    <col min="10257" max="10257" width="9.125" style="241" customWidth="1"/>
    <col min="10258" max="10258" width="9.125" style="241" bestFit="1" customWidth="1"/>
    <col min="10259" max="10274" width="9" style="241" customWidth="1"/>
    <col min="10275" max="10496" width="9" style="241" hidden="1"/>
    <col min="10497" max="10497" width="9.125" style="241" customWidth="1"/>
    <col min="10498" max="10512" width="9" style="241" customWidth="1"/>
    <col min="10513" max="10513" width="9.125" style="241" customWidth="1"/>
    <col min="10514" max="10514" width="9.125" style="241" bestFit="1" customWidth="1"/>
    <col min="10515" max="10530" width="9" style="241" customWidth="1"/>
    <col min="10531" max="10752" width="9" style="241" hidden="1"/>
    <col min="10753" max="10753" width="9.125" style="241" customWidth="1"/>
    <col min="10754" max="10768" width="9" style="241" customWidth="1"/>
    <col min="10769" max="10769" width="9.125" style="241" customWidth="1"/>
    <col min="10770" max="10770" width="9.125" style="241" bestFit="1" customWidth="1"/>
    <col min="10771" max="10786" width="9" style="241" customWidth="1"/>
    <col min="10787" max="11008" width="9" style="241" hidden="1"/>
    <col min="11009" max="11009" width="9.125" style="241" customWidth="1"/>
    <col min="11010" max="11024" width="9" style="241" customWidth="1"/>
    <col min="11025" max="11025" width="9.125" style="241" customWidth="1"/>
    <col min="11026" max="11026" width="9.125" style="241" bestFit="1" customWidth="1"/>
    <col min="11027" max="11042" width="9" style="241" customWidth="1"/>
    <col min="11043" max="11264" width="9" style="241" hidden="1"/>
    <col min="11265" max="11265" width="9.125" style="241" customWidth="1"/>
    <col min="11266" max="11280" width="9" style="241" customWidth="1"/>
    <col min="11281" max="11281" width="9.125" style="241" customWidth="1"/>
    <col min="11282" max="11282" width="9.125" style="241" bestFit="1" customWidth="1"/>
    <col min="11283" max="11298" width="9" style="241" customWidth="1"/>
    <col min="11299" max="11520" width="9" style="241" hidden="1"/>
    <col min="11521" max="11521" width="9.125" style="241" customWidth="1"/>
    <col min="11522" max="11536" width="9" style="241" customWidth="1"/>
    <col min="11537" max="11537" width="9.125" style="241" customWidth="1"/>
    <col min="11538" max="11538" width="9.125" style="241" bestFit="1" customWidth="1"/>
    <col min="11539" max="11554" width="9" style="241" customWidth="1"/>
    <col min="11555" max="11776" width="9" style="241" hidden="1"/>
    <col min="11777" max="11777" width="9.125" style="241" customWidth="1"/>
    <col min="11778" max="11792" width="9" style="241" customWidth="1"/>
    <col min="11793" max="11793" width="9.125" style="241" customWidth="1"/>
    <col min="11794" max="11794" width="9.125" style="241" bestFit="1" customWidth="1"/>
    <col min="11795" max="11810" width="9" style="241" customWidth="1"/>
    <col min="11811" max="12032" width="9" style="241" hidden="1"/>
    <col min="12033" max="12033" width="9.125" style="241" customWidth="1"/>
    <col min="12034" max="12048" width="9" style="241" customWidth="1"/>
    <col min="12049" max="12049" width="9.125" style="241" customWidth="1"/>
    <col min="12050" max="12050" width="9.125" style="241" bestFit="1" customWidth="1"/>
    <col min="12051" max="12066" width="9" style="241" customWidth="1"/>
    <col min="12067" max="12288" width="9" style="241" hidden="1"/>
    <col min="12289" max="12289" width="9.125" style="241" customWidth="1"/>
    <col min="12290" max="12304" width="9" style="241" customWidth="1"/>
    <col min="12305" max="12305" width="9.125" style="241" customWidth="1"/>
    <col min="12306" max="12306" width="9.125" style="241" bestFit="1" customWidth="1"/>
    <col min="12307" max="12322" width="9" style="241" customWidth="1"/>
    <col min="12323" max="12544" width="9" style="241" hidden="1"/>
    <col min="12545" max="12545" width="9.125" style="241" customWidth="1"/>
    <col min="12546" max="12560" width="9" style="241" customWidth="1"/>
    <col min="12561" max="12561" width="9.125" style="241" customWidth="1"/>
    <col min="12562" max="12562" width="9.125" style="241" bestFit="1" customWidth="1"/>
    <col min="12563" max="12578" width="9" style="241" customWidth="1"/>
    <col min="12579" max="12800" width="9" style="241" hidden="1"/>
    <col min="12801" max="12801" width="9.125" style="241" customWidth="1"/>
    <col min="12802" max="12816" width="9" style="241" customWidth="1"/>
    <col min="12817" max="12817" width="9.125" style="241" customWidth="1"/>
    <col min="12818" max="12818" width="9.125" style="241" bestFit="1" customWidth="1"/>
    <col min="12819" max="12834" width="9" style="241" customWidth="1"/>
    <col min="12835" max="13056" width="9" style="241" hidden="1"/>
    <col min="13057" max="13057" width="9.125" style="241" customWidth="1"/>
    <col min="13058" max="13072" width="9" style="241" customWidth="1"/>
    <col min="13073" max="13073" width="9.125" style="241" customWidth="1"/>
    <col min="13074" max="13074" width="9.125" style="241" bestFit="1" customWidth="1"/>
    <col min="13075" max="13090" width="9" style="241" customWidth="1"/>
    <col min="13091" max="13312" width="9" style="241" hidden="1"/>
    <col min="13313" max="13313" width="9.125" style="241" customWidth="1"/>
    <col min="13314" max="13328" width="9" style="241" customWidth="1"/>
    <col min="13329" max="13329" width="9.125" style="241" customWidth="1"/>
    <col min="13330" max="13330" width="9.125" style="241" bestFit="1" customWidth="1"/>
    <col min="13331" max="13346" width="9" style="241" customWidth="1"/>
    <col min="13347" max="13568" width="9" style="241" hidden="1"/>
    <col min="13569" max="13569" width="9.125" style="241" customWidth="1"/>
    <col min="13570" max="13584" width="9" style="241" customWidth="1"/>
    <col min="13585" max="13585" width="9.125" style="241" customWidth="1"/>
    <col min="13586" max="13586" width="9.125" style="241" bestFit="1" customWidth="1"/>
    <col min="13587" max="13602" width="9" style="241" customWidth="1"/>
    <col min="13603" max="13824" width="9" style="241" hidden="1"/>
    <col min="13825" max="13825" width="9.125" style="241" customWidth="1"/>
    <col min="13826" max="13840" width="9" style="241" customWidth="1"/>
    <col min="13841" max="13841" width="9.125" style="241" customWidth="1"/>
    <col min="13842" max="13842" width="9.125" style="241" bestFit="1" customWidth="1"/>
    <col min="13843" max="13858" width="9" style="241" customWidth="1"/>
    <col min="13859" max="14080" width="9" style="241" hidden="1"/>
    <col min="14081" max="14081" width="9.125" style="241" customWidth="1"/>
    <col min="14082" max="14096" width="9" style="241" customWidth="1"/>
    <col min="14097" max="14097" width="9.125" style="241" customWidth="1"/>
    <col min="14098" max="14098" width="9.125" style="241" bestFit="1" customWidth="1"/>
    <col min="14099" max="14114" width="9" style="241" customWidth="1"/>
    <col min="14115" max="14336" width="9" style="241" hidden="1"/>
    <col min="14337" max="14337" width="9.125" style="241" customWidth="1"/>
    <col min="14338" max="14352" width="9" style="241" customWidth="1"/>
    <col min="14353" max="14353" width="9.125" style="241" customWidth="1"/>
    <col min="14354" max="14354" width="9.125" style="241" bestFit="1" customWidth="1"/>
    <col min="14355" max="14370" width="9" style="241" customWidth="1"/>
    <col min="14371" max="14592" width="9" style="241" hidden="1"/>
    <col min="14593" max="14593" width="9.125" style="241" customWidth="1"/>
    <col min="14594" max="14608" width="9" style="241" customWidth="1"/>
    <col min="14609" max="14609" width="9.125" style="241" customWidth="1"/>
    <col min="14610" max="14610" width="9.125" style="241" bestFit="1" customWidth="1"/>
    <col min="14611" max="14626" width="9" style="241" customWidth="1"/>
    <col min="14627" max="14848" width="9" style="241" hidden="1"/>
    <col min="14849" max="14849" width="9.125" style="241" customWidth="1"/>
    <col min="14850" max="14864" width="9" style="241" customWidth="1"/>
    <col min="14865" max="14865" width="9.125" style="241" customWidth="1"/>
    <col min="14866" max="14866" width="9.125" style="241" bestFit="1" customWidth="1"/>
    <col min="14867" max="14882" width="9" style="241" customWidth="1"/>
    <col min="14883" max="15104" width="9" style="241" hidden="1"/>
    <col min="15105" max="15105" width="9.125" style="241" customWidth="1"/>
    <col min="15106" max="15120" width="9" style="241" customWidth="1"/>
    <col min="15121" max="15121" width="9.125" style="241" customWidth="1"/>
    <col min="15122" max="15122" width="9.125" style="241" bestFit="1" customWidth="1"/>
    <col min="15123" max="15138" width="9" style="241" customWidth="1"/>
    <col min="15139" max="15360" width="9" style="241" hidden="1"/>
    <col min="15361" max="15361" width="9.125" style="241" customWidth="1"/>
    <col min="15362" max="15376" width="9" style="241" customWidth="1"/>
    <col min="15377" max="15377" width="9.125" style="241" customWidth="1"/>
    <col min="15378" max="15378" width="9.125" style="241" bestFit="1" customWidth="1"/>
    <col min="15379" max="15394" width="9" style="241" customWidth="1"/>
    <col min="15395" max="15616" width="9" style="241" hidden="1"/>
    <col min="15617" max="15617" width="9.125" style="241" customWidth="1"/>
    <col min="15618" max="15632" width="9" style="241" customWidth="1"/>
    <col min="15633" max="15633" width="9.125" style="241" customWidth="1"/>
    <col min="15634" max="15634" width="9.125" style="241" bestFit="1" customWidth="1"/>
    <col min="15635" max="15650" width="9" style="241" customWidth="1"/>
    <col min="15651" max="15872" width="9" style="241" hidden="1"/>
    <col min="15873" max="15873" width="9.125" style="241" customWidth="1"/>
    <col min="15874" max="15888" width="9" style="241" customWidth="1"/>
    <col min="15889" max="15889" width="9.125" style="241" customWidth="1"/>
    <col min="15890" max="15890" width="9.125" style="241" bestFit="1" customWidth="1"/>
    <col min="15891" max="15906" width="9" style="241" customWidth="1"/>
    <col min="15907" max="16128" width="9" style="241" hidden="1"/>
    <col min="16129" max="16129" width="9.125" style="241" customWidth="1"/>
    <col min="16130" max="16144" width="9" style="241" customWidth="1"/>
    <col min="16145" max="16145" width="9.125" style="241" customWidth="1"/>
    <col min="16146" max="16146" width="9.125" style="241" bestFit="1" customWidth="1"/>
    <col min="16147" max="16162" width="9" style="241" customWidth="1"/>
    <col min="16163"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opLeftCell="A1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256" width="9" style="241" hidden="1"/>
    <col min="257" max="257" width="9.125" style="241" customWidth="1"/>
    <col min="258" max="272" width="9" style="241" customWidth="1"/>
    <col min="273" max="273" width="9.125" style="241" customWidth="1"/>
    <col min="274" max="274" width="9.125" style="241" bestFit="1" customWidth="1"/>
    <col min="275" max="290" width="9" style="241" customWidth="1"/>
    <col min="291" max="512" width="9" style="241" hidden="1"/>
    <col min="513" max="513" width="9.125" style="241" customWidth="1"/>
    <col min="514" max="528" width="9" style="241" customWidth="1"/>
    <col min="529" max="529" width="9.125" style="241" customWidth="1"/>
    <col min="530" max="530" width="9.125" style="241" bestFit="1" customWidth="1"/>
    <col min="531" max="546" width="9" style="241" customWidth="1"/>
    <col min="547" max="768" width="9" style="241" hidden="1"/>
    <col min="769" max="769" width="9.125" style="241" customWidth="1"/>
    <col min="770" max="784" width="9" style="241" customWidth="1"/>
    <col min="785" max="785" width="9.125" style="241" customWidth="1"/>
    <col min="786" max="786" width="9.125" style="241" bestFit="1" customWidth="1"/>
    <col min="787" max="802" width="9" style="241" customWidth="1"/>
    <col min="803" max="1024" width="9" style="241" hidden="1"/>
    <col min="1025" max="1025" width="9.125" style="241" customWidth="1"/>
    <col min="1026" max="1040" width="9" style="241" customWidth="1"/>
    <col min="1041" max="1041" width="9.125" style="241" customWidth="1"/>
    <col min="1042" max="1042" width="9.125" style="241" bestFit="1" customWidth="1"/>
    <col min="1043" max="1058" width="9" style="241" customWidth="1"/>
    <col min="1059" max="1280" width="9" style="241" hidden="1"/>
    <col min="1281" max="1281" width="9.125" style="241" customWidth="1"/>
    <col min="1282" max="1296" width="9" style="241" customWidth="1"/>
    <col min="1297" max="1297" width="9.125" style="241" customWidth="1"/>
    <col min="1298" max="1298" width="9.125" style="241" bestFit="1" customWidth="1"/>
    <col min="1299" max="1314" width="9" style="241" customWidth="1"/>
    <col min="1315" max="1536" width="9" style="241" hidden="1"/>
    <col min="1537" max="1537" width="9.125" style="241" customWidth="1"/>
    <col min="1538" max="1552" width="9" style="241" customWidth="1"/>
    <col min="1553" max="1553" width="9.125" style="241" customWidth="1"/>
    <col min="1554" max="1554" width="9.125" style="241" bestFit="1" customWidth="1"/>
    <col min="1555" max="1570" width="9" style="241" customWidth="1"/>
    <col min="1571" max="1792" width="9" style="241" hidden="1"/>
    <col min="1793" max="1793" width="9.125" style="241" customWidth="1"/>
    <col min="1794" max="1808" width="9" style="241" customWidth="1"/>
    <col min="1809" max="1809" width="9.125" style="241" customWidth="1"/>
    <col min="1810" max="1810" width="9.125" style="241" bestFit="1" customWidth="1"/>
    <col min="1811" max="1826" width="9" style="241" customWidth="1"/>
    <col min="1827" max="2048" width="9" style="241" hidden="1"/>
    <col min="2049" max="2049" width="9.125" style="241" customWidth="1"/>
    <col min="2050" max="2064" width="9" style="241" customWidth="1"/>
    <col min="2065" max="2065" width="9.125" style="241" customWidth="1"/>
    <col min="2066" max="2066" width="9.125" style="241" bestFit="1" customWidth="1"/>
    <col min="2067" max="2082" width="9" style="241" customWidth="1"/>
    <col min="2083" max="2304" width="9" style="241" hidden="1"/>
    <col min="2305" max="2305" width="9.125" style="241" customWidth="1"/>
    <col min="2306" max="2320" width="9" style="241" customWidth="1"/>
    <col min="2321" max="2321" width="9.125" style="241" customWidth="1"/>
    <col min="2322" max="2322" width="9.125" style="241" bestFit="1" customWidth="1"/>
    <col min="2323" max="2338" width="9" style="241" customWidth="1"/>
    <col min="2339" max="2560" width="9" style="241" hidden="1"/>
    <col min="2561" max="2561" width="9.125" style="241" customWidth="1"/>
    <col min="2562" max="2576" width="9" style="241" customWidth="1"/>
    <col min="2577" max="2577" width="9.125" style="241" customWidth="1"/>
    <col min="2578" max="2578" width="9.125" style="241" bestFit="1" customWidth="1"/>
    <col min="2579" max="2594" width="9" style="241" customWidth="1"/>
    <col min="2595" max="2816" width="9" style="241" hidden="1"/>
    <col min="2817" max="2817" width="9.125" style="241" customWidth="1"/>
    <col min="2818" max="2832" width="9" style="241" customWidth="1"/>
    <col min="2833" max="2833" width="9.125" style="241" customWidth="1"/>
    <col min="2834" max="2834" width="9.125" style="241" bestFit="1" customWidth="1"/>
    <col min="2835" max="2850" width="9" style="241" customWidth="1"/>
    <col min="2851" max="3072" width="9" style="241" hidden="1"/>
    <col min="3073" max="3073" width="9.125" style="241" customWidth="1"/>
    <col min="3074" max="3088" width="9" style="241" customWidth="1"/>
    <col min="3089" max="3089" width="9.125" style="241" customWidth="1"/>
    <col min="3090" max="3090" width="9.125" style="241" bestFit="1" customWidth="1"/>
    <col min="3091" max="3106" width="9" style="241" customWidth="1"/>
    <col min="3107" max="3328" width="9" style="241" hidden="1"/>
    <col min="3329" max="3329" width="9.125" style="241" customWidth="1"/>
    <col min="3330" max="3344" width="9" style="241" customWidth="1"/>
    <col min="3345" max="3345" width="9.125" style="241" customWidth="1"/>
    <col min="3346" max="3346" width="9.125" style="241" bestFit="1" customWidth="1"/>
    <col min="3347" max="3362" width="9" style="241" customWidth="1"/>
    <col min="3363" max="3584" width="9" style="241" hidden="1"/>
    <col min="3585" max="3585" width="9.125" style="241" customWidth="1"/>
    <col min="3586" max="3600" width="9" style="241" customWidth="1"/>
    <col min="3601" max="3601" width="9.125" style="241" customWidth="1"/>
    <col min="3602" max="3602" width="9.125" style="241" bestFit="1" customWidth="1"/>
    <col min="3603" max="3618" width="9" style="241" customWidth="1"/>
    <col min="3619" max="3840" width="9" style="241" hidden="1"/>
    <col min="3841" max="3841" width="9.125" style="241" customWidth="1"/>
    <col min="3842" max="3856" width="9" style="241" customWidth="1"/>
    <col min="3857" max="3857" width="9.125" style="241" customWidth="1"/>
    <col min="3858" max="3858" width="9.125" style="241" bestFit="1" customWidth="1"/>
    <col min="3859" max="3874" width="9" style="241" customWidth="1"/>
    <col min="3875" max="4096" width="9" style="241" hidden="1"/>
    <col min="4097" max="4097" width="9.125" style="241" customWidth="1"/>
    <col min="4098" max="4112" width="9" style="241" customWidth="1"/>
    <col min="4113" max="4113" width="9.125" style="241" customWidth="1"/>
    <col min="4114" max="4114" width="9.125" style="241" bestFit="1" customWidth="1"/>
    <col min="4115" max="4130" width="9" style="241" customWidth="1"/>
    <col min="4131" max="4352" width="9" style="241" hidden="1"/>
    <col min="4353" max="4353" width="9.125" style="241" customWidth="1"/>
    <col min="4354" max="4368" width="9" style="241" customWidth="1"/>
    <col min="4369" max="4369" width="9.125" style="241" customWidth="1"/>
    <col min="4370" max="4370" width="9.125" style="241" bestFit="1" customWidth="1"/>
    <col min="4371" max="4386" width="9" style="241" customWidth="1"/>
    <col min="4387" max="4608" width="9" style="241" hidden="1"/>
    <col min="4609" max="4609" width="9.125" style="241" customWidth="1"/>
    <col min="4610" max="4624" width="9" style="241" customWidth="1"/>
    <col min="4625" max="4625" width="9.125" style="241" customWidth="1"/>
    <col min="4626" max="4626" width="9.125" style="241" bestFit="1" customWidth="1"/>
    <col min="4627" max="4642" width="9" style="241" customWidth="1"/>
    <col min="4643" max="4864" width="9" style="241" hidden="1"/>
    <col min="4865" max="4865" width="9.125" style="241" customWidth="1"/>
    <col min="4866" max="4880" width="9" style="241" customWidth="1"/>
    <col min="4881" max="4881" width="9.125" style="241" customWidth="1"/>
    <col min="4882" max="4882" width="9.125" style="241" bestFit="1" customWidth="1"/>
    <col min="4883" max="4898" width="9" style="241" customWidth="1"/>
    <col min="4899" max="5120" width="9" style="241" hidden="1"/>
    <col min="5121" max="5121" width="9.125" style="241" customWidth="1"/>
    <col min="5122" max="5136" width="9" style="241" customWidth="1"/>
    <col min="5137" max="5137" width="9.125" style="241" customWidth="1"/>
    <col min="5138" max="5138" width="9.125" style="241" bestFit="1" customWidth="1"/>
    <col min="5139" max="5154" width="9" style="241" customWidth="1"/>
    <col min="5155" max="5376" width="9" style="241" hidden="1"/>
    <col min="5377" max="5377" width="9.125" style="241" customWidth="1"/>
    <col min="5378" max="5392" width="9" style="241" customWidth="1"/>
    <col min="5393" max="5393" width="9.125" style="241" customWidth="1"/>
    <col min="5394" max="5394" width="9.125" style="241" bestFit="1" customWidth="1"/>
    <col min="5395" max="5410" width="9" style="241" customWidth="1"/>
    <col min="5411" max="5632" width="9" style="241" hidden="1"/>
    <col min="5633" max="5633" width="9.125" style="241" customWidth="1"/>
    <col min="5634" max="5648" width="9" style="241" customWidth="1"/>
    <col min="5649" max="5649" width="9.125" style="241" customWidth="1"/>
    <col min="5650" max="5650" width="9.125" style="241" bestFit="1" customWidth="1"/>
    <col min="5651" max="5666" width="9" style="241" customWidth="1"/>
    <col min="5667" max="5888" width="9" style="241" hidden="1"/>
    <col min="5889" max="5889" width="9.125" style="241" customWidth="1"/>
    <col min="5890" max="5904" width="9" style="241" customWidth="1"/>
    <col min="5905" max="5905" width="9.125" style="241" customWidth="1"/>
    <col min="5906" max="5906" width="9.125" style="241" bestFit="1" customWidth="1"/>
    <col min="5907" max="5922" width="9" style="241" customWidth="1"/>
    <col min="5923" max="6144" width="9" style="241" hidden="1"/>
    <col min="6145" max="6145" width="9.125" style="241" customWidth="1"/>
    <col min="6146" max="6160" width="9" style="241" customWidth="1"/>
    <col min="6161" max="6161" width="9.125" style="241" customWidth="1"/>
    <col min="6162" max="6162" width="9.125" style="241" bestFit="1" customWidth="1"/>
    <col min="6163" max="6178" width="9" style="241" customWidth="1"/>
    <col min="6179" max="6400" width="9" style="241" hidden="1"/>
    <col min="6401" max="6401" width="9.125" style="241" customWidth="1"/>
    <col min="6402" max="6416" width="9" style="241" customWidth="1"/>
    <col min="6417" max="6417" width="9.125" style="241" customWidth="1"/>
    <col min="6418" max="6418" width="9.125" style="241" bestFit="1" customWidth="1"/>
    <col min="6419" max="6434" width="9" style="241" customWidth="1"/>
    <col min="6435" max="6656" width="9" style="241" hidden="1"/>
    <col min="6657" max="6657" width="9.125" style="241" customWidth="1"/>
    <col min="6658" max="6672" width="9" style="241" customWidth="1"/>
    <col min="6673" max="6673" width="9.125" style="241" customWidth="1"/>
    <col min="6674" max="6674" width="9.125" style="241" bestFit="1" customWidth="1"/>
    <col min="6675" max="6690" width="9" style="241" customWidth="1"/>
    <col min="6691" max="6912" width="9" style="241" hidden="1"/>
    <col min="6913" max="6913" width="9.125" style="241" customWidth="1"/>
    <col min="6914" max="6928" width="9" style="241" customWidth="1"/>
    <col min="6929" max="6929" width="9.125" style="241" customWidth="1"/>
    <col min="6930" max="6930" width="9.125" style="241" bestFit="1" customWidth="1"/>
    <col min="6931" max="6946" width="9" style="241" customWidth="1"/>
    <col min="6947" max="7168" width="9" style="241" hidden="1"/>
    <col min="7169" max="7169" width="9.125" style="241" customWidth="1"/>
    <col min="7170" max="7184" width="9" style="241" customWidth="1"/>
    <col min="7185" max="7185" width="9.125" style="241" customWidth="1"/>
    <col min="7186" max="7186" width="9.125" style="241" bestFit="1" customWidth="1"/>
    <col min="7187" max="7202" width="9" style="241" customWidth="1"/>
    <col min="7203" max="7424" width="9" style="241" hidden="1"/>
    <col min="7425" max="7425" width="9.125" style="241" customWidth="1"/>
    <col min="7426" max="7440" width="9" style="241" customWidth="1"/>
    <col min="7441" max="7441" width="9.125" style="241" customWidth="1"/>
    <col min="7442" max="7442" width="9.125" style="241" bestFit="1" customWidth="1"/>
    <col min="7443" max="7458" width="9" style="241" customWidth="1"/>
    <col min="7459" max="7680" width="9" style="241" hidden="1"/>
    <col min="7681" max="7681" width="9.125" style="241" customWidth="1"/>
    <col min="7682" max="7696" width="9" style="241" customWidth="1"/>
    <col min="7697" max="7697" width="9.125" style="241" customWidth="1"/>
    <col min="7698" max="7698" width="9.125" style="241" bestFit="1" customWidth="1"/>
    <col min="7699" max="7714" width="9" style="241" customWidth="1"/>
    <col min="7715" max="7936" width="9" style="241" hidden="1"/>
    <col min="7937" max="7937" width="9.125" style="241" customWidth="1"/>
    <col min="7938" max="7952" width="9" style="241" customWidth="1"/>
    <col min="7953" max="7953" width="9.125" style="241" customWidth="1"/>
    <col min="7954" max="7954" width="9.125" style="241" bestFit="1" customWidth="1"/>
    <col min="7955" max="7970" width="9" style="241" customWidth="1"/>
    <col min="7971" max="8192" width="9" style="241" hidden="1"/>
    <col min="8193" max="8193" width="9.125" style="241" customWidth="1"/>
    <col min="8194" max="8208" width="9" style="241" customWidth="1"/>
    <col min="8209" max="8209" width="9.125" style="241" customWidth="1"/>
    <col min="8210" max="8210" width="9.125" style="241" bestFit="1" customWidth="1"/>
    <col min="8211" max="8226" width="9" style="241" customWidth="1"/>
    <col min="8227" max="8448" width="9" style="241" hidden="1"/>
    <col min="8449" max="8449" width="9.125" style="241" customWidth="1"/>
    <col min="8450" max="8464" width="9" style="241" customWidth="1"/>
    <col min="8465" max="8465" width="9.125" style="241" customWidth="1"/>
    <col min="8466" max="8466" width="9.125" style="241" bestFit="1" customWidth="1"/>
    <col min="8467" max="8482" width="9" style="241" customWidth="1"/>
    <col min="8483" max="8704" width="9" style="241" hidden="1"/>
    <col min="8705" max="8705" width="9.125" style="241" customWidth="1"/>
    <col min="8706" max="8720" width="9" style="241" customWidth="1"/>
    <col min="8721" max="8721" width="9.125" style="241" customWidth="1"/>
    <col min="8722" max="8722" width="9.125" style="241" bestFit="1" customWidth="1"/>
    <col min="8723" max="8738" width="9" style="241" customWidth="1"/>
    <col min="8739" max="8960" width="9" style="241" hidden="1"/>
    <col min="8961" max="8961" width="9.125" style="241" customWidth="1"/>
    <col min="8962" max="8976" width="9" style="241" customWidth="1"/>
    <col min="8977" max="8977" width="9.125" style="241" customWidth="1"/>
    <col min="8978" max="8978" width="9.125" style="241" bestFit="1" customWidth="1"/>
    <col min="8979" max="8994" width="9" style="241" customWidth="1"/>
    <col min="8995" max="9216" width="9" style="241" hidden="1"/>
    <col min="9217" max="9217" width="9.125" style="241" customWidth="1"/>
    <col min="9218" max="9232" width="9" style="241" customWidth="1"/>
    <col min="9233" max="9233" width="9.125" style="241" customWidth="1"/>
    <col min="9234" max="9234" width="9.125" style="241" bestFit="1" customWidth="1"/>
    <col min="9235" max="9250" width="9" style="241" customWidth="1"/>
    <col min="9251" max="9472" width="9" style="241" hidden="1"/>
    <col min="9473" max="9473" width="9.125" style="241" customWidth="1"/>
    <col min="9474" max="9488" width="9" style="241" customWidth="1"/>
    <col min="9489" max="9489" width="9.125" style="241" customWidth="1"/>
    <col min="9490" max="9490" width="9.125" style="241" bestFit="1" customWidth="1"/>
    <col min="9491" max="9506" width="9" style="241" customWidth="1"/>
    <col min="9507" max="9728" width="9" style="241" hidden="1"/>
    <col min="9729" max="9729" width="9.125" style="241" customWidth="1"/>
    <col min="9730" max="9744" width="9" style="241" customWidth="1"/>
    <col min="9745" max="9745" width="9.125" style="241" customWidth="1"/>
    <col min="9746" max="9746" width="9.125" style="241" bestFit="1" customWidth="1"/>
    <col min="9747" max="9762" width="9" style="241" customWidth="1"/>
    <col min="9763" max="9984" width="9" style="241" hidden="1"/>
    <col min="9985" max="9985" width="9.125" style="241" customWidth="1"/>
    <col min="9986" max="10000" width="9" style="241" customWidth="1"/>
    <col min="10001" max="10001" width="9.125" style="241" customWidth="1"/>
    <col min="10002" max="10002" width="9.125" style="241" bestFit="1" customWidth="1"/>
    <col min="10003" max="10018" width="9" style="241" customWidth="1"/>
    <col min="10019" max="10240" width="9" style="241" hidden="1"/>
    <col min="10241" max="10241" width="9.125" style="241" customWidth="1"/>
    <col min="10242" max="10256" width="9" style="241" customWidth="1"/>
    <col min="10257" max="10257" width="9.125" style="241" customWidth="1"/>
    <col min="10258" max="10258" width="9.125" style="241" bestFit="1" customWidth="1"/>
    <col min="10259" max="10274" width="9" style="241" customWidth="1"/>
    <col min="10275" max="10496" width="9" style="241" hidden="1"/>
    <col min="10497" max="10497" width="9.125" style="241" customWidth="1"/>
    <col min="10498" max="10512" width="9" style="241" customWidth="1"/>
    <col min="10513" max="10513" width="9.125" style="241" customWidth="1"/>
    <col min="10514" max="10514" width="9.125" style="241" bestFit="1" customWidth="1"/>
    <col min="10515" max="10530" width="9" style="241" customWidth="1"/>
    <col min="10531" max="10752" width="9" style="241" hidden="1"/>
    <col min="10753" max="10753" width="9.125" style="241" customWidth="1"/>
    <col min="10754" max="10768" width="9" style="241" customWidth="1"/>
    <col min="10769" max="10769" width="9.125" style="241" customWidth="1"/>
    <col min="10770" max="10770" width="9.125" style="241" bestFit="1" customWidth="1"/>
    <col min="10771" max="10786" width="9" style="241" customWidth="1"/>
    <col min="10787" max="11008" width="9" style="241" hidden="1"/>
    <col min="11009" max="11009" width="9.125" style="241" customWidth="1"/>
    <col min="11010" max="11024" width="9" style="241" customWidth="1"/>
    <col min="11025" max="11025" width="9.125" style="241" customWidth="1"/>
    <col min="11026" max="11026" width="9.125" style="241" bestFit="1" customWidth="1"/>
    <col min="11027" max="11042" width="9" style="241" customWidth="1"/>
    <col min="11043" max="11264" width="9" style="241" hidden="1"/>
    <col min="11265" max="11265" width="9.125" style="241" customWidth="1"/>
    <col min="11266" max="11280" width="9" style="241" customWidth="1"/>
    <col min="11281" max="11281" width="9.125" style="241" customWidth="1"/>
    <col min="11282" max="11282" width="9.125" style="241" bestFit="1" customWidth="1"/>
    <col min="11283" max="11298" width="9" style="241" customWidth="1"/>
    <col min="11299" max="11520" width="9" style="241" hidden="1"/>
    <col min="11521" max="11521" width="9.125" style="241" customWidth="1"/>
    <col min="11522" max="11536" width="9" style="241" customWidth="1"/>
    <col min="11537" max="11537" width="9.125" style="241" customWidth="1"/>
    <col min="11538" max="11538" width="9.125" style="241" bestFit="1" customWidth="1"/>
    <col min="11539" max="11554" width="9" style="241" customWidth="1"/>
    <col min="11555" max="11776" width="9" style="241" hidden="1"/>
    <col min="11777" max="11777" width="9.125" style="241" customWidth="1"/>
    <col min="11778" max="11792" width="9" style="241" customWidth="1"/>
    <col min="11793" max="11793" width="9.125" style="241" customWidth="1"/>
    <col min="11794" max="11794" width="9.125" style="241" bestFit="1" customWidth="1"/>
    <col min="11795" max="11810" width="9" style="241" customWidth="1"/>
    <col min="11811" max="12032" width="9" style="241" hidden="1"/>
    <col min="12033" max="12033" width="9.125" style="241" customWidth="1"/>
    <col min="12034" max="12048" width="9" style="241" customWidth="1"/>
    <col min="12049" max="12049" width="9.125" style="241" customWidth="1"/>
    <col min="12050" max="12050" width="9.125" style="241" bestFit="1" customWidth="1"/>
    <col min="12051" max="12066" width="9" style="241" customWidth="1"/>
    <col min="12067" max="12288" width="9" style="241" hidden="1"/>
    <col min="12289" max="12289" width="9.125" style="241" customWidth="1"/>
    <col min="12290" max="12304" width="9" style="241" customWidth="1"/>
    <col min="12305" max="12305" width="9.125" style="241" customWidth="1"/>
    <col min="12306" max="12306" width="9.125" style="241" bestFit="1" customWidth="1"/>
    <col min="12307" max="12322" width="9" style="241" customWidth="1"/>
    <col min="12323" max="12544" width="9" style="241" hidden="1"/>
    <col min="12545" max="12545" width="9.125" style="241" customWidth="1"/>
    <col min="12546" max="12560" width="9" style="241" customWidth="1"/>
    <col min="12561" max="12561" width="9.125" style="241" customWidth="1"/>
    <col min="12562" max="12562" width="9.125" style="241" bestFit="1" customWidth="1"/>
    <col min="12563" max="12578" width="9" style="241" customWidth="1"/>
    <col min="12579" max="12800" width="9" style="241" hidden="1"/>
    <col min="12801" max="12801" width="9.125" style="241" customWidth="1"/>
    <col min="12802" max="12816" width="9" style="241" customWidth="1"/>
    <col min="12817" max="12817" width="9.125" style="241" customWidth="1"/>
    <col min="12818" max="12818" width="9.125" style="241" bestFit="1" customWidth="1"/>
    <col min="12819" max="12834" width="9" style="241" customWidth="1"/>
    <col min="12835" max="13056" width="9" style="241" hidden="1"/>
    <col min="13057" max="13057" width="9.125" style="241" customWidth="1"/>
    <col min="13058" max="13072" width="9" style="241" customWidth="1"/>
    <col min="13073" max="13073" width="9.125" style="241" customWidth="1"/>
    <col min="13074" max="13074" width="9.125" style="241" bestFit="1" customWidth="1"/>
    <col min="13075" max="13090" width="9" style="241" customWidth="1"/>
    <col min="13091" max="13312" width="9" style="241" hidden="1"/>
    <col min="13313" max="13313" width="9.125" style="241" customWidth="1"/>
    <col min="13314" max="13328" width="9" style="241" customWidth="1"/>
    <col min="13329" max="13329" width="9.125" style="241" customWidth="1"/>
    <col min="13330" max="13330" width="9.125" style="241" bestFit="1" customWidth="1"/>
    <col min="13331" max="13346" width="9" style="241" customWidth="1"/>
    <col min="13347" max="13568" width="9" style="241" hidden="1"/>
    <col min="13569" max="13569" width="9.125" style="241" customWidth="1"/>
    <col min="13570" max="13584" width="9" style="241" customWidth="1"/>
    <col min="13585" max="13585" width="9.125" style="241" customWidth="1"/>
    <col min="13586" max="13586" width="9.125" style="241" bestFit="1" customWidth="1"/>
    <col min="13587" max="13602" width="9" style="241" customWidth="1"/>
    <col min="13603" max="13824" width="9" style="241" hidden="1"/>
    <col min="13825" max="13825" width="9.125" style="241" customWidth="1"/>
    <col min="13826" max="13840" width="9" style="241" customWidth="1"/>
    <col min="13841" max="13841" width="9.125" style="241" customWidth="1"/>
    <col min="13842" max="13842" width="9.125" style="241" bestFit="1" customWidth="1"/>
    <col min="13843" max="13858" width="9" style="241" customWidth="1"/>
    <col min="13859" max="14080" width="9" style="241" hidden="1"/>
    <col min="14081" max="14081" width="9.125" style="241" customWidth="1"/>
    <col min="14082" max="14096" width="9" style="241" customWidth="1"/>
    <col min="14097" max="14097" width="9.125" style="241" customWidth="1"/>
    <col min="14098" max="14098" width="9.125" style="241" bestFit="1" customWidth="1"/>
    <col min="14099" max="14114" width="9" style="241" customWidth="1"/>
    <col min="14115" max="14336" width="9" style="241" hidden="1"/>
    <col min="14337" max="14337" width="9.125" style="241" customWidth="1"/>
    <col min="14338" max="14352" width="9" style="241" customWidth="1"/>
    <col min="14353" max="14353" width="9.125" style="241" customWidth="1"/>
    <col min="14354" max="14354" width="9.125" style="241" bestFit="1" customWidth="1"/>
    <col min="14355" max="14370" width="9" style="241" customWidth="1"/>
    <col min="14371" max="14592" width="9" style="241" hidden="1"/>
    <col min="14593" max="14593" width="9.125" style="241" customWidth="1"/>
    <col min="14594" max="14608" width="9" style="241" customWidth="1"/>
    <col min="14609" max="14609" width="9.125" style="241" customWidth="1"/>
    <col min="14610" max="14610" width="9.125" style="241" bestFit="1" customWidth="1"/>
    <col min="14611" max="14626" width="9" style="241" customWidth="1"/>
    <col min="14627" max="14848" width="9" style="241" hidden="1"/>
    <col min="14849" max="14849" width="9.125" style="241" customWidth="1"/>
    <col min="14850" max="14864" width="9" style="241" customWidth="1"/>
    <col min="14865" max="14865" width="9.125" style="241" customWidth="1"/>
    <col min="14866" max="14866" width="9.125" style="241" bestFit="1" customWidth="1"/>
    <col min="14867" max="14882" width="9" style="241" customWidth="1"/>
    <col min="14883" max="15104" width="9" style="241" hidden="1"/>
    <col min="15105" max="15105" width="9.125" style="241" customWidth="1"/>
    <col min="15106" max="15120" width="9" style="241" customWidth="1"/>
    <col min="15121" max="15121" width="9.125" style="241" customWidth="1"/>
    <col min="15122" max="15122" width="9.125" style="241" bestFit="1" customWidth="1"/>
    <col min="15123" max="15138" width="9" style="241" customWidth="1"/>
    <col min="15139" max="15360" width="9" style="241" hidden="1"/>
    <col min="15361" max="15361" width="9.125" style="241" customWidth="1"/>
    <col min="15362" max="15376" width="9" style="241" customWidth="1"/>
    <col min="15377" max="15377" width="9.125" style="241" customWidth="1"/>
    <col min="15378" max="15378" width="9.125" style="241" bestFit="1" customWidth="1"/>
    <col min="15379" max="15394" width="9" style="241" customWidth="1"/>
    <col min="15395" max="15616" width="9" style="241" hidden="1"/>
    <col min="15617" max="15617" width="9.125" style="241" customWidth="1"/>
    <col min="15618" max="15632" width="9" style="241" customWidth="1"/>
    <col min="15633" max="15633" width="9.125" style="241" customWidth="1"/>
    <col min="15634" max="15634" width="9.125" style="241" bestFit="1" customWidth="1"/>
    <col min="15635" max="15650" width="9" style="241" customWidth="1"/>
    <col min="15651" max="15872" width="9" style="241" hidden="1"/>
    <col min="15873" max="15873" width="9.125" style="241" customWidth="1"/>
    <col min="15874" max="15888" width="9" style="241" customWidth="1"/>
    <col min="15889" max="15889" width="9.125" style="241" customWidth="1"/>
    <col min="15890" max="15890" width="9.125" style="241" bestFit="1" customWidth="1"/>
    <col min="15891" max="15906" width="9" style="241" customWidth="1"/>
    <col min="15907" max="16128" width="9" style="241" hidden="1"/>
    <col min="16129" max="16129" width="9.125" style="241" customWidth="1"/>
    <col min="16130" max="16144" width="9" style="241" customWidth="1"/>
    <col min="16145" max="16145" width="9.125" style="241" customWidth="1"/>
    <col min="16146" max="16146" width="9.125" style="241" bestFit="1" customWidth="1"/>
    <col min="16147" max="16162" width="9" style="241" customWidth="1"/>
    <col min="16163"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528</v>
      </c>
      <c r="G2" s="111"/>
      <c r="H2" s="112"/>
    </row>
    <row r="3" spans="1:8">
      <c r="A3" s="108" t="s">
        <v>521</v>
      </c>
      <c r="B3" s="113"/>
      <c r="C3" s="114"/>
      <c r="D3" s="115">
        <v>288506</v>
      </c>
      <c r="E3" s="116"/>
      <c r="F3" s="117">
        <v>216155</v>
      </c>
      <c r="G3" s="118"/>
      <c r="H3" s="119"/>
    </row>
    <row r="4" spans="1:8">
      <c r="A4" s="120"/>
      <c r="B4" s="121"/>
      <c r="C4" s="122"/>
      <c r="D4" s="123">
        <v>146139</v>
      </c>
      <c r="E4" s="124"/>
      <c r="F4" s="125">
        <v>108827</v>
      </c>
      <c r="G4" s="126"/>
      <c r="H4" s="127"/>
    </row>
    <row r="5" spans="1:8">
      <c r="A5" s="108" t="s">
        <v>523</v>
      </c>
      <c r="B5" s="113"/>
      <c r="C5" s="114"/>
      <c r="D5" s="115">
        <v>210837</v>
      </c>
      <c r="E5" s="116"/>
      <c r="F5" s="117">
        <v>228305</v>
      </c>
      <c r="G5" s="118"/>
      <c r="H5" s="119"/>
    </row>
    <row r="6" spans="1:8">
      <c r="A6" s="120"/>
      <c r="B6" s="121"/>
      <c r="C6" s="122"/>
      <c r="D6" s="123">
        <v>67522</v>
      </c>
      <c r="E6" s="124"/>
      <c r="F6" s="125">
        <v>86611</v>
      </c>
      <c r="G6" s="126"/>
      <c r="H6" s="127"/>
    </row>
    <row r="7" spans="1:8">
      <c r="A7" s="108" t="s">
        <v>524</v>
      </c>
      <c r="B7" s="113"/>
      <c r="C7" s="114"/>
      <c r="D7" s="115">
        <v>306652</v>
      </c>
      <c r="E7" s="116"/>
      <c r="F7" s="117">
        <v>316331</v>
      </c>
      <c r="G7" s="118"/>
      <c r="H7" s="119"/>
    </row>
    <row r="8" spans="1:8">
      <c r="A8" s="120"/>
      <c r="B8" s="121"/>
      <c r="C8" s="122"/>
      <c r="D8" s="123">
        <v>88603</v>
      </c>
      <c r="E8" s="124"/>
      <c r="F8" s="125">
        <v>106387</v>
      </c>
      <c r="G8" s="126"/>
      <c r="H8" s="127"/>
    </row>
    <row r="9" spans="1:8">
      <c r="A9" s="108" t="s">
        <v>525</v>
      </c>
      <c r="B9" s="113"/>
      <c r="C9" s="114"/>
      <c r="D9" s="115">
        <v>347642</v>
      </c>
      <c r="E9" s="116"/>
      <c r="F9" s="117">
        <v>333013</v>
      </c>
      <c r="G9" s="118"/>
      <c r="H9" s="119"/>
    </row>
    <row r="10" spans="1:8">
      <c r="A10" s="120"/>
      <c r="B10" s="121"/>
      <c r="C10" s="122"/>
      <c r="D10" s="123">
        <v>164566</v>
      </c>
      <c r="E10" s="124"/>
      <c r="F10" s="125">
        <v>126732</v>
      </c>
      <c r="G10" s="126"/>
      <c r="H10" s="127"/>
    </row>
    <row r="11" spans="1:8">
      <c r="A11" s="108" t="s">
        <v>526</v>
      </c>
      <c r="B11" s="113"/>
      <c r="C11" s="114"/>
      <c r="D11" s="115">
        <v>409501</v>
      </c>
      <c r="E11" s="116"/>
      <c r="F11" s="117">
        <v>280458</v>
      </c>
      <c r="G11" s="118"/>
      <c r="H11" s="119"/>
    </row>
    <row r="12" spans="1:8">
      <c r="A12" s="120"/>
      <c r="B12" s="121"/>
      <c r="C12" s="128"/>
      <c r="D12" s="123">
        <v>197103</v>
      </c>
      <c r="E12" s="124"/>
      <c r="F12" s="125">
        <v>127286</v>
      </c>
      <c r="G12" s="126"/>
      <c r="H12" s="127"/>
    </row>
    <row r="13" spans="1:8">
      <c r="A13" s="108"/>
      <c r="B13" s="113"/>
      <c r="C13" s="129"/>
      <c r="D13" s="130">
        <v>312628</v>
      </c>
      <c r="E13" s="131"/>
      <c r="F13" s="132">
        <v>274852</v>
      </c>
      <c r="G13" s="133"/>
      <c r="H13" s="119"/>
    </row>
    <row r="14" spans="1:8">
      <c r="A14" s="120"/>
      <c r="B14" s="121"/>
      <c r="C14" s="122"/>
      <c r="D14" s="123">
        <v>132787</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7.72</v>
      </c>
      <c r="C19" s="134">
        <f>ROUND(VALUE(SUBSTITUTE(実質収支比率等に係る経年分析!G$48,"▲","-")),2)</f>
        <v>7.12</v>
      </c>
      <c r="D19" s="134">
        <f>ROUND(VALUE(SUBSTITUTE(実質収支比率等に係る経年分析!H$48,"▲","-")),2)</f>
        <v>3.37</v>
      </c>
      <c r="E19" s="134">
        <f>ROUND(VALUE(SUBSTITUTE(実質収支比率等に係る経年分析!I$48,"▲","-")),2)</f>
        <v>3.94</v>
      </c>
      <c r="F19" s="134">
        <f>ROUND(VALUE(SUBSTITUTE(実質収支比率等に係る経年分析!J$48,"▲","-")),2)</f>
        <v>2.69</v>
      </c>
    </row>
    <row r="20" spans="1:11">
      <c r="A20" s="134" t="s">
        <v>43</v>
      </c>
      <c r="B20" s="134">
        <f>ROUND(VALUE(SUBSTITUTE(実質収支比率等に係る経年分析!F$47,"▲","-")),2)</f>
        <v>31.6</v>
      </c>
      <c r="C20" s="134">
        <f>ROUND(VALUE(SUBSTITUTE(実質収支比率等に係る経年分析!G$47,"▲","-")),2)</f>
        <v>34.770000000000003</v>
      </c>
      <c r="D20" s="134">
        <f>ROUND(VALUE(SUBSTITUTE(実質収支比率等に係る経年分析!H$47,"▲","-")),2)</f>
        <v>35.479999999999997</v>
      </c>
      <c r="E20" s="134">
        <f>ROUND(VALUE(SUBSTITUTE(実質収支比率等に係る経年分析!I$47,"▲","-")),2)</f>
        <v>37.47</v>
      </c>
      <c r="F20" s="134">
        <f>ROUND(VALUE(SUBSTITUTE(実質収支比率等に係る経年分析!J$47,"▲","-")),2)</f>
        <v>37.369999999999997</v>
      </c>
    </row>
    <row r="21" spans="1:11">
      <c r="A21" s="134" t="s">
        <v>44</v>
      </c>
      <c r="B21" s="134">
        <f>IF(ISNUMBER(VALUE(SUBSTITUTE(実質収支比率等に係る経年分析!F$49,"▲","-"))),ROUND(VALUE(SUBSTITUTE(実質収支比率等に係る経年分析!F$49,"▲","-")),2),NA())</f>
        <v>6.45</v>
      </c>
      <c r="C21" s="134">
        <f>IF(ISNUMBER(VALUE(SUBSTITUTE(実質収支比率等に係る経年分析!G$49,"▲","-"))),ROUND(VALUE(SUBSTITUTE(実質収支比率等に係る経年分析!G$49,"▲","-")),2),NA())</f>
        <v>3.83</v>
      </c>
      <c r="D21" s="134">
        <f>IF(ISNUMBER(VALUE(SUBSTITUTE(実質収支比率等に係る経年分析!H$49,"▲","-"))),ROUND(VALUE(SUBSTITUTE(実質収支比率等に係る経年分析!H$49,"▲","-")),2),NA())</f>
        <v>-3.73</v>
      </c>
      <c r="E21" s="134">
        <f>IF(ISNUMBER(VALUE(SUBSTITUTE(実質収支比率等に係る経年分析!I$49,"▲","-"))),ROUND(VALUE(SUBSTITUTE(実質収支比率等に係る経年分析!I$49,"▲","-")),2),NA())</f>
        <v>1.19</v>
      </c>
      <c r="F21" s="134">
        <f>IF(ISNUMBER(VALUE(SUBSTITUTE(実質収支比率等に係る経年分析!J$49,"▲","-"))),ROUND(VALUE(SUBSTITUTE(実質収支比率等に係る経年分析!J$49,"▲","-")),2),NA())</f>
        <v>-1.34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介護保険事業特別会計介護サービス事業勘定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0.33</v>
      </c>
    </row>
    <row r="34" spans="1:16">
      <c r="A34" s="135" t="str">
        <f>IF(連結実質赤字比率に係る赤字・黒字の構成分析!C$36="",NA(),連結実質赤字比率に係る赤字・黒字の構成分析!C$36)</f>
        <v>介護保険事業特別会計保険事業勘定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0.33</v>
      </c>
    </row>
    <row r="35" spans="1:16">
      <c r="A35" s="135" t="str">
        <f>IF(連結実質赤字比率に係る赤字・黒字の構成分析!C$35="",NA(),連結実質赤字比率に係る赤字・黒字の構成分析!C$35)</f>
        <v>簡易水道事業特別会計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0.56000000000000005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7.12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3.37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681</v>
      </c>
      <c r="E42" s="136"/>
      <c r="F42" s="136"/>
      <c r="G42" s="136">
        <f>'実質公債費比率（分子）の構造'!L$52</f>
        <v>669</v>
      </c>
      <c r="H42" s="136"/>
      <c r="I42" s="136"/>
      <c r="J42" s="136">
        <f>'実質公債費比率（分子）の構造'!M$52</f>
        <v>646</v>
      </c>
      <c r="K42" s="136"/>
      <c r="L42" s="136"/>
      <c r="M42" s="136">
        <f>'実質公債費比率（分子）の構造'!N$52</f>
        <v>646</v>
      </c>
      <c r="N42" s="136"/>
      <c r="O42" s="136"/>
      <c r="P42" s="136">
        <f>'実質公債費比率（分子）の構造'!O$52</f>
        <v>602</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c r="A44" s="136" t="s">
        <v>53</v>
      </c>
      <c r="B44" s="136">
        <f>'実質公債費比率（分子）の構造'!K$50</f>
        <v>4</v>
      </c>
      <c r="C44" s="136"/>
      <c r="D44" s="136"/>
      <c r="E44" s="136">
        <f>'実質公債費比率（分子）の構造'!L$50</f>
        <v>3</v>
      </c>
      <c r="F44" s="136"/>
      <c r="G44" s="136"/>
      <c r="H44" s="136">
        <f>'実質公債費比率（分子）の構造'!M$50</f>
        <v>2</v>
      </c>
      <c r="I44" s="136"/>
      <c r="J44" s="136"/>
      <c r="K44" s="136">
        <f>'実質公債費比率（分子）の構造'!N$50</f>
        <v>7</v>
      </c>
      <c r="L44" s="136"/>
      <c r="M44" s="136"/>
      <c r="N44" s="136">
        <f>'実質公債費比率（分子）の構造'!O$50</f>
        <v>6</v>
      </c>
      <c r="O44" s="136"/>
      <c r="P44" s="136"/>
    </row>
    <row r="45" spans="1:16">
      <c r="A45" s="136" t="s">
        <v>54</v>
      </c>
      <c r="B45" s="136">
        <f>'実質公債費比率（分子）の構造'!K$49</f>
        <v>18</v>
      </c>
      <c r="C45" s="136"/>
      <c r="D45" s="136"/>
      <c r="E45" s="136">
        <f>'実質公債費比率（分子）の構造'!L$49</f>
        <v>20</v>
      </c>
      <c r="F45" s="136"/>
      <c r="G45" s="136"/>
      <c r="H45" s="136">
        <f>'実質公債費比率（分子）の構造'!M$49</f>
        <v>19</v>
      </c>
      <c r="I45" s="136"/>
      <c r="J45" s="136"/>
      <c r="K45" s="136">
        <f>'実質公債費比率（分子）の構造'!N$49</f>
        <v>22</v>
      </c>
      <c r="L45" s="136"/>
      <c r="M45" s="136"/>
      <c r="N45" s="136">
        <f>'実質公債費比率（分子）の構造'!O$49</f>
        <v>20</v>
      </c>
      <c r="O45" s="136"/>
      <c r="P45" s="136"/>
    </row>
    <row r="46" spans="1:16">
      <c r="A46" s="136" t="s">
        <v>55</v>
      </c>
      <c r="B46" s="136">
        <f>'実質公債費比率（分子）の構造'!K$48</f>
        <v>107</v>
      </c>
      <c r="C46" s="136"/>
      <c r="D46" s="136"/>
      <c r="E46" s="136">
        <f>'実質公債費比率（分子）の構造'!L$48</f>
        <v>95</v>
      </c>
      <c r="F46" s="136"/>
      <c r="G46" s="136"/>
      <c r="H46" s="136">
        <f>'実質公債費比率（分子）の構造'!M$48</f>
        <v>96</v>
      </c>
      <c r="I46" s="136"/>
      <c r="J46" s="136"/>
      <c r="K46" s="136">
        <f>'実質公債費比率（分子）の構造'!N$48</f>
        <v>107</v>
      </c>
      <c r="L46" s="136"/>
      <c r="M46" s="136"/>
      <c r="N46" s="136">
        <f>'実質公債費比率（分子）の構造'!O$48</f>
        <v>108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999</v>
      </c>
      <c r="C49" s="136"/>
      <c r="D49" s="136"/>
      <c r="E49" s="136">
        <f>'実質公債費比率（分子）の構造'!L$45</f>
        <v>988</v>
      </c>
      <c r="F49" s="136"/>
      <c r="G49" s="136"/>
      <c r="H49" s="136">
        <f>'実質公債費比率（分子）の構造'!M$45</f>
        <v>968</v>
      </c>
      <c r="I49" s="136"/>
      <c r="J49" s="136"/>
      <c r="K49" s="136">
        <f>'実質公債費比率（分子）の構造'!N$45</f>
        <v>910</v>
      </c>
      <c r="L49" s="136"/>
      <c r="M49" s="136"/>
      <c r="N49" s="136">
        <f>'実質公債費比率（分子）の構造'!O$45</f>
        <v>873</v>
      </c>
      <c r="O49" s="136"/>
      <c r="P49" s="136"/>
    </row>
    <row r="50" spans="1:16">
      <c r="A50" s="136" t="s">
        <v>59</v>
      </c>
      <c r="B50" s="136" t="e">
        <f>NA()</f>
        <v>#N/A</v>
      </c>
      <c r="C50" s="136">
        <f>IF(ISNUMBER('実質公債費比率（分子）の構造'!K$53),'実質公債費比率（分子）の構造'!K$53,NA())</f>
        <v>447</v>
      </c>
      <c r="D50" s="136" t="e">
        <f>NA()</f>
        <v>#N/A</v>
      </c>
      <c r="E50" s="136" t="e">
        <f>NA()</f>
        <v>#N/A</v>
      </c>
      <c r="F50" s="136">
        <f>IF(ISNUMBER('実質公債費比率（分子）の構造'!L$53),'実質公債費比率（分子）の構造'!L$53,NA())</f>
        <v>437</v>
      </c>
      <c r="G50" s="136" t="e">
        <f>NA()</f>
        <v>#N/A</v>
      </c>
      <c r="H50" s="136" t="e">
        <f>NA()</f>
        <v>#N/A</v>
      </c>
      <c r="I50" s="136">
        <f>IF(ISNUMBER('実質公債費比率（分子）の構造'!M$53),'実質公債費比率（分子）の構造'!M$53,NA())</f>
        <v>439</v>
      </c>
      <c r="J50" s="136" t="e">
        <f>NA()</f>
        <v>#N/A</v>
      </c>
      <c r="K50" s="136" t="e">
        <f>NA()</f>
        <v>#N/A</v>
      </c>
      <c r="L50" s="136">
        <f>IF(ISNUMBER('実質公債費比率（分子）の構造'!N$53),'実質公債費比率（分子）の構造'!N$53,NA())</f>
        <v>401</v>
      </c>
      <c r="M50" s="136" t="e">
        <f>NA()</f>
        <v>#N/A</v>
      </c>
      <c r="N50" s="136" t="e">
        <f>NA()</f>
        <v>#N/A</v>
      </c>
      <c r="O50" s="136">
        <f>IF(ISNUMBER('実質公債費比率（分子）の構造'!O$53),'実質公債費比率（分子）の構造'!O$53,NA())</f>
        <v>405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5304</v>
      </c>
      <c r="E56" s="135"/>
      <c r="F56" s="135"/>
      <c r="G56" s="135">
        <f>'将来負担比率（分子）の構造'!J$51</f>
        <v>5334</v>
      </c>
      <c r="H56" s="135"/>
      <c r="I56" s="135"/>
      <c r="J56" s="135">
        <f>'将来負担比率（分子）の構造'!K$51</f>
        <v>5556</v>
      </c>
      <c r="K56" s="135"/>
      <c r="L56" s="135"/>
      <c r="M56" s="135">
        <f>'将来負担比率（分子）の構造'!L$51</f>
        <v>5693</v>
      </c>
      <c r="N56" s="135"/>
      <c r="O56" s="135"/>
      <c r="P56" s="135">
        <f>'将来負担比率（分子）の構造'!M$51</f>
        <v>6301</v>
      </c>
    </row>
    <row r="57" spans="1:16">
      <c r="A57" s="135" t="s">
        <v>35</v>
      </c>
      <c r="B57" s="135"/>
      <c r="C57" s="135"/>
      <c r="D57" s="135">
        <f>'将来負担比率（分子）の構造'!I$50</f>
        <v>1437</v>
      </c>
      <c r="E57" s="135"/>
      <c r="F57" s="135"/>
      <c r="G57" s="135">
        <f>'将来負担比率（分子）の構造'!J$50</f>
        <v>1514</v>
      </c>
      <c r="H57" s="135"/>
      <c r="I57" s="135"/>
      <c r="J57" s="135">
        <f>'将来負担比率（分子）の構造'!K$50</f>
        <v>1446</v>
      </c>
      <c r="K57" s="135"/>
      <c r="L57" s="135"/>
      <c r="M57" s="135">
        <f>'将来負担比率（分子）の構造'!L$50</f>
        <v>1357</v>
      </c>
      <c r="N57" s="135"/>
      <c r="O57" s="135"/>
      <c r="P57" s="135">
        <f>'将来負担比率（分子）の構造'!M$50</f>
        <v>1181</v>
      </c>
    </row>
    <row r="58" spans="1:16">
      <c r="A58" s="135" t="s">
        <v>34</v>
      </c>
      <c r="B58" s="135"/>
      <c r="C58" s="135"/>
      <c r="D58" s="135">
        <f>'将来負担比率（分子）の構造'!I$49</f>
        <v>3389</v>
      </c>
      <c r="E58" s="135"/>
      <c r="F58" s="135"/>
      <c r="G58" s="135">
        <f>'将来負担比率（分子）の構造'!J$49</f>
        <v>3788</v>
      </c>
      <c r="H58" s="135"/>
      <c r="I58" s="135"/>
      <c r="J58" s="135">
        <f>'将来負担比率（分子）の構造'!K$49</f>
        <v>4176</v>
      </c>
      <c r="K58" s="135"/>
      <c r="L58" s="135"/>
      <c r="M58" s="135">
        <f>'将来負担比率（分子）の構造'!L$49</f>
        <v>4359</v>
      </c>
      <c r="N58" s="135"/>
      <c r="O58" s="135"/>
      <c r="P58" s="135">
        <f>'将来負担比率（分子）の構造'!M$49</f>
        <v>4755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1207</v>
      </c>
      <c r="C62" s="135"/>
      <c r="D62" s="135"/>
      <c r="E62" s="135">
        <f>'将来負担比率（分子）の構造'!J$45</f>
        <v>1175</v>
      </c>
      <c r="F62" s="135"/>
      <c r="G62" s="135"/>
      <c r="H62" s="135">
        <f>'将来負担比率（分子）の構造'!K$45</f>
        <v>1516</v>
      </c>
      <c r="I62" s="135"/>
      <c r="J62" s="135"/>
      <c r="K62" s="135">
        <f>'将来負担比率（分子）の構造'!L$45</f>
        <v>1030</v>
      </c>
      <c r="L62" s="135"/>
      <c r="M62" s="135"/>
      <c r="N62" s="135">
        <f>'将来負担比率（分子）の構造'!M$45</f>
        <v>931</v>
      </c>
      <c r="O62" s="135"/>
      <c r="P62" s="135"/>
    </row>
    <row r="63" spans="1:16">
      <c r="A63" s="135" t="s">
        <v>28</v>
      </c>
      <c r="B63" s="135">
        <f>'将来負担比率（分子）の構造'!I$44</f>
        <v>66</v>
      </c>
      <c r="C63" s="135"/>
      <c r="D63" s="135"/>
      <c r="E63" s="135">
        <f>'将来負担比率（分子）の構造'!J$44</f>
        <v>179</v>
      </c>
      <c r="F63" s="135"/>
      <c r="G63" s="135"/>
      <c r="H63" s="135">
        <f>'将来負担比率（分子）の構造'!K$44</f>
        <v>161</v>
      </c>
      <c r="I63" s="135"/>
      <c r="J63" s="135"/>
      <c r="K63" s="135">
        <f>'将来負担比率（分子）の構造'!L$44</f>
        <v>260</v>
      </c>
      <c r="L63" s="135"/>
      <c r="M63" s="135"/>
      <c r="N63" s="135">
        <f>'将来負担比率（分子）の構造'!M$44</f>
        <v>241</v>
      </c>
      <c r="O63" s="135"/>
      <c r="P63" s="135"/>
    </row>
    <row r="64" spans="1:16">
      <c r="A64" s="135" t="s">
        <v>27</v>
      </c>
      <c r="B64" s="135">
        <f>'将来負担比率（分子）の構造'!I$43</f>
        <v>1929</v>
      </c>
      <c r="C64" s="135"/>
      <c r="D64" s="135"/>
      <c r="E64" s="135">
        <f>'将来負担比率（分子）の構造'!J$43</f>
        <v>1873</v>
      </c>
      <c r="F64" s="135"/>
      <c r="G64" s="135"/>
      <c r="H64" s="135">
        <f>'将来負担比率（分子）の構造'!K$43</f>
        <v>1971</v>
      </c>
      <c r="I64" s="135"/>
      <c r="J64" s="135"/>
      <c r="K64" s="135">
        <f>'将来負担比率（分子）の構造'!L$43</f>
        <v>2245</v>
      </c>
      <c r="L64" s="135"/>
      <c r="M64" s="135"/>
      <c r="N64" s="135">
        <f>'将来負担比率（分子）の構造'!M$43</f>
        <v>2722</v>
      </c>
      <c r="O64" s="135"/>
      <c r="P64" s="135"/>
    </row>
    <row r="65" spans="1:16">
      <c r="A65" s="135" t="s">
        <v>26</v>
      </c>
      <c r="B65" s="135">
        <f>'将来負担比率（分子）の構造'!I$42</f>
        <v>20</v>
      </c>
      <c r="C65" s="135"/>
      <c r="D65" s="135"/>
      <c r="E65" s="135">
        <f>'将来負担比率（分子）の構造'!J$42</f>
        <v>15</v>
      </c>
      <c r="F65" s="135"/>
      <c r="G65" s="135"/>
      <c r="H65" s="135">
        <f>'将来負担比率（分子）の構造'!K$42</f>
        <v>15</v>
      </c>
      <c r="I65" s="135"/>
      <c r="J65" s="135"/>
      <c r="K65" s="135">
        <f>'将来負担比率（分子）の構造'!L$42</f>
        <v>5</v>
      </c>
      <c r="L65" s="135"/>
      <c r="M65" s="135"/>
      <c r="N65" s="135">
        <f>'将来負担比率（分子）の構造'!M$42</f>
        <v>5</v>
      </c>
      <c r="O65" s="135"/>
      <c r="P65" s="135"/>
    </row>
    <row r="66" spans="1:16">
      <c r="A66" s="135" t="s">
        <v>25</v>
      </c>
      <c r="B66" s="135">
        <f>'将来負担比率（分子）の構造'!I$41</f>
        <v>8200</v>
      </c>
      <c r="C66" s="135"/>
      <c r="D66" s="135"/>
      <c r="E66" s="135">
        <f>'将来負担比率（分子）の構造'!J$41</f>
        <v>7862</v>
      </c>
      <c r="F66" s="135"/>
      <c r="G66" s="135"/>
      <c r="H66" s="135">
        <f>'将来負担比率（分子）の構造'!K$41</f>
        <v>7510</v>
      </c>
      <c r="I66" s="135"/>
      <c r="J66" s="135"/>
      <c r="K66" s="135">
        <f>'将来負担比率（分子）の構造'!L$41</f>
        <v>7675</v>
      </c>
      <c r="L66" s="135"/>
      <c r="M66" s="135"/>
      <c r="N66" s="135">
        <f>'将来負担比率（分子）の構造'!M$41</f>
        <v>8284</v>
      </c>
      <c r="O66" s="135"/>
      <c r="P66" s="135"/>
    </row>
    <row r="67" spans="1:16">
      <c r="A67" s="135" t="s">
        <v>63</v>
      </c>
      <c r="B67" s="135" t="e">
        <f>NA()</f>
        <v>#N/A</v>
      </c>
      <c r="C67" s="135">
        <f>IF(ISNUMBER('将来負担比率（分子）の構造'!I$52), IF('将来負担比率（分子）の構造'!I$52 &lt; 0, 0, '将来負担比率（分子）の構造'!I$52), NA())</f>
        <v>1293</v>
      </c>
      <c r="D67" s="135" t="e">
        <f>NA()</f>
        <v>#N/A</v>
      </c>
      <c r="E67" s="135" t="e">
        <f>NA()</f>
        <v>#N/A</v>
      </c>
      <c r="F67" s="135">
        <f>IF(ISNUMBER('将来負担比率（分子）の構造'!J$52), IF('将来負担比率（分子）の構造'!J$52 &lt; 0, 0, '将来負担比率（分子）の構造'!J$52), NA())</f>
        <v>467</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election activeCell="M44" sqref="M4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207</v>
      </c>
      <c r="C5" s="674"/>
      <c r="D5" s="674"/>
      <c r="E5" s="674"/>
      <c r="F5" s="674"/>
      <c r="G5" s="674"/>
      <c r="H5" s="674"/>
      <c r="I5" s="674"/>
      <c r="J5" s="674"/>
      <c r="K5" s="674"/>
      <c r="L5" s="674"/>
      <c r="M5" s="674"/>
      <c r="N5" s="674"/>
      <c r="O5" s="674"/>
      <c r="P5" s="674"/>
      <c r="Q5" s="675"/>
      <c r="R5" s="638">
        <v>1638043</v>
      </c>
      <c r="S5" s="639"/>
      <c r="T5" s="639"/>
      <c r="U5" s="639"/>
      <c r="V5" s="639"/>
      <c r="W5" s="639"/>
      <c r="X5" s="639"/>
      <c r="Y5" s="686"/>
      <c r="Z5" s="699">
        <v>22.4</v>
      </c>
      <c r="AA5" s="699"/>
      <c r="AB5" s="699"/>
      <c r="AC5" s="699"/>
      <c r="AD5" s="700">
        <v>1638043</v>
      </c>
      <c r="AE5" s="700"/>
      <c r="AF5" s="700"/>
      <c r="AG5" s="700"/>
      <c r="AH5" s="700"/>
      <c r="AI5" s="700"/>
      <c r="AJ5" s="700"/>
      <c r="AK5" s="700"/>
      <c r="AL5" s="687">
        <v>46.6</v>
      </c>
      <c r="AM5" s="656"/>
      <c r="AN5" s="656"/>
      <c r="AO5" s="688"/>
      <c r="AP5" s="673" t="s">
        <v>208</v>
      </c>
      <c r="AQ5" s="674"/>
      <c r="AR5" s="674"/>
      <c r="AS5" s="674"/>
      <c r="AT5" s="674"/>
      <c r="AU5" s="674"/>
      <c r="AV5" s="674"/>
      <c r="AW5" s="674"/>
      <c r="AX5" s="674"/>
      <c r="AY5" s="674"/>
      <c r="AZ5" s="674"/>
      <c r="BA5" s="674"/>
      <c r="BB5" s="674"/>
      <c r="BC5" s="674"/>
      <c r="BD5" s="674"/>
      <c r="BE5" s="674"/>
      <c r="BF5" s="675"/>
      <c r="BG5" s="588">
        <v>1638043</v>
      </c>
      <c r="BH5" s="589"/>
      <c r="BI5" s="589"/>
      <c r="BJ5" s="589"/>
      <c r="BK5" s="589"/>
      <c r="BL5" s="589"/>
      <c r="BM5" s="589"/>
      <c r="BN5" s="590"/>
      <c r="BO5" s="641">
        <v>100</v>
      </c>
      <c r="BP5" s="641"/>
      <c r="BQ5" s="641"/>
      <c r="BR5" s="641"/>
      <c r="BS5" s="642">
        <v>5995</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93051</v>
      </c>
      <c r="S6" s="589"/>
      <c r="T6" s="589"/>
      <c r="U6" s="589"/>
      <c r="V6" s="589"/>
      <c r="W6" s="589"/>
      <c r="X6" s="589"/>
      <c r="Y6" s="590"/>
      <c r="Z6" s="641">
        <v>1.3</v>
      </c>
      <c r="AA6" s="641"/>
      <c r="AB6" s="641"/>
      <c r="AC6" s="641"/>
      <c r="AD6" s="642">
        <v>93051</v>
      </c>
      <c r="AE6" s="642"/>
      <c r="AF6" s="642"/>
      <c r="AG6" s="642"/>
      <c r="AH6" s="642"/>
      <c r="AI6" s="642"/>
      <c r="AJ6" s="642"/>
      <c r="AK6" s="642"/>
      <c r="AL6" s="611">
        <v>2.6</v>
      </c>
      <c r="AM6" s="643"/>
      <c r="AN6" s="643"/>
      <c r="AO6" s="644"/>
      <c r="AP6" s="585" t="s">
        <v>213</v>
      </c>
      <c r="AQ6" s="586"/>
      <c r="AR6" s="586"/>
      <c r="AS6" s="586"/>
      <c r="AT6" s="586"/>
      <c r="AU6" s="586"/>
      <c r="AV6" s="586"/>
      <c r="AW6" s="586"/>
      <c r="AX6" s="586"/>
      <c r="AY6" s="586"/>
      <c r="AZ6" s="586"/>
      <c r="BA6" s="586"/>
      <c r="BB6" s="586"/>
      <c r="BC6" s="586"/>
      <c r="BD6" s="586"/>
      <c r="BE6" s="586"/>
      <c r="BF6" s="587"/>
      <c r="BG6" s="588">
        <v>1638043</v>
      </c>
      <c r="BH6" s="589"/>
      <c r="BI6" s="589"/>
      <c r="BJ6" s="589"/>
      <c r="BK6" s="589"/>
      <c r="BL6" s="589"/>
      <c r="BM6" s="589"/>
      <c r="BN6" s="590"/>
      <c r="BO6" s="641">
        <v>100</v>
      </c>
      <c r="BP6" s="641"/>
      <c r="BQ6" s="641"/>
      <c r="BR6" s="641"/>
      <c r="BS6" s="642">
        <v>5995</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76120</v>
      </c>
      <c r="CS6" s="589"/>
      <c r="CT6" s="589"/>
      <c r="CU6" s="589"/>
      <c r="CV6" s="589"/>
      <c r="CW6" s="589"/>
      <c r="CX6" s="589"/>
      <c r="CY6" s="590"/>
      <c r="CZ6" s="641">
        <v>1.1000000000000001</v>
      </c>
      <c r="DA6" s="641"/>
      <c r="DB6" s="641"/>
      <c r="DC6" s="641"/>
      <c r="DD6" s="594" t="s">
        <v>215</v>
      </c>
      <c r="DE6" s="589"/>
      <c r="DF6" s="589"/>
      <c r="DG6" s="589"/>
      <c r="DH6" s="589"/>
      <c r="DI6" s="589"/>
      <c r="DJ6" s="589"/>
      <c r="DK6" s="589"/>
      <c r="DL6" s="589"/>
      <c r="DM6" s="589"/>
      <c r="DN6" s="589"/>
      <c r="DO6" s="589"/>
      <c r="DP6" s="590"/>
      <c r="DQ6" s="594">
        <v>76111</v>
      </c>
      <c r="DR6" s="589"/>
      <c r="DS6" s="589"/>
      <c r="DT6" s="589"/>
      <c r="DU6" s="589"/>
      <c r="DV6" s="589"/>
      <c r="DW6" s="589"/>
      <c r="DX6" s="589"/>
      <c r="DY6" s="589"/>
      <c r="DZ6" s="589"/>
      <c r="EA6" s="589"/>
      <c r="EB6" s="589"/>
      <c r="EC6" s="620"/>
    </row>
    <row r="7" spans="2:143" ht="11.25" customHeight="1">
      <c r="B7" s="585" t="s">
        <v>216</v>
      </c>
      <c r="C7" s="586"/>
      <c r="D7" s="586"/>
      <c r="E7" s="586"/>
      <c r="F7" s="586"/>
      <c r="G7" s="586"/>
      <c r="H7" s="586"/>
      <c r="I7" s="586"/>
      <c r="J7" s="586"/>
      <c r="K7" s="586"/>
      <c r="L7" s="586"/>
      <c r="M7" s="586"/>
      <c r="N7" s="586"/>
      <c r="O7" s="586"/>
      <c r="P7" s="586"/>
      <c r="Q7" s="587"/>
      <c r="R7" s="588">
        <v>869</v>
      </c>
      <c r="S7" s="589"/>
      <c r="T7" s="589"/>
      <c r="U7" s="589"/>
      <c r="V7" s="589"/>
      <c r="W7" s="589"/>
      <c r="X7" s="589"/>
      <c r="Y7" s="590"/>
      <c r="Z7" s="641">
        <v>0</v>
      </c>
      <c r="AA7" s="641"/>
      <c r="AB7" s="641"/>
      <c r="AC7" s="641"/>
      <c r="AD7" s="642">
        <v>869</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276794</v>
      </c>
      <c r="BH7" s="589"/>
      <c r="BI7" s="589"/>
      <c r="BJ7" s="589"/>
      <c r="BK7" s="589"/>
      <c r="BL7" s="589"/>
      <c r="BM7" s="589"/>
      <c r="BN7" s="590"/>
      <c r="BO7" s="641">
        <v>16.899999999999999</v>
      </c>
      <c r="BP7" s="641"/>
      <c r="BQ7" s="641"/>
      <c r="BR7" s="641"/>
      <c r="BS7" s="642">
        <v>5995</v>
      </c>
      <c r="BT7" s="642"/>
      <c r="BU7" s="642"/>
      <c r="BV7" s="642"/>
      <c r="BW7" s="642"/>
      <c r="BX7" s="642"/>
      <c r="BY7" s="642"/>
      <c r="BZ7" s="642"/>
      <c r="CA7" s="642"/>
      <c r="CB7" s="678"/>
      <c r="CD7" s="621" t="s">
        <v>218</v>
      </c>
      <c r="CE7" s="618"/>
      <c r="CF7" s="618"/>
      <c r="CG7" s="618"/>
      <c r="CH7" s="618"/>
      <c r="CI7" s="618"/>
      <c r="CJ7" s="618"/>
      <c r="CK7" s="618"/>
      <c r="CL7" s="618"/>
      <c r="CM7" s="618"/>
      <c r="CN7" s="618"/>
      <c r="CO7" s="618"/>
      <c r="CP7" s="618"/>
      <c r="CQ7" s="619"/>
      <c r="CR7" s="588">
        <v>961527</v>
      </c>
      <c r="CS7" s="589"/>
      <c r="CT7" s="589"/>
      <c r="CU7" s="589"/>
      <c r="CV7" s="589"/>
      <c r="CW7" s="589"/>
      <c r="CX7" s="589"/>
      <c r="CY7" s="590"/>
      <c r="CZ7" s="641">
        <v>13.4</v>
      </c>
      <c r="DA7" s="641"/>
      <c r="DB7" s="641"/>
      <c r="DC7" s="641"/>
      <c r="DD7" s="594">
        <v>36782</v>
      </c>
      <c r="DE7" s="589"/>
      <c r="DF7" s="589"/>
      <c r="DG7" s="589"/>
      <c r="DH7" s="589"/>
      <c r="DI7" s="589"/>
      <c r="DJ7" s="589"/>
      <c r="DK7" s="589"/>
      <c r="DL7" s="589"/>
      <c r="DM7" s="589"/>
      <c r="DN7" s="589"/>
      <c r="DO7" s="589"/>
      <c r="DP7" s="590"/>
      <c r="DQ7" s="594">
        <v>687418</v>
      </c>
      <c r="DR7" s="589"/>
      <c r="DS7" s="589"/>
      <c r="DT7" s="589"/>
      <c r="DU7" s="589"/>
      <c r="DV7" s="589"/>
      <c r="DW7" s="589"/>
      <c r="DX7" s="589"/>
      <c r="DY7" s="589"/>
      <c r="DZ7" s="589"/>
      <c r="EA7" s="589"/>
      <c r="EB7" s="589"/>
      <c r="EC7" s="620"/>
    </row>
    <row r="8" spans="2:143" ht="11.25" customHeight="1">
      <c r="B8" s="585" t="s">
        <v>219</v>
      </c>
      <c r="C8" s="586"/>
      <c r="D8" s="586"/>
      <c r="E8" s="586"/>
      <c r="F8" s="586"/>
      <c r="G8" s="586"/>
      <c r="H8" s="586"/>
      <c r="I8" s="586"/>
      <c r="J8" s="586"/>
      <c r="K8" s="586"/>
      <c r="L8" s="586"/>
      <c r="M8" s="586"/>
      <c r="N8" s="586"/>
      <c r="O8" s="586"/>
      <c r="P8" s="586"/>
      <c r="Q8" s="587"/>
      <c r="R8" s="588">
        <v>1739</v>
      </c>
      <c r="S8" s="589"/>
      <c r="T8" s="589"/>
      <c r="U8" s="589"/>
      <c r="V8" s="589"/>
      <c r="W8" s="589"/>
      <c r="X8" s="589"/>
      <c r="Y8" s="590"/>
      <c r="Z8" s="641">
        <v>0</v>
      </c>
      <c r="AA8" s="641"/>
      <c r="AB8" s="641"/>
      <c r="AC8" s="641"/>
      <c r="AD8" s="642">
        <v>1739</v>
      </c>
      <c r="AE8" s="642"/>
      <c r="AF8" s="642"/>
      <c r="AG8" s="642"/>
      <c r="AH8" s="642"/>
      <c r="AI8" s="642"/>
      <c r="AJ8" s="642"/>
      <c r="AK8" s="642"/>
      <c r="AL8" s="611">
        <v>0</v>
      </c>
      <c r="AM8" s="643"/>
      <c r="AN8" s="643"/>
      <c r="AO8" s="644"/>
      <c r="AP8" s="585" t="s">
        <v>220</v>
      </c>
      <c r="AQ8" s="586"/>
      <c r="AR8" s="586"/>
      <c r="AS8" s="586"/>
      <c r="AT8" s="586"/>
      <c r="AU8" s="586"/>
      <c r="AV8" s="586"/>
      <c r="AW8" s="586"/>
      <c r="AX8" s="586"/>
      <c r="AY8" s="586"/>
      <c r="AZ8" s="586"/>
      <c r="BA8" s="586"/>
      <c r="BB8" s="586"/>
      <c r="BC8" s="586"/>
      <c r="BD8" s="586"/>
      <c r="BE8" s="586"/>
      <c r="BF8" s="587"/>
      <c r="BG8" s="588">
        <v>7910</v>
      </c>
      <c r="BH8" s="589"/>
      <c r="BI8" s="589"/>
      <c r="BJ8" s="589"/>
      <c r="BK8" s="589"/>
      <c r="BL8" s="589"/>
      <c r="BM8" s="589"/>
      <c r="BN8" s="590"/>
      <c r="BO8" s="641">
        <v>0.5</v>
      </c>
      <c r="BP8" s="641"/>
      <c r="BQ8" s="641"/>
      <c r="BR8" s="641"/>
      <c r="BS8" s="594" t="s">
        <v>109</v>
      </c>
      <c r="BT8" s="589"/>
      <c r="BU8" s="589"/>
      <c r="BV8" s="589"/>
      <c r="BW8" s="589"/>
      <c r="BX8" s="589"/>
      <c r="BY8" s="589"/>
      <c r="BZ8" s="589"/>
      <c r="CA8" s="589"/>
      <c r="CB8" s="620"/>
      <c r="CD8" s="621" t="s">
        <v>221</v>
      </c>
      <c r="CE8" s="618"/>
      <c r="CF8" s="618"/>
      <c r="CG8" s="618"/>
      <c r="CH8" s="618"/>
      <c r="CI8" s="618"/>
      <c r="CJ8" s="618"/>
      <c r="CK8" s="618"/>
      <c r="CL8" s="618"/>
      <c r="CM8" s="618"/>
      <c r="CN8" s="618"/>
      <c r="CO8" s="618"/>
      <c r="CP8" s="618"/>
      <c r="CQ8" s="619"/>
      <c r="CR8" s="588">
        <v>1831904</v>
      </c>
      <c r="CS8" s="589"/>
      <c r="CT8" s="589"/>
      <c r="CU8" s="589"/>
      <c r="CV8" s="589"/>
      <c r="CW8" s="589"/>
      <c r="CX8" s="589"/>
      <c r="CY8" s="590"/>
      <c r="CZ8" s="641">
        <v>25.5</v>
      </c>
      <c r="DA8" s="641"/>
      <c r="DB8" s="641"/>
      <c r="DC8" s="641"/>
      <c r="DD8" s="594">
        <v>869993</v>
      </c>
      <c r="DE8" s="589"/>
      <c r="DF8" s="589"/>
      <c r="DG8" s="589"/>
      <c r="DH8" s="589"/>
      <c r="DI8" s="589"/>
      <c r="DJ8" s="589"/>
      <c r="DK8" s="589"/>
      <c r="DL8" s="589"/>
      <c r="DM8" s="589"/>
      <c r="DN8" s="589"/>
      <c r="DO8" s="589"/>
      <c r="DP8" s="590"/>
      <c r="DQ8" s="594">
        <v>641603</v>
      </c>
      <c r="DR8" s="589"/>
      <c r="DS8" s="589"/>
      <c r="DT8" s="589"/>
      <c r="DU8" s="589"/>
      <c r="DV8" s="589"/>
      <c r="DW8" s="589"/>
      <c r="DX8" s="589"/>
      <c r="DY8" s="589"/>
      <c r="DZ8" s="589"/>
      <c r="EA8" s="589"/>
      <c r="EB8" s="589"/>
      <c r="EC8" s="620"/>
    </row>
    <row r="9" spans="2:143" ht="11.25" customHeight="1">
      <c r="B9" s="585" t="s">
        <v>222</v>
      </c>
      <c r="C9" s="586"/>
      <c r="D9" s="586"/>
      <c r="E9" s="586"/>
      <c r="F9" s="586"/>
      <c r="G9" s="586"/>
      <c r="H9" s="586"/>
      <c r="I9" s="586"/>
      <c r="J9" s="586"/>
      <c r="K9" s="586"/>
      <c r="L9" s="586"/>
      <c r="M9" s="586"/>
      <c r="N9" s="586"/>
      <c r="O9" s="586"/>
      <c r="P9" s="586"/>
      <c r="Q9" s="587"/>
      <c r="R9" s="588">
        <v>1448</v>
      </c>
      <c r="S9" s="589"/>
      <c r="T9" s="589"/>
      <c r="U9" s="589"/>
      <c r="V9" s="589"/>
      <c r="W9" s="589"/>
      <c r="X9" s="589"/>
      <c r="Y9" s="590"/>
      <c r="Z9" s="641">
        <v>0</v>
      </c>
      <c r="AA9" s="641"/>
      <c r="AB9" s="641"/>
      <c r="AC9" s="641"/>
      <c r="AD9" s="642">
        <v>1448</v>
      </c>
      <c r="AE9" s="642"/>
      <c r="AF9" s="642"/>
      <c r="AG9" s="642"/>
      <c r="AH9" s="642"/>
      <c r="AI9" s="642"/>
      <c r="AJ9" s="642"/>
      <c r="AK9" s="642"/>
      <c r="AL9" s="611">
        <v>0</v>
      </c>
      <c r="AM9" s="643"/>
      <c r="AN9" s="643"/>
      <c r="AO9" s="644"/>
      <c r="AP9" s="585" t="s">
        <v>223</v>
      </c>
      <c r="AQ9" s="586"/>
      <c r="AR9" s="586"/>
      <c r="AS9" s="586"/>
      <c r="AT9" s="586"/>
      <c r="AU9" s="586"/>
      <c r="AV9" s="586"/>
      <c r="AW9" s="586"/>
      <c r="AX9" s="586"/>
      <c r="AY9" s="586"/>
      <c r="AZ9" s="586"/>
      <c r="BA9" s="586"/>
      <c r="BB9" s="586"/>
      <c r="BC9" s="586"/>
      <c r="BD9" s="586"/>
      <c r="BE9" s="586"/>
      <c r="BF9" s="587"/>
      <c r="BG9" s="588">
        <v>196235</v>
      </c>
      <c r="BH9" s="589"/>
      <c r="BI9" s="589"/>
      <c r="BJ9" s="589"/>
      <c r="BK9" s="589"/>
      <c r="BL9" s="589"/>
      <c r="BM9" s="589"/>
      <c r="BN9" s="590"/>
      <c r="BO9" s="641">
        <v>12</v>
      </c>
      <c r="BP9" s="641"/>
      <c r="BQ9" s="641"/>
      <c r="BR9" s="641"/>
      <c r="BS9" s="594" t="s">
        <v>109</v>
      </c>
      <c r="BT9" s="589"/>
      <c r="BU9" s="589"/>
      <c r="BV9" s="589"/>
      <c r="BW9" s="589"/>
      <c r="BX9" s="589"/>
      <c r="BY9" s="589"/>
      <c r="BZ9" s="589"/>
      <c r="CA9" s="589"/>
      <c r="CB9" s="620"/>
      <c r="CD9" s="621" t="s">
        <v>224</v>
      </c>
      <c r="CE9" s="618"/>
      <c r="CF9" s="618"/>
      <c r="CG9" s="618"/>
      <c r="CH9" s="618"/>
      <c r="CI9" s="618"/>
      <c r="CJ9" s="618"/>
      <c r="CK9" s="618"/>
      <c r="CL9" s="618"/>
      <c r="CM9" s="618"/>
      <c r="CN9" s="618"/>
      <c r="CO9" s="618"/>
      <c r="CP9" s="618"/>
      <c r="CQ9" s="619"/>
      <c r="CR9" s="588">
        <v>263997</v>
      </c>
      <c r="CS9" s="589"/>
      <c r="CT9" s="589"/>
      <c r="CU9" s="589"/>
      <c r="CV9" s="589"/>
      <c r="CW9" s="589"/>
      <c r="CX9" s="589"/>
      <c r="CY9" s="590"/>
      <c r="CZ9" s="641">
        <v>3.7</v>
      </c>
      <c r="DA9" s="641"/>
      <c r="DB9" s="641"/>
      <c r="DC9" s="641"/>
      <c r="DD9" s="594">
        <v>3604</v>
      </c>
      <c r="DE9" s="589"/>
      <c r="DF9" s="589"/>
      <c r="DG9" s="589"/>
      <c r="DH9" s="589"/>
      <c r="DI9" s="589"/>
      <c r="DJ9" s="589"/>
      <c r="DK9" s="589"/>
      <c r="DL9" s="589"/>
      <c r="DM9" s="589"/>
      <c r="DN9" s="589"/>
      <c r="DO9" s="589"/>
      <c r="DP9" s="590"/>
      <c r="DQ9" s="594">
        <v>246796</v>
      </c>
      <c r="DR9" s="589"/>
      <c r="DS9" s="589"/>
      <c r="DT9" s="589"/>
      <c r="DU9" s="589"/>
      <c r="DV9" s="589"/>
      <c r="DW9" s="589"/>
      <c r="DX9" s="589"/>
      <c r="DY9" s="589"/>
      <c r="DZ9" s="589"/>
      <c r="EA9" s="589"/>
      <c r="EB9" s="589"/>
      <c r="EC9" s="620"/>
    </row>
    <row r="10" spans="2:143" ht="11.25" customHeight="1">
      <c r="B10" s="585" t="s">
        <v>225</v>
      </c>
      <c r="C10" s="586"/>
      <c r="D10" s="586"/>
      <c r="E10" s="586"/>
      <c r="F10" s="586"/>
      <c r="G10" s="586"/>
      <c r="H10" s="586"/>
      <c r="I10" s="586"/>
      <c r="J10" s="586"/>
      <c r="K10" s="586"/>
      <c r="L10" s="586"/>
      <c r="M10" s="586"/>
      <c r="N10" s="586"/>
      <c r="O10" s="586"/>
      <c r="P10" s="586"/>
      <c r="Q10" s="587"/>
      <c r="R10" s="588">
        <v>102630</v>
      </c>
      <c r="S10" s="589"/>
      <c r="T10" s="589"/>
      <c r="U10" s="589"/>
      <c r="V10" s="589"/>
      <c r="W10" s="589"/>
      <c r="X10" s="589"/>
      <c r="Y10" s="590"/>
      <c r="Z10" s="641">
        <v>1.4</v>
      </c>
      <c r="AA10" s="641"/>
      <c r="AB10" s="641"/>
      <c r="AC10" s="641"/>
      <c r="AD10" s="642">
        <v>102630</v>
      </c>
      <c r="AE10" s="642"/>
      <c r="AF10" s="642"/>
      <c r="AG10" s="642"/>
      <c r="AH10" s="642"/>
      <c r="AI10" s="642"/>
      <c r="AJ10" s="642"/>
      <c r="AK10" s="642"/>
      <c r="AL10" s="611">
        <v>2.9</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21180</v>
      </c>
      <c r="BH10" s="589"/>
      <c r="BI10" s="589"/>
      <c r="BJ10" s="589"/>
      <c r="BK10" s="589"/>
      <c r="BL10" s="589"/>
      <c r="BM10" s="589"/>
      <c r="BN10" s="590"/>
      <c r="BO10" s="641">
        <v>1.3</v>
      </c>
      <c r="BP10" s="641"/>
      <c r="BQ10" s="641"/>
      <c r="BR10" s="641"/>
      <c r="BS10" s="594" t="s">
        <v>109</v>
      </c>
      <c r="BT10" s="589"/>
      <c r="BU10" s="589"/>
      <c r="BV10" s="589"/>
      <c r="BW10" s="589"/>
      <c r="BX10" s="589"/>
      <c r="BY10" s="589"/>
      <c r="BZ10" s="589"/>
      <c r="CA10" s="589"/>
      <c r="CB10" s="620"/>
      <c r="CD10" s="621" t="s">
        <v>227</v>
      </c>
      <c r="CE10" s="618"/>
      <c r="CF10" s="618"/>
      <c r="CG10" s="618"/>
      <c r="CH10" s="618"/>
      <c r="CI10" s="618"/>
      <c r="CJ10" s="618"/>
      <c r="CK10" s="618"/>
      <c r="CL10" s="618"/>
      <c r="CM10" s="618"/>
      <c r="CN10" s="618"/>
      <c r="CO10" s="618"/>
      <c r="CP10" s="618"/>
      <c r="CQ10" s="619"/>
      <c r="CR10" s="588">
        <v>25649</v>
      </c>
      <c r="CS10" s="589"/>
      <c r="CT10" s="589"/>
      <c r="CU10" s="589"/>
      <c r="CV10" s="589"/>
      <c r="CW10" s="589"/>
      <c r="CX10" s="589"/>
      <c r="CY10" s="590"/>
      <c r="CZ10" s="641">
        <v>0.4</v>
      </c>
      <c r="DA10" s="641"/>
      <c r="DB10" s="641"/>
      <c r="DC10" s="641"/>
      <c r="DD10" s="594" t="s">
        <v>109</v>
      </c>
      <c r="DE10" s="589"/>
      <c r="DF10" s="589"/>
      <c r="DG10" s="589"/>
      <c r="DH10" s="589"/>
      <c r="DI10" s="589"/>
      <c r="DJ10" s="589"/>
      <c r="DK10" s="589"/>
      <c r="DL10" s="589"/>
      <c r="DM10" s="589"/>
      <c r="DN10" s="589"/>
      <c r="DO10" s="589"/>
      <c r="DP10" s="590"/>
      <c r="DQ10" s="594">
        <v>23536</v>
      </c>
      <c r="DR10" s="589"/>
      <c r="DS10" s="589"/>
      <c r="DT10" s="589"/>
      <c r="DU10" s="589"/>
      <c r="DV10" s="589"/>
      <c r="DW10" s="589"/>
      <c r="DX10" s="589"/>
      <c r="DY10" s="589"/>
      <c r="DZ10" s="589"/>
      <c r="EA10" s="589"/>
      <c r="EB10" s="589"/>
      <c r="EC10" s="620"/>
    </row>
    <row r="11" spans="2:143" ht="11.25" customHeight="1">
      <c r="B11" s="585" t="s">
        <v>228</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51469</v>
      </c>
      <c r="BH11" s="589"/>
      <c r="BI11" s="589"/>
      <c r="BJ11" s="589"/>
      <c r="BK11" s="589"/>
      <c r="BL11" s="589"/>
      <c r="BM11" s="589"/>
      <c r="BN11" s="590"/>
      <c r="BO11" s="641">
        <v>3.1</v>
      </c>
      <c r="BP11" s="641"/>
      <c r="BQ11" s="641"/>
      <c r="BR11" s="641"/>
      <c r="BS11" s="594">
        <v>5995</v>
      </c>
      <c r="BT11" s="589"/>
      <c r="BU11" s="589"/>
      <c r="BV11" s="589"/>
      <c r="BW11" s="589"/>
      <c r="BX11" s="589"/>
      <c r="BY11" s="589"/>
      <c r="BZ11" s="589"/>
      <c r="CA11" s="589"/>
      <c r="CB11" s="620"/>
      <c r="CD11" s="621" t="s">
        <v>230</v>
      </c>
      <c r="CE11" s="618"/>
      <c r="CF11" s="618"/>
      <c r="CG11" s="618"/>
      <c r="CH11" s="618"/>
      <c r="CI11" s="618"/>
      <c r="CJ11" s="618"/>
      <c r="CK11" s="618"/>
      <c r="CL11" s="618"/>
      <c r="CM11" s="618"/>
      <c r="CN11" s="618"/>
      <c r="CO11" s="618"/>
      <c r="CP11" s="618"/>
      <c r="CQ11" s="619"/>
      <c r="CR11" s="588">
        <v>942773</v>
      </c>
      <c r="CS11" s="589"/>
      <c r="CT11" s="589"/>
      <c r="CU11" s="589"/>
      <c r="CV11" s="589"/>
      <c r="CW11" s="589"/>
      <c r="CX11" s="589"/>
      <c r="CY11" s="590"/>
      <c r="CZ11" s="641">
        <v>13.1</v>
      </c>
      <c r="DA11" s="641"/>
      <c r="DB11" s="641"/>
      <c r="DC11" s="641"/>
      <c r="DD11" s="594">
        <v>242398</v>
      </c>
      <c r="DE11" s="589"/>
      <c r="DF11" s="589"/>
      <c r="DG11" s="589"/>
      <c r="DH11" s="589"/>
      <c r="DI11" s="589"/>
      <c r="DJ11" s="589"/>
      <c r="DK11" s="589"/>
      <c r="DL11" s="589"/>
      <c r="DM11" s="589"/>
      <c r="DN11" s="589"/>
      <c r="DO11" s="589"/>
      <c r="DP11" s="590"/>
      <c r="DQ11" s="594">
        <v>398071</v>
      </c>
      <c r="DR11" s="589"/>
      <c r="DS11" s="589"/>
      <c r="DT11" s="589"/>
      <c r="DU11" s="589"/>
      <c r="DV11" s="589"/>
      <c r="DW11" s="589"/>
      <c r="DX11" s="589"/>
      <c r="DY11" s="589"/>
      <c r="DZ11" s="589"/>
      <c r="EA11" s="589"/>
      <c r="EB11" s="589"/>
      <c r="EC11" s="620"/>
    </row>
    <row r="12" spans="2:143" ht="11.25" customHeight="1">
      <c r="B12" s="585" t="s">
        <v>231</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1317834</v>
      </c>
      <c r="BH12" s="589"/>
      <c r="BI12" s="589"/>
      <c r="BJ12" s="589"/>
      <c r="BK12" s="589"/>
      <c r="BL12" s="589"/>
      <c r="BM12" s="589"/>
      <c r="BN12" s="590"/>
      <c r="BO12" s="641">
        <v>80.5</v>
      </c>
      <c r="BP12" s="641"/>
      <c r="BQ12" s="641"/>
      <c r="BR12" s="641"/>
      <c r="BS12" s="594" t="s">
        <v>109</v>
      </c>
      <c r="BT12" s="589"/>
      <c r="BU12" s="589"/>
      <c r="BV12" s="589"/>
      <c r="BW12" s="589"/>
      <c r="BX12" s="589"/>
      <c r="BY12" s="589"/>
      <c r="BZ12" s="589"/>
      <c r="CA12" s="589"/>
      <c r="CB12" s="620"/>
      <c r="CD12" s="621" t="s">
        <v>233</v>
      </c>
      <c r="CE12" s="618"/>
      <c r="CF12" s="618"/>
      <c r="CG12" s="618"/>
      <c r="CH12" s="618"/>
      <c r="CI12" s="618"/>
      <c r="CJ12" s="618"/>
      <c r="CK12" s="618"/>
      <c r="CL12" s="618"/>
      <c r="CM12" s="618"/>
      <c r="CN12" s="618"/>
      <c r="CO12" s="618"/>
      <c r="CP12" s="618"/>
      <c r="CQ12" s="619"/>
      <c r="CR12" s="588">
        <v>157419</v>
      </c>
      <c r="CS12" s="589"/>
      <c r="CT12" s="589"/>
      <c r="CU12" s="589"/>
      <c r="CV12" s="589"/>
      <c r="CW12" s="589"/>
      <c r="CX12" s="589"/>
      <c r="CY12" s="590"/>
      <c r="CZ12" s="641">
        <v>2.2000000000000002</v>
      </c>
      <c r="DA12" s="641"/>
      <c r="DB12" s="641"/>
      <c r="DC12" s="641"/>
      <c r="DD12" s="594">
        <v>391</v>
      </c>
      <c r="DE12" s="589"/>
      <c r="DF12" s="589"/>
      <c r="DG12" s="589"/>
      <c r="DH12" s="589"/>
      <c r="DI12" s="589"/>
      <c r="DJ12" s="589"/>
      <c r="DK12" s="589"/>
      <c r="DL12" s="589"/>
      <c r="DM12" s="589"/>
      <c r="DN12" s="589"/>
      <c r="DO12" s="589"/>
      <c r="DP12" s="590"/>
      <c r="DQ12" s="594">
        <v>63445</v>
      </c>
      <c r="DR12" s="589"/>
      <c r="DS12" s="589"/>
      <c r="DT12" s="589"/>
      <c r="DU12" s="589"/>
      <c r="DV12" s="589"/>
      <c r="DW12" s="589"/>
      <c r="DX12" s="589"/>
      <c r="DY12" s="589"/>
      <c r="DZ12" s="589"/>
      <c r="EA12" s="589"/>
      <c r="EB12" s="589"/>
      <c r="EC12" s="620"/>
    </row>
    <row r="13" spans="2:143" ht="11.25" customHeight="1">
      <c r="B13" s="585" t="s">
        <v>234</v>
      </c>
      <c r="C13" s="586"/>
      <c r="D13" s="586"/>
      <c r="E13" s="586"/>
      <c r="F13" s="586"/>
      <c r="G13" s="586"/>
      <c r="H13" s="586"/>
      <c r="I13" s="586"/>
      <c r="J13" s="586"/>
      <c r="K13" s="586"/>
      <c r="L13" s="586"/>
      <c r="M13" s="586"/>
      <c r="N13" s="586"/>
      <c r="O13" s="586"/>
      <c r="P13" s="586"/>
      <c r="Q13" s="587"/>
      <c r="R13" s="588">
        <v>12278</v>
      </c>
      <c r="S13" s="589"/>
      <c r="T13" s="589"/>
      <c r="U13" s="589"/>
      <c r="V13" s="589"/>
      <c r="W13" s="589"/>
      <c r="X13" s="589"/>
      <c r="Y13" s="590"/>
      <c r="Z13" s="641">
        <v>0.2</v>
      </c>
      <c r="AA13" s="641"/>
      <c r="AB13" s="641"/>
      <c r="AC13" s="641"/>
      <c r="AD13" s="642">
        <v>12278</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1229852</v>
      </c>
      <c r="BH13" s="589"/>
      <c r="BI13" s="589"/>
      <c r="BJ13" s="589"/>
      <c r="BK13" s="589"/>
      <c r="BL13" s="589"/>
      <c r="BM13" s="589"/>
      <c r="BN13" s="590"/>
      <c r="BO13" s="641">
        <v>75.099999999999994</v>
      </c>
      <c r="BP13" s="641"/>
      <c r="BQ13" s="641"/>
      <c r="BR13" s="641"/>
      <c r="BS13" s="594" t="s">
        <v>109</v>
      </c>
      <c r="BT13" s="589"/>
      <c r="BU13" s="589"/>
      <c r="BV13" s="589"/>
      <c r="BW13" s="589"/>
      <c r="BX13" s="589"/>
      <c r="BY13" s="589"/>
      <c r="BZ13" s="589"/>
      <c r="CA13" s="589"/>
      <c r="CB13" s="620"/>
      <c r="CD13" s="621" t="s">
        <v>236</v>
      </c>
      <c r="CE13" s="618"/>
      <c r="CF13" s="618"/>
      <c r="CG13" s="618"/>
      <c r="CH13" s="618"/>
      <c r="CI13" s="618"/>
      <c r="CJ13" s="618"/>
      <c r="CK13" s="618"/>
      <c r="CL13" s="618"/>
      <c r="CM13" s="618"/>
      <c r="CN13" s="618"/>
      <c r="CO13" s="618"/>
      <c r="CP13" s="618"/>
      <c r="CQ13" s="619"/>
      <c r="CR13" s="588">
        <v>724339</v>
      </c>
      <c r="CS13" s="589"/>
      <c r="CT13" s="589"/>
      <c r="CU13" s="589"/>
      <c r="CV13" s="589"/>
      <c r="CW13" s="589"/>
      <c r="CX13" s="589"/>
      <c r="CY13" s="590"/>
      <c r="CZ13" s="641">
        <v>10.1</v>
      </c>
      <c r="DA13" s="641"/>
      <c r="DB13" s="641"/>
      <c r="DC13" s="641"/>
      <c r="DD13" s="594">
        <v>397447</v>
      </c>
      <c r="DE13" s="589"/>
      <c r="DF13" s="589"/>
      <c r="DG13" s="589"/>
      <c r="DH13" s="589"/>
      <c r="DI13" s="589"/>
      <c r="DJ13" s="589"/>
      <c r="DK13" s="589"/>
      <c r="DL13" s="589"/>
      <c r="DM13" s="589"/>
      <c r="DN13" s="589"/>
      <c r="DO13" s="589"/>
      <c r="DP13" s="590"/>
      <c r="DQ13" s="594">
        <v>435854</v>
      </c>
      <c r="DR13" s="589"/>
      <c r="DS13" s="589"/>
      <c r="DT13" s="589"/>
      <c r="DU13" s="589"/>
      <c r="DV13" s="589"/>
      <c r="DW13" s="589"/>
      <c r="DX13" s="589"/>
      <c r="DY13" s="589"/>
      <c r="DZ13" s="589"/>
      <c r="EA13" s="589"/>
      <c r="EB13" s="589"/>
      <c r="EC13" s="620"/>
    </row>
    <row r="14" spans="2:143" ht="11.25" customHeight="1">
      <c r="B14" s="585" t="s">
        <v>237</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11588</v>
      </c>
      <c r="BH14" s="589"/>
      <c r="BI14" s="589"/>
      <c r="BJ14" s="589"/>
      <c r="BK14" s="589"/>
      <c r="BL14" s="589"/>
      <c r="BM14" s="589"/>
      <c r="BN14" s="590"/>
      <c r="BO14" s="641">
        <v>0.7</v>
      </c>
      <c r="BP14" s="641"/>
      <c r="BQ14" s="641"/>
      <c r="BR14" s="641"/>
      <c r="BS14" s="594" t="s">
        <v>109</v>
      </c>
      <c r="BT14" s="589"/>
      <c r="BU14" s="589"/>
      <c r="BV14" s="589"/>
      <c r="BW14" s="589"/>
      <c r="BX14" s="589"/>
      <c r="BY14" s="589"/>
      <c r="BZ14" s="589"/>
      <c r="CA14" s="589"/>
      <c r="CB14" s="620"/>
      <c r="CD14" s="621" t="s">
        <v>239</v>
      </c>
      <c r="CE14" s="618"/>
      <c r="CF14" s="618"/>
      <c r="CG14" s="618"/>
      <c r="CH14" s="618"/>
      <c r="CI14" s="618"/>
      <c r="CJ14" s="618"/>
      <c r="CK14" s="618"/>
      <c r="CL14" s="618"/>
      <c r="CM14" s="618"/>
      <c r="CN14" s="618"/>
      <c r="CO14" s="618"/>
      <c r="CP14" s="618"/>
      <c r="CQ14" s="619"/>
      <c r="CR14" s="588">
        <v>292316</v>
      </c>
      <c r="CS14" s="589"/>
      <c r="CT14" s="589"/>
      <c r="CU14" s="589"/>
      <c r="CV14" s="589"/>
      <c r="CW14" s="589"/>
      <c r="CX14" s="589"/>
      <c r="CY14" s="590"/>
      <c r="CZ14" s="641">
        <v>4.0999999999999996</v>
      </c>
      <c r="DA14" s="641"/>
      <c r="DB14" s="641"/>
      <c r="DC14" s="641"/>
      <c r="DD14" s="594">
        <v>552</v>
      </c>
      <c r="DE14" s="589"/>
      <c r="DF14" s="589"/>
      <c r="DG14" s="589"/>
      <c r="DH14" s="589"/>
      <c r="DI14" s="589"/>
      <c r="DJ14" s="589"/>
      <c r="DK14" s="589"/>
      <c r="DL14" s="589"/>
      <c r="DM14" s="589"/>
      <c r="DN14" s="589"/>
      <c r="DO14" s="589"/>
      <c r="DP14" s="590"/>
      <c r="DQ14" s="594">
        <v>291316</v>
      </c>
      <c r="DR14" s="589"/>
      <c r="DS14" s="589"/>
      <c r="DT14" s="589"/>
      <c r="DU14" s="589"/>
      <c r="DV14" s="589"/>
      <c r="DW14" s="589"/>
      <c r="DX14" s="589"/>
      <c r="DY14" s="589"/>
      <c r="DZ14" s="589"/>
      <c r="EA14" s="589"/>
      <c r="EB14" s="589"/>
      <c r="EC14" s="620"/>
    </row>
    <row r="15" spans="2:143" ht="11.25" customHeight="1">
      <c r="B15" s="585" t="s">
        <v>240</v>
      </c>
      <c r="C15" s="586"/>
      <c r="D15" s="586"/>
      <c r="E15" s="586"/>
      <c r="F15" s="586"/>
      <c r="G15" s="586"/>
      <c r="H15" s="586"/>
      <c r="I15" s="586"/>
      <c r="J15" s="586"/>
      <c r="K15" s="586"/>
      <c r="L15" s="586"/>
      <c r="M15" s="586"/>
      <c r="N15" s="586"/>
      <c r="O15" s="586"/>
      <c r="P15" s="586"/>
      <c r="Q15" s="587"/>
      <c r="R15" s="588">
        <v>1638</v>
      </c>
      <c r="S15" s="589"/>
      <c r="T15" s="589"/>
      <c r="U15" s="589"/>
      <c r="V15" s="589"/>
      <c r="W15" s="589"/>
      <c r="X15" s="589"/>
      <c r="Y15" s="590"/>
      <c r="Z15" s="641">
        <v>0</v>
      </c>
      <c r="AA15" s="641"/>
      <c r="AB15" s="641"/>
      <c r="AC15" s="641"/>
      <c r="AD15" s="642">
        <v>1638</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31827</v>
      </c>
      <c r="BH15" s="589"/>
      <c r="BI15" s="589"/>
      <c r="BJ15" s="589"/>
      <c r="BK15" s="589"/>
      <c r="BL15" s="589"/>
      <c r="BM15" s="589"/>
      <c r="BN15" s="590"/>
      <c r="BO15" s="641">
        <v>1.9</v>
      </c>
      <c r="BP15" s="641"/>
      <c r="BQ15" s="641"/>
      <c r="BR15" s="641"/>
      <c r="BS15" s="594" t="s">
        <v>109</v>
      </c>
      <c r="BT15" s="589"/>
      <c r="BU15" s="589"/>
      <c r="BV15" s="589"/>
      <c r="BW15" s="589"/>
      <c r="BX15" s="589"/>
      <c r="BY15" s="589"/>
      <c r="BZ15" s="589"/>
      <c r="CA15" s="589"/>
      <c r="CB15" s="620"/>
      <c r="CD15" s="621" t="s">
        <v>242</v>
      </c>
      <c r="CE15" s="618"/>
      <c r="CF15" s="618"/>
      <c r="CG15" s="618"/>
      <c r="CH15" s="618"/>
      <c r="CI15" s="618"/>
      <c r="CJ15" s="618"/>
      <c r="CK15" s="618"/>
      <c r="CL15" s="618"/>
      <c r="CM15" s="618"/>
      <c r="CN15" s="618"/>
      <c r="CO15" s="618"/>
      <c r="CP15" s="618"/>
      <c r="CQ15" s="619"/>
      <c r="CR15" s="588">
        <v>1026540</v>
      </c>
      <c r="CS15" s="589"/>
      <c r="CT15" s="589"/>
      <c r="CU15" s="589"/>
      <c r="CV15" s="589"/>
      <c r="CW15" s="589"/>
      <c r="CX15" s="589"/>
      <c r="CY15" s="590"/>
      <c r="CZ15" s="641">
        <v>14.3</v>
      </c>
      <c r="DA15" s="641"/>
      <c r="DB15" s="641"/>
      <c r="DC15" s="641"/>
      <c r="DD15" s="594">
        <v>373076</v>
      </c>
      <c r="DE15" s="589"/>
      <c r="DF15" s="589"/>
      <c r="DG15" s="589"/>
      <c r="DH15" s="589"/>
      <c r="DI15" s="589"/>
      <c r="DJ15" s="589"/>
      <c r="DK15" s="589"/>
      <c r="DL15" s="589"/>
      <c r="DM15" s="589"/>
      <c r="DN15" s="589"/>
      <c r="DO15" s="589"/>
      <c r="DP15" s="590"/>
      <c r="DQ15" s="594">
        <v>471062</v>
      </c>
      <c r="DR15" s="589"/>
      <c r="DS15" s="589"/>
      <c r="DT15" s="589"/>
      <c r="DU15" s="589"/>
      <c r="DV15" s="589"/>
      <c r="DW15" s="589"/>
      <c r="DX15" s="589"/>
      <c r="DY15" s="589"/>
      <c r="DZ15" s="589"/>
      <c r="EA15" s="589"/>
      <c r="EB15" s="589"/>
      <c r="EC15" s="620"/>
    </row>
    <row r="16" spans="2:143" ht="11.25" customHeight="1">
      <c r="B16" s="585" t="s">
        <v>243</v>
      </c>
      <c r="C16" s="586"/>
      <c r="D16" s="586"/>
      <c r="E16" s="586"/>
      <c r="F16" s="586"/>
      <c r="G16" s="586"/>
      <c r="H16" s="586"/>
      <c r="I16" s="586"/>
      <c r="J16" s="586"/>
      <c r="K16" s="586"/>
      <c r="L16" s="586"/>
      <c r="M16" s="586"/>
      <c r="N16" s="586"/>
      <c r="O16" s="586"/>
      <c r="P16" s="586"/>
      <c r="Q16" s="587"/>
      <c r="R16" s="588">
        <v>1832132</v>
      </c>
      <c r="S16" s="589"/>
      <c r="T16" s="589"/>
      <c r="U16" s="589"/>
      <c r="V16" s="589"/>
      <c r="W16" s="589"/>
      <c r="X16" s="589"/>
      <c r="Y16" s="590"/>
      <c r="Z16" s="641">
        <v>25.1</v>
      </c>
      <c r="AA16" s="641"/>
      <c r="AB16" s="641"/>
      <c r="AC16" s="641"/>
      <c r="AD16" s="642">
        <v>1630905</v>
      </c>
      <c r="AE16" s="642"/>
      <c r="AF16" s="642"/>
      <c r="AG16" s="642"/>
      <c r="AH16" s="642"/>
      <c r="AI16" s="642"/>
      <c r="AJ16" s="642"/>
      <c r="AK16" s="642"/>
      <c r="AL16" s="611">
        <v>46.4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0"/>
      <c r="CD16" s="621" t="s">
        <v>245</v>
      </c>
      <c r="CE16" s="618"/>
      <c r="CF16" s="618"/>
      <c r="CG16" s="618"/>
      <c r="CH16" s="618"/>
      <c r="CI16" s="618"/>
      <c r="CJ16" s="618"/>
      <c r="CK16" s="618"/>
      <c r="CL16" s="618"/>
      <c r="CM16" s="618"/>
      <c r="CN16" s="618"/>
      <c r="CO16" s="618"/>
      <c r="CP16" s="618"/>
      <c r="CQ16" s="619"/>
      <c r="CR16" s="588">
        <v>1862</v>
      </c>
      <c r="CS16" s="589"/>
      <c r="CT16" s="589"/>
      <c r="CU16" s="589"/>
      <c r="CV16" s="589"/>
      <c r="CW16" s="589"/>
      <c r="CX16" s="589"/>
      <c r="CY16" s="590"/>
      <c r="CZ16" s="641">
        <v>0</v>
      </c>
      <c r="DA16" s="641"/>
      <c r="DB16" s="641"/>
      <c r="DC16" s="641"/>
      <c r="DD16" s="594" t="s">
        <v>109</v>
      </c>
      <c r="DE16" s="589"/>
      <c r="DF16" s="589"/>
      <c r="DG16" s="589"/>
      <c r="DH16" s="589"/>
      <c r="DI16" s="589"/>
      <c r="DJ16" s="589"/>
      <c r="DK16" s="589"/>
      <c r="DL16" s="589"/>
      <c r="DM16" s="589"/>
      <c r="DN16" s="589"/>
      <c r="DO16" s="589"/>
      <c r="DP16" s="590"/>
      <c r="DQ16" s="594">
        <v>1862</v>
      </c>
      <c r="DR16" s="589"/>
      <c r="DS16" s="589"/>
      <c r="DT16" s="589"/>
      <c r="DU16" s="589"/>
      <c r="DV16" s="589"/>
      <c r="DW16" s="589"/>
      <c r="DX16" s="589"/>
      <c r="DY16" s="589"/>
      <c r="DZ16" s="589"/>
      <c r="EA16" s="589"/>
      <c r="EB16" s="589"/>
      <c r="EC16" s="620"/>
    </row>
    <row r="17" spans="2:133" ht="11.25" customHeight="1">
      <c r="B17" s="585" t="s">
        <v>246</v>
      </c>
      <c r="C17" s="586"/>
      <c r="D17" s="586"/>
      <c r="E17" s="586"/>
      <c r="F17" s="586"/>
      <c r="G17" s="586"/>
      <c r="H17" s="586"/>
      <c r="I17" s="586"/>
      <c r="J17" s="586"/>
      <c r="K17" s="586"/>
      <c r="L17" s="586"/>
      <c r="M17" s="586"/>
      <c r="N17" s="586"/>
      <c r="O17" s="586"/>
      <c r="P17" s="586"/>
      <c r="Q17" s="587"/>
      <c r="R17" s="588">
        <v>1630905</v>
      </c>
      <c r="S17" s="589"/>
      <c r="T17" s="589"/>
      <c r="U17" s="589"/>
      <c r="V17" s="589"/>
      <c r="W17" s="589"/>
      <c r="X17" s="589"/>
      <c r="Y17" s="590"/>
      <c r="Z17" s="641">
        <v>22.3</v>
      </c>
      <c r="AA17" s="641"/>
      <c r="AB17" s="641"/>
      <c r="AC17" s="641"/>
      <c r="AD17" s="642">
        <v>1630905</v>
      </c>
      <c r="AE17" s="642"/>
      <c r="AF17" s="642"/>
      <c r="AG17" s="642"/>
      <c r="AH17" s="642"/>
      <c r="AI17" s="642"/>
      <c r="AJ17" s="642"/>
      <c r="AK17" s="642"/>
      <c r="AL17" s="611">
        <v>46.4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0"/>
      <c r="CD17" s="621" t="s">
        <v>248</v>
      </c>
      <c r="CE17" s="618"/>
      <c r="CF17" s="618"/>
      <c r="CG17" s="618"/>
      <c r="CH17" s="618"/>
      <c r="CI17" s="618"/>
      <c r="CJ17" s="618"/>
      <c r="CK17" s="618"/>
      <c r="CL17" s="618"/>
      <c r="CM17" s="618"/>
      <c r="CN17" s="618"/>
      <c r="CO17" s="618"/>
      <c r="CP17" s="618"/>
      <c r="CQ17" s="619"/>
      <c r="CR17" s="588">
        <v>873014</v>
      </c>
      <c r="CS17" s="589"/>
      <c r="CT17" s="589"/>
      <c r="CU17" s="589"/>
      <c r="CV17" s="589"/>
      <c r="CW17" s="589"/>
      <c r="CX17" s="589"/>
      <c r="CY17" s="590"/>
      <c r="CZ17" s="641">
        <v>12.2</v>
      </c>
      <c r="DA17" s="641"/>
      <c r="DB17" s="641"/>
      <c r="DC17" s="641"/>
      <c r="DD17" s="594" t="s">
        <v>109</v>
      </c>
      <c r="DE17" s="589"/>
      <c r="DF17" s="589"/>
      <c r="DG17" s="589"/>
      <c r="DH17" s="589"/>
      <c r="DI17" s="589"/>
      <c r="DJ17" s="589"/>
      <c r="DK17" s="589"/>
      <c r="DL17" s="589"/>
      <c r="DM17" s="589"/>
      <c r="DN17" s="589"/>
      <c r="DO17" s="589"/>
      <c r="DP17" s="590"/>
      <c r="DQ17" s="594">
        <v>796505</v>
      </c>
      <c r="DR17" s="589"/>
      <c r="DS17" s="589"/>
      <c r="DT17" s="589"/>
      <c r="DU17" s="589"/>
      <c r="DV17" s="589"/>
      <c r="DW17" s="589"/>
      <c r="DX17" s="589"/>
      <c r="DY17" s="589"/>
      <c r="DZ17" s="589"/>
      <c r="EA17" s="589"/>
      <c r="EB17" s="589"/>
      <c r="EC17" s="620"/>
    </row>
    <row r="18" spans="2:133" ht="11.25" customHeight="1">
      <c r="B18" s="585" t="s">
        <v>249</v>
      </c>
      <c r="C18" s="586"/>
      <c r="D18" s="586"/>
      <c r="E18" s="586"/>
      <c r="F18" s="586"/>
      <c r="G18" s="586"/>
      <c r="H18" s="586"/>
      <c r="I18" s="586"/>
      <c r="J18" s="586"/>
      <c r="K18" s="586"/>
      <c r="L18" s="586"/>
      <c r="M18" s="586"/>
      <c r="N18" s="586"/>
      <c r="O18" s="586"/>
      <c r="P18" s="586"/>
      <c r="Q18" s="587"/>
      <c r="R18" s="588">
        <v>201222</v>
      </c>
      <c r="S18" s="589"/>
      <c r="T18" s="589"/>
      <c r="U18" s="589"/>
      <c r="V18" s="589"/>
      <c r="W18" s="589"/>
      <c r="X18" s="589"/>
      <c r="Y18" s="590"/>
      <c r="Z18" s="641">
        <v>2.8</v>
      </c>
      <c r="AA18" s="641"/>
      <c r="AB18" s="641"/>
      <c r="AC18" s="641"/>
      <c r="AD18" s="642" t="s">
        <v>109</v>
      </c>
      <c r="AE18" s="642"/>
      <c r="AF18" s="642"/>
      <c r="AG18" s="642"/>
      <c r="AH18" s="642"/>
      <c r="AI18" s="642"/>
      <c r="AJ18" s="642"/>
      <c r="AK18" s="642"/>
      <c r="AL18" s="611" t="s">
        <v>109</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0"/>
      <c r="CD18" s="621" t="s">
        <v>251</v>
      </c>
      <c r="CE18" s="618"/>
      <c r="CF18" s="618"/>
      <c r="CG18" s="618"/>
      <c r="CH18" s="618"/>
      <c r="CI18" s="618"/>
      <c r="CJ18" s="618"/>
      <c r="CK18" s="618"/>
      <c r="CL18" s="618"/>
      <c r="CM18" s="618"/>
      <c r="CN18" s="618"/>
      <c r="CO18" s="618"/>
      <c r="CP18" s="618"/>
      <c r="CQ18" s="619"/>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0"/>
    </row>
    <row r="19" spans="2:133" ht="11.25" customHeight="1">
      <c r="B19" s="585" t="s">
        <v>252</v>
      </c>
      <c r="C19" s="586"/>
      <c r="D19" s="586"/>
      <c r="E19" s="586"/>
      <c r="F19" s="586"/>
      <c r="G19" s="586"/>
      <c r="H19" s="586"/>
      <c r="I19" s="586"/>
      <c r="J19" s="586"/>
      <c r="K19" s="586"/>
      <c r="L19" s="586"/>
      <c r="M19" s="586"/>
      <c r="N19" s="586"/>
      <c r="O19" s="586"/>
      <c r="P19" s="586"/>
      <c r="Q19" s="587"/>
      <c r="R19" s="588">
        <v>5</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109</v>
      </c>
      <c r="BH19" s="589"/>
      <c r="BI19" s="589"/>
      <c r="BJ19" s="589"/>
      <c r="BK19" s="589"/>
      <c r="BL19" s="589"/>
      <c r="BM19" s="589"/>
      <c r="BN19" s="590"/>
      <c r="BO19" s="641" t="s">
        <v>109</v>
      </c>
      <c r="BP19" s="641"/>
      <c r="BQ19" s="641"/>
      <c r="BR19" s="641"/>
      <c r="BS19" s="594" t="s">
        <v>109</v>
      </c>
      <c r="BT19" s="589"/>
      <c r="BU19" s="589"/>
      <c r="BV19" s="589"/>
      <c r="BW19" s="589"/>
      <c r="BX19" s="589"/>
      <c r="BY19" s="589"/>
      <c r="BZ19" s="589"/>
      <c r="CA19" s="589"/>
      <c r="CB19" s="620"/>
      <c r="CD19" s="621" t="s">
        <v>254</v>
      </c>
      <c r="CE19" s="618"/>
      <c r="CF19" s="618"/>
      <c r="CG19" s="618"/>
      <c r="CH19" s="618"/>
      <c r="CI19" s="618"/>
      <c r="CJ19" s="618"/>
      <c r="CK19" s="618"/>
      <c r="CL19" s="618"/>
      <c r="CM19" s="618"/>
      <c r="CN19" s="618"/>
      <c r="CO19" s="618"/>
      <c r="CP19" s="618"/>
      <c r="CQ19" s="619"/>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0"/>
    </row>
    <row r="20" spans="2:133" ht="11.25" customHeight="1">
      <c r="B20" s="585" t="s">
        <v>255</v>
      </c>
      <c r="C20" s="586"/>
      <c r="D20" s="586"/>
      <c r="E20" s="586"/>
      <c r="F20" s="586"/>
      <c r="G20" s="586"/>
      <c r="H20" s="586"/>
      <c r="I20" s="586"/>
      <c r="J20" s="586"/>
      <c r="K20" s="586"/>
      <c r="L20" s="586"/>
      <c r="M20" s="586"/>
      <c r="N20" s="586"/>
      <c r="O20" s="586"/>
      <c r="P20" s="586"/>
      <c r="Q20" s="587"/>
      <c r="R20" s="588">
        <v>3683828</v>
      </c>
      <c r="S20" s="589"/>
      <c r="T20" s="589"/>
      <c r="U20" s="589"/>
      <c r="V20" s="589"/>
      <c r="W20" s="589"/>
      <c r="X20" s="589"/>
      <c r="Y20" s="590"/>
      <c r="Z20" s="641">
        <v>50.4</v>
      </c>
      <c r="AA20" s="641"/>
      <c r="AB20" s="641"/>
      <c r="AC20" s="641"/>
      <c r="AD20" s="642">
        <v>3482601</v>
      </c>
      <c r="AE20" s="642"/>
      <c r="AF20" s="642"/>
      <c r="AG20" s="642"/>
      <c r="AH20" s="642"/>
      <c r="AI20" s="642"/>
      <c r="AJ20" s="642"/>
      <c r="AK20" s="642"/>
      <c r="AL20" s="611">
        <v>99.2</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109</v>
      </c>
      <c r="BH20" s="589"/>
      <c r="BI20" s="589"/>
      <c r="BJ20" s="589"/>
      <c r="BK20" s="589"/>
      <c r="BL20" s="589"/>
      <c r="BM20" s="589"/>
      <c r="BN20" s="590"/>
      <c r="BO20" s="641" t="s">
        <v>109</v>
      </c>
      <c r="BP20" s="641"/>
      <c r="BQ20" s="641"/>
      <c r="BR20" s="641"/>
      <c r="BS20" s="594" t="s">
        <v>109</v>
      </c>
      <c r="BT20" s="589"/>
      <c r="BU20" s="589"/>
      <c r="BV20" s="589"/>
      <c r="BW20" s="589"/>
      <c r="BX20" s="589"/>
      <c r="BY20" s="589"/>
      <c r="BZ20" s="589"/>
      <c r="CA20" s="589"/>
      <c r="CB20" s="620"/>
      <c r="CD20" s="621" t="s">
        <v>257</v>
      </c>
      <c r="CE20" s="618"/>
      <c r="CF20" s="618"/>
      <c r="CG20" s="618"/>
      <c r="CH20" s="618"/>
      <c r="CI20" s="618"/>
      <c r="CJ20" s="618"/>
      <c r="CK20" s="618"/>
      <c r="CL20" s="618"/>
      <c r="CM20" s="618"/>
      <c r="CN20" s="618"/>
      <c r="CO20" s="618"/>
      <c r="CP20" s="618"/>
      <c r="CQ20" s="619"/>
      <c r="CR20" s="588">
        <v>7177460</v>
      </c>
      <c r="CS20" s="589"/>
      <c r="CT20" s="589"/>
      <c r="CU20" s="589"/>
      <c r="CV20" s="589"/>
      <c r="CW20" s="589"/>
      <c r="CX20" s="589"/>
      <c r="CY20" s="590"/>
      <c r="CZ20" s="641">
        <v>100</v>
      </c>
      <c r="DA20" s="641"/>
      <c r="DB20" s="641"/>
      <c r="DC20" s="641"/>
      <c r="DD20" s="594">
        <v>1924243</v>
      </c>
      <c r="DE20" s="589"/>
      <c r="DF20" s="589"/>
      <c r="DG20" s="589"/>
      <c r="DH20" s="589"/>
      <c r="DI20" s="589"/>
      <c r="DJ20" s="589"/>
      <c r="DK20" s="589"/>
      <c r="DL20" s="589"/>
      <c r="DM20" s="589"/>
      <c r="DN20" s="589"/>
      <c r="DO20" s="589"/>
      <c r="DP20" s="590"/>
      <c r="DQ20" s="594">
        <v>4133579</v>
      </c>
      <c r="DR20" s="589"/>
      <c r="DS20" s="589"/>
      <c r="DT20" s="589"/>
      <c r="DU20" s="589"/>
      <c r="DV20" s="589"/>
      <c r="DW20" s="589"/>
      <c r="DX20" s="589"/>
      <c r="DY20" s="589"/>
      <c r="DZ20" s="589"/>
      <c r="EA20" s="589"/>
      <c r="EB20" s="589"/>
      <c r="EC20" s="620"/>
    </row>
    <row r="21" spans="2:133" ht="11.25" customHeight="1">
      <c r="B21" s="585" t="s">
        <v>258</v>
      </c>
      <c r="C21" s="586"/>
      <c r="D21" s="586"/>
      <c r="E21" s="586"/>
      <c r="F21" s="586"/>
      <c r="G21" s="586"/>
      <c r="H21" s="586"/>
      <c r="I21" s="586"/>
      <c r="J21" s="586"/>
      <c r="K21" s="586"/>
      <c r="L21" s="586"/>
      <c r="M21" s="586"/>
      <c r="N21" s="586"/>
      <c r="O21" s="586"/>
      <c r="P21" s="586"/>
      <c r="Q21" s="587"/>
      <c r="R21" s="588">
        <v>908</v>
      </c>
      <c r="S21" s="589"/>
      <c r="T21" s="589"/>
      <c r="U21" s="589"/>
      <c r="V21" s="589"/>
      <c r="W21" s="589"/>
      <c r="X21" s="589"/>
      <c r="Y21" s="590"/>
      <c r="Z21" s="641">
        <v>0</v>
      </c>
      <c r="AA21" s="641"/>
      <c r="AB21" s="641"/>
      <c r="AC21" s="641"/>
      <c r="AD21" s="642">
        <v>908</v>
      </c>
      <c r="AE21" s="642"/>
      <c r="AF21" s="642"/>
      <c r="AG21" s="642"/>
      <c r="AH21" s="642"/>
      <c r="AI21" s="642"/>
      <c r="AJ21" s="642"/>
      <c r="AK21" s="642"/>
      <c r="AL21" s="611">
        <v>0</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260</v>
      </c>
      <c r="C22" s="586"/>
      <c r="D22" s="586"/>
      <c r="E22" s="586"/>
      <c r="F22" s="586"/>
      <c r="G22" s="586"/>
      <c r="H22" s="586"/>
      <c r="I22" s="586"/>
      <c r="J22" s="586"/>
      <c r="K22" s="586"/>
      <c r="L22" s="586"/>
      <c r="M22" s="586"/>
      <c r="N22" s="586"/>
      <c r="O22" s="586"/>
      <c r="P22" s="586"/>
      <c r="Q22" s="587"/>
      <c r="R22" s="588">
        <v>29234</v>
      </c>
      <c r="S22" s="589"/>
      <c r="T22" s="589"/>
      <c r="U22" s="589"/>
      <c r="V22" s="589"/>
      <c r="W22" s="589"/>
      <c r="X22" s="589"/>
      <c r="Y22" s="590"/>
      <c r="Z22" s="641">
        <v>0.4</v>
      </c>
      <c r="AA22" s="641"/>
      <c r="AB22" s="641"/>
      <c r="AC22" s="641"/>
      <c r="AD22" s="642" t="s">
        <v>109</v>
      </c>
      <c r="AE22" s="642"/>
      <c r="AF22" s="642"/>
      <c r="AG22" s="642"/>
      <c r="AH22" s="642"/>
      <c r="AI22" s="642"/>
      <c r="AJ22" s="642"/>
      <c r="AK22" s="642"/>
      <c r="AL22" s="611" t="s">
        <v>109</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0"/>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120894</v>
      </c>
      <c r="S23" s="589"/>
      <c r="T23" s="589"/>
      <c r="U23" s="589"/>
      <c r="V23" s="589"/>
      <c r="W23" s="589"/>
      <c r="X23" s="589"/>
      <c r="Y23" s="590"/>
      <c r="Z23" s="641">
        <v>1.7</v>
      </c>
      <c r="AA23" s="641"/>
      <c r="AB23" s="641"/>
      <c r="AC23" s="641"/>
      <c r="AD23" s="642">
        <v>252</v>
      </c>
      <c r="AE23" s="642"/>
      <c r="AF23" s="642"/>
      <c r="AG23" s="642"/>
      <c r="AH23" s="642"/>
      <c r="AI23" s="642"/>
      <c r="AJ23" s="642"/>
      <c r="AK23" s="642"/>
      <c r="AL23" s="611">
        <v>0</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0"/>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3083</v>
      </c>
      <c r="S24" s="589"/>
      <c r="T24" s="589"/>
      <c r="U24" s="589"/>
      <c r="V24" s="589"/>
      <c r="W24" s="589"/>
      <c r="X24" s="589"/>
      <c r="Y24" s="590"/>
      <c r="Z24" s="641">
        <v>0</v>
      </c>
      <c r="AA24" s="641"/>
      <c r="AB24" s="641"/>
      <c r="AC24" s="641"/>
      <c r="AD24" s="642" t="s">
        <v>109</v>
      </c>
      <c r="AE24" s="642"/>
      <c r="AF24" s="642"/>
      <c r="AG24" s="642"/>
      <c r="AH24" s="642"/>
      <c r="AI24" s="642"/>
      <c r="AJ24" s="642"/>
      <c r="AK24" s="642"/>
      <c r="AL24" s="611" t="s">
        <v>109</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0"/>
      <c r="CD24" s="645" t="s">
        <v>272</v>
      </c>
      <c r="CE24" s="646"/>
      <c r="CF24" s="646"/>
      <c r="CG24" s="646"/>
      <c r="CH24" s="646"/>
      <c r="CI24" s="646"/>
      <c r="CJ24" s="646"/>
      <c r="CK24" s="646"/>
      <c r="CL24" s="646"/>
      <c r="CM24" s="646"/>
      <c r="CN24" s="646"/>
      <c r="CO24" s="646"/>
      <c r="CP24" s="646"/>
      <c r="CQ24" s="647"/>
      <c r="CR24" s="638">
        <v>2076023</v>
      </c>
      <c r="CS24" s="639"/>
      <c r="CT24" s="639"/>
      <c r="CU24" s="639"/>
      <c r="CV24" s="639"/>
      <c r="CW24" s="639"/>
      <c r="CX24" s="639"/>
      <c r="CY24" s="686"/>
      <c r="CZ24" s="690">
        <v>28.9</v>
      </c>
      <c r="DA24" s="691"/>
      <c r="DB24" s="691"/>
      <c r="DC24" s="692"/>
      <c r="DD24" s="685">
        <v>1725670</v>
      </c>
      <c r="DE24" s="639"/>
      <c r="DF24" s="639"/>
      <c r="DG24" s="639"/>
      <c r="DH24" s="639"/>
      <c r="DI24" s="639"/>
      <c r="DJ24" s="639"/>
      <c r="DK24" s="686"/>
      <c r="DL24" s="685">
        <v>1719881</v>
      </c>
      <c r="DM24" s="639"/>
      <c r="DN24" s="639"/>
      <c r="DO24" s="639"/>
      <c r="DP24" s="639"/>
      <c r="DQ24" s="639"/>
      <c r="DR24" s="639"/>
      <c r="DS24" s="639"/>
      <c r="DT24" s="639"/>
      <c r="DU24" s="639"/>
      <c r="DV24" s="686"/>
      <c r="DW24" s="687">
        <v>45.7</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546560</v>
      </c>
      <c r="S25" s="589"/>
      <c r="T25" s="589"/>
      <c r="U25" s="589"/>
      <c r="V25" s="589"/>
      <c r="W25" s="589"/>
      <c r="X25" s="589"/>
      <c r="Y25" s="590"/>
      <c r="Z25" s="641">
        <v>7.5</v>
      </c>
      <c r="AA25" s="641"/>
      <c r="AB25" s="641"/>
      <c r="AC25" s="641"/>
      <c r="AD25" s="642" t="s">
        <v>109</v>
      </c>
      <c r="AE25" s="642"/>
      <c r="AF25" s="642"/>
      <c r="AG25" s="642"/>
      <c r="AH25" s="642"/>
      <c r="AI25" s="642"/>
      <c r="AJ25" s="642"/>
      <c r="AK25" s="642"/>
      <c r="AL25" s="611" t="s">
        <v>109</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0"/>
      <c r="CD25" s="621" t="s">
        <v>275</v>
      </c>
      <c r="CE25" s="618"/>
      <c r="CF25" s="618"/>
      <c r="CG25" s="618"/>
      <c r="CH25" s="618"/>
      <c r="CI25" s="618"/>
      <c r="CJ25" s="618"/>
      <c r="CK25" s="618"/>
      <c r="CL25" s="618"/>
      <c r="CM25" s="618"/>
      <c r="CN25" s="618"/>
      <c r="CO25" s="618"/>
      <c r="CP25" s="618"/>
      <c r="CQ25" s="619"/>
      <c r="CR25" s="588">
        <v>892278</v>
      </c>
      <c r="CS25" s="607"/>
      <c r="CT25" s="607"/>
      <c r="CU25" s="607"/>
      <c r="CV25" s="607"/>
      <c r="CW25" s="607"/>
      <c r="CX25" s="607"/>
      <c r="CY25" s="608"/>
      <c r="CZ25" s="591">
        <v>12.4</v>
      </c>
      <c r="DA25" s="609"/>
      <c r="DB25" s="609"/>
      <c r="DC25" s="610"/>
      <c r="DD25" s="594">
        <v>843015</v>
      </c>
      <c r="DE25" s="607"/>
      <c r="DF25" s="607"/>
      <c r="DG25" s="607"/>
      <c r="DH25" s="607"/>
      <c r="DI25" s="607"/>
      <c r="DJ25" s="607"/>
      <c r="DK25" s="608"/>
      <c r="DL25" s="594">
        <v>842152</v>
      </c>
      <c r="DM25" s="607"/>
      <c r="DN25" s="607"/>
      <c r="DO25" s="607"/>
      <c r="DP25" s="607"/>
      <c r="DQ25" s="607"/>
      <c r="DR25" s="607"/>
      <c r="DS25" s="607"/>
      <c r="DT25" s="607"/>
      <c r="DU25" s="607"/>
      <c r="DV25" s="608"/>
      <c r="DW25" s="611">
        <v>22.4</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0"/>
      <c r="CD26" s="621" t="s">
        <v>278</v>
      </c>
      <c r="CE26" s="618"/>
      <c r="CF26" s="618"/>
      <c r="CG26" s="618"/>
      <c r="CH26" s="618"/>
      <c r="CI26" s="618"/>
      <c r="CJ26" s="618"/>
      <c r="CK26" s="618"/>
      <c r="CL26" s="618"/>
      <c r="CM26" s="618"/>
      <c r="CN26" s="618"/>
      <c r="CO26" s="618"/>
      <c r="CP26" s="618"/>
      <c r="CQ26" s="619"/>
      <c r="CR26" s="588">
        <v>577150</v>
      </c>
      <c r="CS26" s="589"/>
      <c r="CT26" s="589"/>
      <c r="CU26" s="589"/>
      <c r="CV26" s="589"/>
      <c r="CW26" s="589"/>
      <c r="CX26" s="589"/>
      <c r="CY26" s="590"/>
      <c r="CZ26" s="591">
        <v>8</v>
      </c>
      <c r="DA26" s="609"/>
      <c r="DB26" s="609"/>
      <c r="DC26" s="610"/>
      <c r="DD26" s="594">
        <v>549157</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888722</v>
      </c>
      <c r="S27" s="589"/>
      <c r="T27" s="589"/>
      <c r="U27" s="589"/>
      <c r="V27" s="589"/>
      <c r="W27" s="589"/>
      <c r="X27" s="589"/>
      <c r="Y27" s="590"/>
      <c r="Z27" s="641">
        <v>12.2</v>
      </c>
      <c r="AA27" s="641"/>
      <c r="AB27" s="641"/>
      <c r="AC27" s="641"/>
      <c r="AD27" s="642" t="s">
        <v>109</v>
      </c>
      <c r="AE27" s="642"/>
      <c r="AF27" s="642"/>
      <c r="AG27" s="642"/>
      <c r="AH27" s="642"/>
      <c r="AI27" s="642"/>
      <c r="AJ27" s="642"/>
      <c r="AK27" s="642"/>
      <c r="AL27" s="611" t="s">
        <v>109</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1638043</v>
      </c>
      <c r="BH27" s="589"/>
      <c r="BI27" s="589"/>
      <c r="BJ27" s="589"/>
      <c r="BK27" s="589"/>
      <c r="BL27" s="589"/>
      <c r="BM27" s="589"/>
      <c r="BN27" s="590"/>
      <c r="BO27" s="641">
        <v>100</v>
      </c>
      <c r="BP27" s="641"/>
      <c r="BQ27" s="641"/>
      <c r="BR27" s="641"/>
      <c r="BS27" s="594">
        <v>5995</v>
      </c>
      <c r="BT27" s="589"/>
      <c r="BU27" s="589"/>
      <c r="BV27" s="589"/>
      <c r="BW27" s="589"/>
      <c r="BX27" s="589"/>
      <c r="BY27" s="589"/>
      <c r="BZ27" s="589"/>
      <c r="CA27" s="589"/>
      <c r="CB27" s="620"/>
      <c r="CD27" s="621" t="s">
        <v>281</v>
      </c>
      <c r="CE27" s="618"/>
      <c r="CF27" s="618"/>
      <c r="CG27" s="618"/>
      <c r="CH27" s="618"/>
      <c r="CI27" s="618"/>
      <c r="CJ27" s="618"/>
      <c r="CK27" s="618"/>
      <c r="CL27" s="618"/>
      <c r="CM27" s="618"/>
      <c r="CN27" s="618"/>
      <c r="CO27" s="618"/>
      <c r="CP27" s="618"/>
      <c r="CQ27" s="619"/>
      <c r="CR27" s="588">
        <v>310731</v>
      </c>
      <c r="CS27" s="607"/>
      <c r="CT27" s="607"/>
      <c r="CU27" s="607"/>
      <c r="CV27" s="607"/>
      <c r="CW27" s="607"/>
      <c r="CX27" s="607"/>
      <c r="CY27" s="608"/>
      <c r="CZ27" s="591">
        <v>4.3</v>
      </c>
      <c r="DA27" s="609"/>
      <c r="DB27" s="609"/>
      <c r="DC27" s="610"/>
      <c r="DD27" s="594">
        <v>86150</v>
      </c>
      <c r="DE27" s="607"/>
      <c r="DF27" s="607"/>
      <c r="DG27" s="607"/>
      <c r="DH27" s="607"/>
      <c r="DI27" s="607"/>
      <c r="DJ27" s="607"/>
      <c r="DK27" s="608"/>
      <c r="DL27" s="594">
        <v>81224</v>
      </c>
      <c r="DM27" s="607"/>
      <c r="DN27" s="607"/>
      <c r="DO27" s="607"/>
      <c r="DP27" s="607"/>
      <c r="DQ27" s="607"/>
      <c r="DR27" s="607"/>
      <c r="DS27" s="607"/>
      <c r="DT27" s="607"/>
      <c r="DU27" s="607"/>
      <c r="DV27" s="608"/>
      <c r="DW27" s="611">
        <v>2.2000000000000002</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71074</v>
      </c>
      <c r="S28" s="589"/>
      <c r="T28" s="589"/>
      <c r="U28" s="589"/>
      <c r="V28" s="589"/>
      <c r="W28" s="589"/>
      <c r="X28" s="589"/>
      <c r="Y28" s="590"/>
      <c r="Z28" s="641">
        <v>1</v>
      </c>
      <c r="AA28" s="641"/>
      <c r="AB28" s="641"/>
      <c r="AC28" s="641"/>
      <c r="AD28" s="642">
        <v>14477</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283</v>
      </c>
      <c r="CE28" s="618"/>
      <c r="CF28" s="618"/>
      <c r="CG28" s="618"/>
      <c r="CH28" s="618"/>
      <c r="CI28" s="618"/>
      <c r="CJ28" s="618"/>
      <c r="CK28" s="618"/>
      <c r="CL28" s="618"/>
      <c r="CM28" s="618"/>
      <c r="CN28" s="618"/>
      <c r="CO28" s="618"/>
      <c r="CP28" s="618"/>
      <c r="CQ28" s="619"/>
      <c r="CR28" s="588">
        <v>873014</v>
      </c>
      <c r="CS28" s="589"/>
      <c r="CT28" s="589"/>
      <c r="CU28" s="589"/>
      <c r="CV28" s="589"/>
      <c r="CW28" s="589"/>
      <c r="CX28" s="589"/>
      <c r="CY28" s="590"/>
      <c r="CZ28" s="591">
        <v>12.2</v>
      </c>
      <c r="DA28" s="609"/>
      <c r="DB28" s="609"/>
      <c r="DC28" s="610"/>
      <c r="DD28" s="594">
        <v>796505</v>
      </c>
      <c r="DE28" s="589"/>
      <c r="DF28" s="589"/>
      <c r="DG28" s="589"/>
      <c r="DH28" s="589"/>
      <c r="DI28" s="589"/>
      <c r="DJ28" s="589"/>
      <c r="DK28" s="590"/>
      <c r="DL28" s="594">
        <v>796505</v>
      </c>
      <c r="DM28" s="589"/>
      <c r="DN28" s="589"/>
      <c r="DO28" s="589"/>
      <c r="DP28" s="589"/>
      <c r="DQ28" s="589"/>
      <c r="DR28" s="589"/>
      <c r="DS28" s="589"/>
      <c r="DT28" s="589"/>
      <c r="DU28" s="589"/>
      <c r="DV28" s="590"/>
      <c r="DW28" s="611">
        <v>21.2</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149342</v>
      </c>
      <c r="S29" s="589"/>
      <c r="T29" s="589"/>
      <c r="U29" s="589"/>
      <c r="V29" s="589"/>
      <c r="W29" s="589"/>
      <c r="X29" s="589"/>
      <c r="Y29" s="590"/>
      <c r="Z29" s="641">
        <v>2</v>
      </c>
      <c r="AA29" s="641"/>
      <c r="AB29" s="641"/>
      <c r="AC29" s="641"/>
      <c r="AD29" s="642" t="s">
        <v>109</v>
      </c>
      <c r="AE29" s="642"/>
      <c r="AF29" s="642"/>
      <c r="AG29" s="642"/>
      <c r="AH29" s="642"/>
      <c r="AI29" s="642"/>
      <c r="AJ29" s="642"/>
      <c r="AK29" s="642"/>
      <c r="AL29" s="611" t="s">
        <v>109</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76"/>
      <c r="BI29" s="676"/>
      <c r="BJ29" s="676"/>
      <c r="BK29" s="676"/>
      <c r="BL29" s="676"/>
      <c r="BM29" s="676"/>
      <c r="BN29" s="676"/>
      <c r="BO29" s="676"/>
      <c r="BP29" s="676"/>
      <c r="BQ29" s="677"/>
      <c r="BR29" s="648" t="s">
        <v>286</v>
      </c>
      <c r="BS29" s="676"/>
      <c r="BT29" s="676"/>
      <c r="BU29" s="676"/>
      <c r="BV29" s="676"/>
      <c r="BW29" s="676"/>
      <c r="BX29" s="676"/>
      <c r="BY29" s="676"/>
      <c r="BZ29" s="676"/>
      <c r="CA29" s="676"/>
      <c r="CB29" s="677"/>
      <c r="CD29" s="658" t="s">
        <v>287</v>
      </c>
      <c r="CE29" s="659"/>
      <c r="CF29" s="621" t="s">
        <v>288</v>
      </c>
      <c r="CG29" s="618"/>
      <c r="CH29" s="618"/>
      <c r="CI29" s="618"/>
      <c r="CJ29" s="618"/>
      <c r="CK29" s="618"/>
      <c r="CL29" s="618"/>
      <c r="CM29" s="618"/>
      <c r="CN29" s="618"/>
      <c r="CO29" s="618"/>
      <c r="CP29" s="618"/>
      <c r="CQ29" s="619"/>
      <c r="CR29" s="588">
        <v>872685</v>
      </c>
      <c r="CS29" s="607"/>
      <c r="CT29" s="607"/>
      <c r="CU29" s="607"/>
      <c r="CV29" s="607"/>
      <c r="CW29" s="607"/>
      <c r="CX29" s="607"/>
      <c r="CY29" s="608"/>
      <c r="CZ29" s="591">
        <v>12.2</v>
      </c>
      <c r="DA29" s="609"/>
      <c r="DB29" s="609"/>
      <c r="DC29" s="610"/>
      <c r="DD29" s="594">
        <v>796176</v>
      </c>
      <c r="DE29" s="607"/>
      <c r="DF29" s="607"/>
      <c r="DG29" s="607"/>
      <c r="DH29" s="607"/>
      <c r="DI29" s="607"/>
      <c r="DJ29" s="607"/>
      <c r="DK29" s="608"/>
      <c r="DL29" s="594">
        <v>796176</v>
      </c>
      <c r="DM29" s="607"/>
      <c r="DN29" s="607"/>
      <c r="DO29" s="607"/>
      <c r="DP29" s="607"/>
      <c r="DQ29" s="607"/>
      <c r="DR29" s="607"/>
      <c r="DS29" s="607"/>
      <c r="DT29" s="607"/>
      <c r="DU29" s="607"/>
      <c r="DV29" s="608"/>
      <c r="DW29" s="611">
        <v>21.1</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94614</v>
      </c>
      <c r="S30" s="589"/>
      <c r="T30" s="589"/>
      <c r="U30" s="589"/>
      <c r="V30" s="589"/>
      <c r="W30" s="589"/>
      <c r="X30" s="589"/>
      <c r="Y30" s="590"/>
      <c r="Z30" s="641">
        <v>1.3</v>
      </c>
      <c r="AA30" s="641"/>
      <c r="AB30" s="641"/>
      <c r="AC30" s="641"/>
      <c r="AD30" s="642" t="s">
        <v>109</v>
      </c>
      <c r="AE30" s="642"/>
      <c r="AF30" s="642"/>
      <c r="AG30" s="642"/>
      <c r="AH30" s="642"/>
      <c r="AI30" s="642"/>
      <c r="AJ30" s="642"/>
      <c r="AK30" s="642"/>
      <c r="AL30" s="611" t="s">
        <v>109</v>
      </c>
      <c r="AM30" s="643"/>
      <c r="AN30" s="643"/>
      <c r="AO30" s="644"/>
      <c r="AP30" s="664" t="s">
        <v>290</v>
      </c>
      <c r="AQ30" s="665"/>
      <c r="AR30" s="665"/>
      <c r="AS30" s="665"/>
      <c r="AT30" s="670" t="s">
        <v>291</v>
      </c>
      <c r="AU30" s="182"/>
      <c r="AV30" s="182"/>
      <c r="AW30" s="182"/>
      <c r="AX30" s="673" t="s">
        <v>169</v>
      </c>
      <c r="AY30" s="674"/>
      <c r="AZ30" s="674"/>
      <c r="BA30" s="674"/>
      <c r="BB30" s="674"/>
      <c r="BC30" s="674"/>
      <c r="BD30" s="674"/>
      <c r="BE30" s="674"/>
      <c r="BF30" s="675"/>
      <c r="BG30" s="654">
        <v>99.9</v>
      </c>
      <c r="BH30" s="655"/>
      <c r="BI30" s="655"/>
      <c r="BJ30" s="655"/>
      <c r="BK30" s="655"/>
      <c r="BL30" s="655"/>
      <c r="BM30" s="656">
        <v>98.9</v>
      </c>
      <c r="BN30" s="655"/>
      <c r="BO30" s="655"/>
      <c r="BP30" s="655"/>
      <c r="BQ30" s="657"/>
      <c r="BR30" s="654">
        <v>99.8</v>
      </c>
      <c r="BS30" s="655"/>
      <c r="BT30" s="655"/>
      <c r="BU30" s="655"/>
      <c r="BV30" s="655"/>
      <c r="BW30" s="655"/>
      <c r="BX30" s="656">
        <v>98.8</v>
      </c>
      <c r="BY30" s="655"/>
      <c r="BZ30" s="655"/>
      <c r="CA30" s="655"/>
      <c r="CB30" s="657"/>
      <c r="CD30" s="660"/>
      <c r="CE30" s="661"/>
      <c r="CF30" s="621" t="s">
        <v>292</v>
      </c>
      <c r="CG30" s="618"/>
      <c r="CH30" s="618"/>
      <c r="CI30" s="618"/>
      <c r="CJ30" s="618"/>
      <c r="CK30" s="618"/>
      <c r="CL30" s="618"/>
      <c r="CM30" s="618"/>
      <c r="CN30" s="618"/>
      <c r="CO30" s="618"/>
      <c r="CP30" s="618"/>
      <c r="CQ30" s="619"/>
      <c r="CR30" s="588">
        <v>805737</v>
      </c>
      <c r="CS30" s="589"/>
      <c r="CT30" s="589"/>
      <c r="CU30" s="589"/>
      <c r="CV30" s="589"/>
      <c r="CW30" s="589"/>
      <c r="CX30" s="589"/>
      <c r="CY30" s="590"/>
      <c r="CZ30" s="591">
        <v>11.2</v>
      </c>
      <c r="DA30" s="609"/>
      <c r="DB30" s="609"/>
      <c r="DC30" s="610"/>
      <c r="DD30" s="594">
        <v>746861</v>
      </c>
      <c r="DE30" s="589"/>
      <c r="DF30" s="589"/>
      <c r="DG30" s="589"/>
      <c r="DH30" s="589"/>
      <c r="DI30" s="589"/>
      <c r="DJ30" s="589"/>
      <c r="DK30" s="590"/>
      <c r="DL30" s="594">
        <v>746861</v>
      </c>
      <c r="DM30" s="589"/>
      <c r="DN30" s="589"/>
      <c r="DO30" s="589"/>
      <c r="DP30" s="589"/>
      <c r="DQ30" s="589"/>
      <c r="DR30" s="589"/>
      <c r="DS30" s="589"/>
      <c r="DT30" s="589"/>
      <c r="DU30" s="589"/>
      <c r="DV30" s="590"/>
      <c r="DW30" s="611">
        <v>19.8</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154973</v>
      </c>
      <c r="S31" s="589"/>
      <c r="T31" s="589"/>
      <c r="U31" s="589"/>
      <c r="V31" s="589"/>
      <c r="W31" s="589"/>
      <c r="X31" s="589"/>
      <c r="Y31" s="590"/>
      <c r="Z31" s="641">
        <v>2.1</v>
      </c>
      <c r="AA31" s="641"/>
      <c r="AB31" s="641"/>
      <c r="AC31" s="641"/>
      <c r="AD31" s="642" t="s">
        <v>109</v>
      </c>
      <c r="AE31" s="642"/>
      <c r="AF31" s="642"/>
      <c r="AG31" s="642"/>
      <c r="AH31" s="642"/>
      <c r="AI31" s="642"/>
      <c r="AJ31" s="642"/>
      <c r="AK31" s="642"/>
      <c r="AL31" s="611" t="s">
        <v>109</v>
      </c>
      <c r="AM31" s="643"/>
      <c r="AN31" s="643"/>
      <c r="AO31" s="644"/>
      <c r="AP31" s="666"/>
      <c r="AQ31" s="667"/>
      <c r="AR31" s="667"/>
      <c r="AS31" s="667"/>
      <c r="AT31" s="671"/>
      <c r="AU31" s="181" t="s">
        <v>294</v>
      </c>
      <c r="AV31" s="181"/>
      <c r="AW31" s="181"/>
      <c r="AX31" s="585" t="s">
        <v>295</v>
      </c>
      <c r="AY31" s="586"/>
      <c r="AZ31" s="586"/>
      <c r="BA31" s="586"/>
      <c r="BB31" s="586"/>
      <c r="BC31" s="586"/>
      <c r="BD31" s="586"/>
      <c r="BE31" s="586"/>
      <c r="BF31" s="587"/>
      <c r="BG31" s="652">
        <v>99.9</v>
      </c>
      <c r="BH31" s="607"/>
      <c r="BI31" s="607"/>
      <c r="BJ31" s="607"/>
      <c r="BK31" s="607"/>
      <c r="BL31" s="607"/>
      <c r="BM31" s="643">
        <v>98.8</v>
      </c>
      <c r="BN31" s="653"/>
      <c r="BO31" s="653"/>
      <c r="BP31" s="653"/>
      <c r="BQ31" s="617"/>
      <c r="BR31" s="652">
        <v>99.6</v>
      </c>
      <c r="BS31" s="607"/>
      <c r="BT31" s="607"/>
      <c r="BU31" s="607"/>
      <c r="BV31" s="607"/>
      <c r="BW31" s="607"/>
      <c r="BX31" s="643">
        <v>98.1</v>
      </c>
      <c r="BY31" s="653"/>
      <c r="BZ31" s="653"/>
      <c r="CA31" s="653"/>
      <c r="CB31" s="617"/>
      <c r="CD31" s="660"/>
      <c r="CE31" s="661"/>
      <c r="CF31" s="621" t="s">
        <v>296</v>
      </c>
      <c r="CG31" s="618"/>
      <c r="CH31" s="618"/>
      <c r="CI31" s="618"/>
      <c r="CJ31" s="618"/>
      <c r="CK31" s="618"/>
      <c r="CL31" s="618"/>
      <c r="CM31" s="618"/>
      <c r="CN31" s="618"/>
      <c r="CO31" s="618"/>
      <c r="CP31" s="618"/>
      <c r="CQ31" s="619"/>
      <c r="CR31" s="588">
        <v>66948</v>
      </c>
      <c r="CS31" s="607"/>
      <c r="CT31" s="607"/>
      <c r="CU31" s="607"/>
      <c r="CV31" s="607"/>
      <c r="CW31" s="607"/>
      <c r="CX31" s="607"/>
      <c r="CY31" s="608"/>
      <c r="CZ31" s="591">
        <v>0.9</v>
      </c>
      <c r="DA31" s="609"/>
      <c r="DB31" s="609"/>
      <c r="DC31" s="610"/>
      <c r="DD31" s="594">
        <v>49315</v>
      </c>
      <c r="DE31" s="607"/>
      <c r="DF31" s="607"/>
      <c r="DG31" s="607"/>
      <c r="DH31" s="607"/>
      <c r="DI31" s="607"/>
      <c r="DJ31" s="607"/>
      <c r="DK31" s="608"/>
      <c r="DL31" s="594">
        <v>49315</v>
      </c>
      <c r="DM31" s="607"/>
      <c r="DN31" s="607"/>
      <c r="DO31" s="607"/>
      <c r="DP31" s="607"/>
      <c r="DQ31" s="607"/>
      <c r="DR31" s="607"/>
      <c r="DS31" s="607"/>
      <c r="DT31" s="607"/>
      <c r="DU31" s="607"/>
      <c r="DV31" s="608"/>
      <c r="DW31" s="611">
        <v>1.3</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145917</v>
      </c>
      <c r="S32" s="589"/>
      <c r="T32" s="589"/>
      <c r="U32" s="589"/>
      <c r="V32" s="589"/>
      <c r="W32" s="589"/>
      <c r="X32" s="589"/>
      <c r="Y32" s="590"/>
      <c r="Z32" s="641">
        <v>2</v>
      </c>
      <c r="AA32" s="641"/>
      <c r="AB32" s="641"/>
      <c r="AC32" s="641"/>
      <c r="AD32" s="642">
        <v>13986</v>
      </c>
      <c r="AE32" s="642"/>
      <c r="AF32" s="642"/>
      <c r="AG32" s="642"/>
      <c r="AH32" s="642"/>
      <c r="AI32" s="642"/>
      <c r="AJ32" s="642"/>
      <c r="AK32" s="642"/>
      <c r="AL32" s="611">
        <v>0.4</v>
      </c>
      <c r="AM32" s="643"/>
      <c r="AN32" s="643"/>
      <c r="AO32" s="644"/>
      <c r="AP32" s="668"/>
      <c r="AQ32" s="669"/>
      <c r="AR32" s="669"/>
      <c r="AS32" s="669"/>
      <c r="AT32" s="672"/>
      <c r="AU32" s="183"/>
      <c r="AV32" s="183"/>
      <c r="AW32" s="183"/>
      <c r="AX32" s="569" t="s">
        <v>298</v>
      </c>
      <c r="AY32" s="570"/>
      <c r="AZ32" s="570"/>
      <c r="BA32" s="570"/>
      <c r="BB32" s="570"/>
      <c r="BC32" s="570"/>
      <c r="BD32" s="570"/>
      <c r="BE32" s="570"/>
      <c r="BF32" s="571"/>
      <c r="BG32" s="651">
        <v>99.9</v>
      </c>
      <c r="BH32" s="573"/>
      <c r="BI32" s="573"/>
      <c r="BJ32" s="573"/>
      <c r="BK32" s="573"/>
      <c r="BL32" s="573"/>
      <c r="BM32" s="636">
        <v>98.9</v>
      </c>
      <c r="BN32" s="573"/>
      <c r="BO32" s="573"/>
      <c r="BP32" s="573"/>
      <c r="BQ32" s="630"/>
      <c r="BR32" s="651">
        <v>99.9</v>
      </c>
      <c r="BS32" s="573"/>
      <c r="BT32" s="573"/>
      <c r="BU32" s="573"/>
      <c r="BV32" s="573"/>
      <c r="BW32" s="573"/>
      <c r="BX32" s="636">
        <v>98.8</v>
      </c>
      <c r="BY32" s="573"/>
      <c r="BZ32" s="573"/>
      <c r="CA32" s="573"/>
      <c r="CB32" s="630"/>
      <c r="CD32" s="662"/>
      <c r="CE32" s="663"/>
      <c r="CF32" s="621" t="s">
        <v>299</v>
      </c>
      <c r="CG32" s="618"/>
      <c r="CH32" s="618"/>
      <c r="CI32" s="618"/>
      <c r="CJ32" s="618"/>
      <c r="CK32" s="618"/>
      <c r="CL32" s="618"/>
      <c r="CM32" s="618"/>
      <c r="CN32" s="618"/>
      <c r="CO32" s="618"/>
      <c r="CP32" s="618"/>
      <c r="CQ32" s="619"/>
      <c r="CR32" s="588">
        <v>329</v>
      </c>
      <c r="CS32" s="589"/>
      <c r="CT32" s="589"/>
      <c r="CU32" s="589"/>
      <c r="CV32" s="589"/>
      <c r="CW32" s="589"/>
      <c r="CX32" s="589"/>
      <c r="CY32" s="590"/>
      <c r="CZ32" s="591">
        <v>0</v>
      </c>
      <c r="DA32" s="609"/>
      <c r="DB32" s="609"/>
      <c r="DC32" s="610"/>
      <c r="DD32" s="594">
        <v>329</v>
      </c>
      <c r="DE32" s="589"/>
      <c r="DF32" s="589"/>
      <c r="DG32" s="589"/>
      <c r="DH32" s="589"/>
      <c r="DI32" s="589"/>
      <c r="DJ32" s="589"/>
      <c r="DK32" s="590"/>
      <c r="DL32" s="594">
        <v>329</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1415225</v>
      </c>
      <c r="S33" s="589"/>
      <c r="T33" s="589"/>
      <c r="U33" s="589"/>
      <c r="V33" s="589"/>
      <c r="W33" s="589"/>
      <c r="X33" s="589"/>
      <c r="Y33" s="590"/>
      <c r="Z33" s="641">
        <v>19.399999999999999</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301</v>
      </c>
      <c r="CE33" s="618"/>
      <c r="CF33" s="618"/>
      <c r="CG33" s="618"/>
      <c r="CH33" s="618"/>
      <c r="CI33" s="618"/>
      <c r="CJ33" s="618"/>
      <c r="CK33" s="618"/>
      <c r="CL33" s="618"/>
      <c r="CM33" s="618"/>
      <c r="CN33" s="618"/>
      <c r="CO33" s="618"/>
      <c r="CP33" s="618"/>
      <c r="CQ33" s="619"/>
      <c r="CR33" s="588">
        <v>3151747</v>
      </c>
      <c r="CS33" s="607"/>
      <c r="CT33" s="607"/>
      <c r="CU33" s="607"/>
      <c r="CV33" s="607"/>
      <c r="CW33" s="607"/>
      <c r="CX33" s="607"/>
      <c r="CY33" s="608"/>
      <c r="CZ33" s="591">
        <v>43.9</v>
      </c>
      <c r="DA33" s="609"/>
      <c r="DB33" s="609"/>
      <c r="DC33" s="610"/>
      <c r="DD33" s="594">
        <v>2052596</v>
      </c>
      <c r="DE33" s="607"/>
      <c r="DF33" s="607"/>
      <c r="DG33" s="607"/>
      <c r="DH33" s="607"/>
      <c r="DI33" s="607"/>
      <c r="DJ33" s="607"/>
      <c r="DK33" s="608"/>
      <c r="DL33" s="594">
        <v>1322310</v>
      </c>
      <c r="DM33" s="607"/>
      <c r="DN33" s="607"/>
      <c r="DO33" s="607"/>
      <c r="DP33" s="607"/>
      <c r="DQ33" s="607"/>
      <c r="DR33" s="607"/>
      <c r="DS33" s="607"/>
      <c r="DT33" s="607"/>
      <c r="DU33" s="607"/>
      <c r="DV33" s="608"/>
      <c r="DW33" s="611">
        <v>35.1</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305</v>
      </c>
      <c r="CE34" s="618"/>
      <c r="CF34" s="618"/>
      <c r="CG34" s="618"/>
      <c r="CH34" s="618"/>
      <c r="CI34" s="618"/>
      <c r="CJ34" s="618"/>
      <c r="CK34" s="618"/>
      <c r="CL34" s="618"/>
      <c r="CM34" s="618"/>
      <c r="CN34" s="618"/>
      <c r="CO34" s="618"/>
      <c r="CP34" s="618"/>
      <c r="CQ34" s="619"/>
      <c r="CR34" s="588">
        <v>1045169</v>
      </c>
      <c r="CS34" s="589"/>
      <c r="CT34" s="589"/>
      <c r="CU34" s="589"/>
      <c r="CV34" s="589"/>
      <c r="CW34" s="589"/>
      <c r="CX34" s="589"/>
      <c r="CY34" s="590"/>
      <c r="CZ34" s="591">
        <v>14.6</v>
      </c>
      <c r="DA34" s="609"/>
      <c r="DB34" s="609"/>
      <c r="DC34" s="610"/>
      <c r="DD34" s="594">
        <v>635676</v>
      </c>
      <c r="DE34" s="589"/>
      <c r="DF34" s="589"/>
      <c r="DG34" s="589"/>
      <c r="DH34" s="589"/>
      <c r="DI34" s="589"/>
      <c r="DJ34" s="589"/>
      <c r="DK34" s="590"/>
      <c r="DL34" s="594">
        <v>591245</v>
      </c>
      <c r="DM34" s="589"/>
      <c r="DN34" s="589"/>
      <c r="DO34" s="589"/>
      <c r="DP34" s="589"/>
      <c r="DQ34" s="589"/>
      <c r="DR34" s="589"/>
      <c r="DS34" s="589"/>
      <c r="DT34" s="589"/>
      <c r="DU34" s="589"/>
      <c r="DV34" s="590"/>
      <c r="DW34" s="611">
        <v>15.7</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252325</v>
      </c>
      <c r="S35" s="589"/>
      <c r="T35" s="589"/>
      <c r="U35" s="589"/>
      <c r="V35" s="589"/>
      <c r="W35" s="589"/>
      <c r="X35" s="589"/>
      <c r="Y35" s="590"/>
      <c r="Z35" s="641">
        <v>3.5</v>
      </c>
      <c r="AA35" s="641"/>
      <c r="AB35" s="641"/>
      <c r="AC35" s="641"/>
      <c r="AD35" s="642" t="s">
        <v>109</v>
      </c>
      <c r="AE35" s="642"/>
      <c r="AF35" s="642"/>
      <c r="AG35" s="642"/>
      <c r="AH35" s="642"/>
      <c r="AI35" s="642"/>
      <c r="AJ35" s="642"/>
      <c r="AK35" s="642"/>
      <c r="AL35" s="611" t="s">
        <v>109</v>
      </c>
      <c r="AM35" s="643"/>
      <c r="AN35" s="643"/>
      <c r="AO35" s="644"/>
      <c r="AP35" s="186"/>
      <c r="AQ35" s="645" t="s">
        <v>307</v>
      </c>
      <c r="AR35" s="646"/>
      <c r="AS35" s="646"/>
      <c r="AT35" s="646"/>
      <c r="AU35" s="646"/>
      <c r="AV35" s="646"/>
      <c r="AW35" s="646"/>
      <c r="AX35" s="646"/>
      <c r="AY35" s="647"/>
      <c r="AZ35" s="638">
        <v>397381</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12325</v>
      </c>
      <c r="BW35" s="639"/>
      <c r="BX35" s="639"/>
      <c r="BY35" s="639"/>
      <c r="BZ35" s="639"/>
      <c r="CA35" s="639"/>
      <c r="CB35" s="640"/>
      <c r="CD35" s="621" t="s">
        <v>309</v>
      </c>
      <c r="CE35" s="618"/>
      <c r="CF35" s="618"/>
      <c r="CG35" s="618"/>
      <c r="CH35" s="618"/>
      <c r="CI35" s="618"/>
      <c r="CJ35" s="618"/>
      <c r="CK35" s="618"/>
      <c r="CL35" s="618"/>
      <c r="CM35" s="618"/>
      <c r="CN35" s="618"/>
      <c r="CO35" s="618"/>
      <c r="CP35" s="618"/>
      <c r="CQ35" s="619"/>
      <c r="CR35" s="588">
        <v>100331</v>
      </c>
      <c r="CS35" s="607"/>
      <c r="CT35" s="607"/>
      <c r="CU35" s="607"/>
      <c r="CV35" s="607"/>
      <c r="CW35" s="607"/>
      <c r="CX35" s="607"/>
      <c r="CY35" s="608"/>
      <c r="CZ35" s="591">
        <v>1.4</v>
      </c>
      <c r="DA35" s="609"/>
      <c r="DB35" s="609"/>
      <c r="DC35" s="610"/>
      <c r="DD35" s="594">
        <v>81083</v>
      </c>
      <c r="DE35" s="607"/>
      <c r="DF35" s="607"/>
      <c r="DG35" s="607"/>
      <c r="DH35" s="607"/>
      <c r="DI35" s="607"/>
      <c r="DJ35" s="607"/>
      <c r="DK35" s="608"/>
      <c r="DL35" s="594">
        <v>79625</v>
      </c>
      <c r="DM35" s="607"/>
      <c r="DN35" s="607"/>
      <c r="DO35" s="607"/>
      <c r="DP35" s="607"/>
      <c r="DQ35" s="607"/>
      <c r="DR35" s="607"/>
      <c r="DS35" s="607"/>
      <c r="DT35" s="607"/>
      <c r="DU35" s="607"/>
      <c r="DV35" s="608"/>
      <c r="DW35" s="611">
        <v>2.1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7304374</v>
      </c>
      <c r="S36" s="629"/>
      <c r="T36" s="629"/>
      <c r="U36" s="629"/>
      <c r="V36" s="629"/>
      <c r="W36" s="629"/>
      <c r="X36" s="629"/>
      <c r="Y36" s="632"/>
      <c r="Z36" s="633">
        <v>100</v>
      </c>
      <c r="AA36" s="633"/>
      <c r="AB36" s="633"/>
      <c r="AC36" s="633"/>
      <c r="AD36" s="634">
        <v>3512224</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108216</v>
      </c>
      <c r="BA36" s="589"/>
      <c r="BB36" s="589"/>
      <c r="BC36" s="589"/>
      <c r="BD36" s="607"/>
      <c r="BE36" s="607"/>
      <c r="BF36" s="617"/>
      <c r="BG36" s="621" t="s">
        <v>312</v>
      </c>
      <c r="BH36" s="618"/>
      <c r="BI36" s="618"/>
      <c r="BJ36" s="618"/>
      <c r="BK36" s="618"/>
      <c r="BL36" s="618"/>
      <c r="BM36" s="618"/>
      <c r="BN36" s="618"/>
      <c r="BO36" s="618"/>
      <c r="BP36" s="618"/>
      <c r="BQ36" s="618"/>
      <c r="BR36" s="618"/>
      <c r="BS36" s="618"/>
      <c r="BT36" s="618"/>
      <c r="BU36" s="619"/>
      <c r="BV36" s="588">
        <v>-17428</v>
      </c>
      <c r="BW36" s="589"/>
      <c r="BX36" s="589"/>
      <c r="BY36" s="589"/>
      <c r="BZ36" s="589"/>
      <c r="CA36" s="589"/>
      <c r="CB36" s="620"/>
      <c r="CD36" s="621" t="s">
        <v>313</v>
      </c>
      <c r="CE36" s="618"/>
      <c r="CF36" s="618"/>
      <c r="CG36" s="618"/>
      <c r="CH36" s="618"/>
      <c r="CI36" s="618"/>
      <c r="CJ36" s="618"/>
      <c r="CK36" s="618"/>
      <c r="CL36" s="618"/>
      <c r="CM36" s="618"/>
      <c r="CN36" s="618"/>
      <c r="CO36" s="618"/>
      <c r="CP36" s="618"/>
      <c r="CQ36" s="619"/>
      <c r="CR36" s="588">
        <v>1018535</v>
      </c>
      <c r="CS36" s="589"/>
      <c r="CT36" s="589"/>
      <c r="CU36" s="589"/>
      <c r="CV36" s="589"/>
      <c r="CW36" s="589"/>
      <c r="CX36" s="589"/>
      <c r="CY36" s="590"/>
      <c r="CZ36" s="591">
        <v>14.2</v>
      </c>
      <c r="DA36" s="609"/>
      <c r="DB36" s="609"/>
      <c r="DC36" s="610"/>
      <c r="DD36" s="594">
        <v>637778</v>
      </c>
      <c r="DE36" s="589"/>
      <c r="DF36" s="589"/>
      <c r="DG36" s="589"/>
      <c r="DH36" s="589"/>
      <c r="DI36" s="589"/>
      <c r="DJ36" s="589"/>
      <c r="DK36" s="590"/>
      <c r="DL36" s="594">
        <v>581303</v>
      </c>
      <c r="DM36" s="589"/>
      <c r="DN36" s="589"/>
      <c r="DO36" s="589"/>
      <c r="DP36" s="589"/>
      <c r="DQ36" s="589"/>
      <c r="DR36" s="589"/>
      <c r="DS36" s="589"/>
      <c r="DT36" s="589"/>
      <c r="DU36" s="589"/>
      <c r="DV36" s="590"/>
      <c r="DW36" s="611">
        <v>15.4</v>
      </c>
      <c r="DX36" s="612"/>
      <c r="DY36" s="612"/>
      <c r="DZ36" s="612"/>
      <c r="EA36" s="612"/>
      <c r="EB36" s="612"/>
      <c r="EC36" s="613"/>
    </row>
    <row r="37" spans="2:133" ht="11.25" customHeight="1">
      <c r="AQ37" s="614" t="s">
        <v>314</v>
      </c>
      <c r="AR37" s="615"/>
      <c r="AS37" s="615"/>
      <c r="AT37" s="615"/>
      <c r="AU37" s="615"/>
      <c r="AV37" s="615"/>
      <c r="AW37" s="615"/>
      <c r="AX37" s="615"/>
      <c r="AY37" s="616"/>
      <c r="AZ37" s="588">
        <v>48702</v>
      </c>
      <c r="BA37" s="589"/>
      <c r="BB37" s="589"/>
      <c r="BC37" s="589"/>
      <c r="BD37" s="607"/>
      <c r="BE37" s="607"/>
      <c r="BF37" s="617"/>
      <c r="BG37" s="621" t="s">
        <v>315</v>
      </c>
      <c r="BH37" s="618"/>
      <c r="BI37" s="618"/>
      <c r="BJ37" s="618"/>
      <c r="BK37" s="618"/>
      <c r="BL37" s="618"/>
      <c r="BM37" s="618"/>
      <c r="BN37" s="618"/>
      <c r="BO37" s="618"/>
      <c r="BP37" s="618"/>
      <c r="BQ37" s="618"/>
      <c r="BR37" s="618"/>
      <c r="BS37" s="618"/>
      <c r="BT37" s="618"/>
      <c r="BU37" s="619"/>
      <c r="BV37" s="588">
        <v>809</v>
      </c>
      <c r="BW37" s="589"/>
      <c r="BX37" s="589"/>
      <c r="BY37" s="589"/>
      <c r="BZ37" s="589"/>
      <c r="CA37" s="589"/>
      <c r="CB37" s="620"/>
      <c r="CD37" s="621" t="s">
        <v>316</v>
      </c>
      <c r="CE37" s="618"/>
      <c r="CF37" s="618"/>
      <c r="CG37" s="618"/>
      <c r="CH37" s="618"/>
      <c r="CI37" s="618"/>
      <c r="CJ37" s="618"/>
      <c r="CK37" s="618"/>
      <c r="CL37" s="618"/>
      <c r="CM37" s="618"/>
      <c r="CN37" s="618"/>
      <c r="CO37" s="618"/>
      <c r="CP37" s="618"/>
      <c r="CQ37" s="619"/>
      <c r="CR37" s="588">
        <v>365608</v>
      </c>
      <c r="CS37" s="607"/>
      <c r="CT37" s="607"/>
      <c r="CU37" s="607"/>
      <c r="CV37" s="607"/>
      <c r="CW37" s="607"/>
      <c r="CX37" s="607"/>
      <c r="CY37" s="608"/>
      <c r="CZ37" s="591">
        <v>5.0999999999999996</v>
      </c>
      <c r="DA37" s="609"/>
      <c r="DB37" s="609"/>
      <c r="DC37" s="610"/>
      <c r="DD37" s="594">
        <v>365506</v>
      </c>
      <c r="DE37" s="607"/>
      <c r="DF37" s="607"/>
      <c r="DG37" s="607"/>
      <c r="DH37" s="607"/>
      <c r="DI37" s="607"/>
      <c r="DJ37" s="607"/>
      <c r="DK37" s="608"/>
      <c r="DL37" s="594">
        <v>365506</v>
      </c>
      <c r="DM37" s="607"/>
      <c r="DN37" s="607"/>
      <c r="DO37" s="607"/>
      <c r="DP37" s="607"/>
      <c r="DQ37" s="607"/>
      <c r="DR37" s="607"/>
      <c r="DS37" s="607"/>
      <c r="DT37" s="607"/>
      <c r="DU37" s="607"/>
      <c r="DV37" s="608"/>
      <c r="DW37" s="611">
        <v>9.6999999999999993</v>
      </c>
      <c r="DX37" s="612"/>
      <c r="DY37" s="612"/>
      <c r="DZ37" s="612"/>
      <c r="EA37" s="612"/>
      <c r="EB37" s="612"/>
      <c r="EC37" s="613"/>
    </row>
    <row r="38" spans="2:133" ht="11.25" customHeight="1">
      <c r="AQ38" s="614" t="s">
        <v>317</v>
      </c>
      <c r="AR38" s="615"/>
      <c r="AS38" s="615"/>
      <c r="AT38" s="615"/>
      <c r="AU38" s="615"/>
      <c r="AV38" s="615"/>
      <c r="AW38" s="615"/>
      <c r="AX38" s="615"/>
      <c r="AY38" s="616"/>
      <c r="AZ38" s="588">
        <v>18937</v>
      </c>
      <c r="BA38" s="589"/>
      <c r="BB38" s="589"/>
      <c r="BC38" s="589"/>
      <c r="BD38" s="607"/>
      <c r="BE38" s="607"/>
      <c r="BF38" s="617"/>
      <c r="BG38" s="621" t="s">
        <v>318</v>
      </c>
      <c r="BH38" s="618"/>
      <c r="BI38" s="618"/>
      <c r="BJ38" s="618"/>
      <c r="BK38" s="618"/>
      <c r="BL38" s="618"/>
      <c r="BM38" s="618"/>
      <c r="BN38" s="618"/>
      <c r="BO38" s="618"/>
      <c r="BP38" s="618"/>
      <c r="BQ38" s="618"/>
      <c r="BR38" s="618"/>
      <c r="BS38" s="618"/>
      <c r="BT38" s="618"/>
      <c r="BU38" s="619"/>
      <c r="BV38" s="588">
        <v>1522</v>
      </c>
      <c r="BW38" s="589"/>
      <c r="BX38" s="589"/>
      <c r="BY38" s="589"/>
      <c r="BZ38" s="589"/>
      <c r="CA38" s="589"/>
      <c r="CB38" s="620"/>
      <c r="CD38" s="621" t="s">
        <v>319</v>
      </c>
      <c r="CE38" s="618"/>
      <c r="CF38" s="618"/>
      <c r="CG38" s="618"/>
      <c r="CH38" s="618"/>
      <c r="CI38" s="618"/>
      <c r="CJ38" s="618"/>
      <c r="CK38" s="618"/>
      <c r="CL38" s="618"/>
      <c r="CM38" s="618"/>
      <c r="CN38" s="618"/>
      <c r="CO38" s="618"/>
      <c r="CP38" s="618"/>
      <c r="CQ38" s="619"/>
      <c r="CR38" s="588">
        <v>397381</v>
      </c>
      <c r="CS38" s="589"/>
      <c r="CT38" s="589"/>
      <c r="CU38" s="589"/>
      <c r="CV38" s="589"/>
      <c r="CW38" s="589"/>
      <c r="CX38" s="589"/>
      <c r="CY38" s="590"/>
      <c r="CZ38" s="591">
        <v>5.5</v>
      </c>
      <c r="DA38" s="609"/>
      <c r="DB38" s="609"/>
      <c r="DC38" s="610"/>
      <c r="DD38" s="594">
        <v>357205</v>
      </c>
      <c r="DE38" s="589"/>
      <c r="DF38" s="589"/>
      <c r="DG38" s="589"/>
      <c r="DH38" s="589"/>
      <c r="DI38" s="589"/>
      <c r="DJ38" s="589"/>
      <c r="DK38" s="590"/>
      <c r="DL38" s="594">
        <v>68854</v>
      </c>
      <c r="DM38" s="589"/>
      <c r="DN38" s="589"/>
      <c r="DO38" s="589"/>
      <c r="DP38" s="589"/>
      <c r="DQ38" s="589"/>
      <c r="DR38" s="589"/>
      <c r="DS38" s="589"/>
      <c r="DT38" s="589"/>
      <c r="DU38" s="589"/>
      <c r="DV38" s="590"/>
      <c r="DW38" s="611">
        <v>1.8</v>
      </c>
      <c r="DX38" s="612"/>
      <c r="DY38" s="612"/>
      <c r="DZ38" s="612"/>
      <c r="EA38" s="612"/>
      <c r="EB38" s="612"/>
      <c r="EC38" s="613"/>
    </row>
    <row r="39" spans="2:133" ht="11.25" customHeight="1">
      <c r="AQ39" s="614" t="s">
        <v>320</v>
      </c>
      <c r="AR39" s="615"/>
      <c r="AS39" s="615"/>
      <c r="AT39" s="615"/>
      <c r="AU39" s="615"/>
      <c r="AV39" s="615"/>
      <c r="AW39" s="615"/>
      <c r="AX39" s="615"/>
      <c r="AY39" s="616"/>
      <c r="AZ39" s="588" t="s">
        <v>109</v>
      </c>
      <c r="BA39" s="589"/>
      <c r="BB39" s="589"/>
      <c r="BC39" s="589"/>
      <c r="BD39" s="607"/>
      <c r="BE39" s="607"/>
      <c r="BF39" s="617"/>
      <c r="BG39" s="622" t="s">
        <v>321</v>
      </c>
      <c r="BH39" s="623"/>
      <c r="BI39" s="623"/>
      <c r="BJ39" s="623"/>
      <c r="BK39" s="623"/>
      <c r="BL39" s="187"/>
      <c r="BM39" s="618" t="s">
        <v>322</v>
      </c>
      <c r="BN39" s="618"/>
      <c r="BO39" s="618"/>
      <c r="BP39" s="618"/>
      <c r="BQ39" s="618"/>
      <c r="BR39" s="618"/>
      <c r="BS39" s="618"/>
      <c r="BT39" s="618"/>
      <c r="BU39" s="619"/>
      <c r="BV39" s="588">
        <v>115</v>
      </c>
      <c r="BW39" s="589"/>
      <c r="BX39" s="589"/>
      <c r="BY39" s="589"/>
      <c r="BZ39" s="589"/>
      <c r="CA39" s="589"/>
      <c r="CB39" s="620"/>
      <c r="CD39" s="621" t="s">
        <v>323</v>
      </c>
      <c r="CE39" s="618"/>
      <c r="CF39" s="618"/>
      <c r="CG39" s="618"/>
      <c r="CH39" s="618"/>
      <c r="CI39" s="618"/>
      <c r="CJ39" s="618"/>
      <c r="CK39" s="618"/>
      <c r="CL39" s="618"/>
      <c r="CM39" s="618"/>
      <c r="CN39" s="618"/>
      <c r="CO39" s="618"/>
      <c r="CP39" s="618"/>
      <c r="CQ39" s="619"/>
      <c r="CR39" s="588">
        <v>513716</v>
      </c>
      <c r="CS39" s="607"/>
      <c r="CT39" s="607"/>
      <c r="CU39" s="607"/>
      <c r="CV39" s="607"/>
      <c r="CW39" s="607"/>
      <c r="CX39" s="607"/>
      <c r="CY39" s="608"/>
      <c r="CZ39" s="591">
        <v>7.2</v>
      </c>
      <c r="DA39" s="609"/>
      <c r="DB39" s="609"/>
      <c r="DC39" s="610"/>
      <c r="DD39" s="594">
        <v>339571</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51569</v>
      </c>
      <c r="BA40" s="589"/>
      <c r="BB40" s="589"/>
      <c r="BC40" s="589"/>
      <c r="BD40" s="607"/>
      <c r="BE40" s="607"/>
      <c r="BF40" s="617"/>
      <c r="BG40" s="622"/>
      <c r="BH40" s="623"/>
      <c r="BI40" s="623"/>
      <c r="BJ40" s="623"/>
      <c r="BK40" s="623"/>
      <c r="BL40" s="187"/>
      <c r="BM40" s="618" t="s">
        <v>325</v>
      </c>
      <c r="BN40" s="618"/>
      <c r="BO40" s="618"/>
      <c r="BP40" s="618"/>
      <c r="BQ40" s="618"/>
      <c r="BR40" s="618"/>
      <c r="BS40" s="618"/>
      <c r="BT40" s="618"/>
      <c r="BU40" s="619"/>
      <c r="BV40" s="588">
        <v>92</v>
      </c>
      <c r="BW40" s="589"/>
      <c r="BX40" s="589"/>
      <c r="BY40" s="589"/>
      <c r="BZ40" s="589"/>
      <c r="CA40" s="589"/>
      <c r="CB40" s="620"/>
      <c r="CD40" s="621" t="s">
        <v>326</v>
      </c>
      <c r="CE40" s="618"/>
      <c r="CF40" s="618"/>
      <c r="CG40" s="618"/>
      <c r="CH40" s="618"/>
      <c r="CI40" s="618"/>
      <c r="CJ40" s="618"/>
      <c r="CK40" s="618"/>
      <c r="CL40" s="618"/>
      <c r="CM40" s="618"/>
      <c r="CN40" s="618"/>
      <c r="CO40" s="618"/>
      <c r="CP40" s="618"/>
      <c r="CQ40" s="619"/>
      <c r="CR40" s="588">
        <v>76615</v>
      </c>
      <c r="CS40" s="589"/>
      <c r="CT40" s="589"/>
      <c r="CU40" s="589"/>
      <c r="CV40" s="589"/>
      <c r="CW40" s="589"/>
      <c r="CX40" s="589"/>
      <c r="CY40" s="590"/>
      <c r="CZ40" s="591">
        <v>1.1000000000000001</v>
      </c>
      <c r="DA40" s="609"/>
      <c r="DB40" s="609"/>
      <c r="DC40" s="610"/>
      <c r="DD40" s="594">
        <v>1283</v>
      </c>
      <c r="DE40" s="589"/>
      <c r="DF40" s="589"/>
      <c r="DG40" s="589"/>
      <c r="DH40" s="589"/>
      <c r="DI40" s="589"/>
      <c r="DJ40" s="589"/>
      <c r="DK40" s="590"/>
      <c r="DL40" s="594">
        <v>1283</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169957</v>
      </c>
      <c r="BA41" s="629"/>
      <c r="BB41" s="629"/>
      <c r="BC41" s="629"/>
      <c r="BD41" s="573"/>
      <c r="BE41" s="573"/>
      <c r="BF41" s="630"/>
      <c r="BG41" s="624"/>
      <c r="BH41" s="625"/>
      <c r="BI41" s="625"/>
      <c r="BJ41" s="625"/>
      <c r="BK41" s="625"/>
      <c r="BL41" s="189"/>
      <c r="BM41" s="627" t="s">
        <v>328</v>
      </c>
      <c r="BN41" s="627"/>
      <c r="BO41" s="627"/>
      <c r="BP41" s="627"/>
      <c r="BQ41" s="627"/>
      <c r="BR41" s="627"/>
      <c r="BS41" s="627"/>
      <c r="BT41" s="627"/>
      <c r="BU41" s="628"/>
      <c r="BV41" s="572">
        <v>296</v>
      </c>
      <c r="BW41" s="629"/>
      <c r="BX41" s="629"/>
      <c r="BY41" s="629"/>
      <c r="BZ41" s="629"/>
      <c r="CA41" s="629"/>
      <c r="CB41" s="631"/>
      <c r="CD41" s="621" t="s">
        <v>329</v>
      </c>
      <c r="CE41" s="618"/>
      <c r="CF41" s="618"/>
      <c r="CG41" s="618"/>
      <c r="CH41" s="618"/>
      <c r="CI41" s="618"/>
      <c r="CJ41" s="618"/>
      <c r="CK41" s="618"/>
      <c r="CL41" s="618"/>
      <c r="CM41" s="618"/>
      <c r="CN41" s="618"/>
      <c r="CO41" s="618"/>
      <c r="CP41" s="618"/>
      <c r="CQ41" s="619"/>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1949690</v>
      </c>
      <c r="CS42" s="589"/>
      <c r="CT42" s="589"/>
      <c r="CU42" s="589"/>
      <c r="CV42" s="589"/>
      <c r="CW42" s="589"/>
      <c r="CX42" s="589"/>
      <c r="CY42" s="590"/>
      <c r="CZ42" s="591">
        <v>27.2</v>
      </c>
      <c r="DA42" s="592"/>
      <c r="DB42" s="592"/>
      <c r="DC42" s="593"/>
      <c r="DD42" s="594">
        <v>355313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221</v>
      </c>
      <c r="CS43" s="607"/>
      <c r="CT43" s="607"/>
      <c r="CU43" s="607"/>
      <c r="CV43" s="607"/>
      <c r="CW43" s="607"/>
      <c r="CX43" s="607"/>
      <c r="CY43" s="608"/>
      <c r="CZ43" s="591">
        <v>0</v>
      </c>
      <c r="DA43" s="609"/>
      <c r="DB43" s="609"/>
      <c r="DC43" s="610"/>
      <c r="DD43" s="594">
        <v>212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1924243</v>
      </c>
      <c r="CS44" s="589"/>
      <c r="CT44" s="589"/>
      <c r="CU44" s="589"/>
      <c r="CV44" s="589"/>
      <c r="CW44" s="589"/>
      <c r="CX44" s="589"/>
      <c r="CY44" s="590"/>
      <c r="CZ44" s="591">
        <v>26.8</v>
      </c>
      <c r="DA44" s="592"/>
      <c r="DB44" s="592"/>
      <c r="DC44" s="593"/>
      <c r="DD44" s="594">
        <v>329979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894541</v>
      </c>
      <c r="CS45" s="607"/>
      <c r="CT45" s="607"/>
      <c r="CU45" s="607"/>
      <c r="CV45" s="607"/>
      <c r="CW45" s="607"/>
      <c r="CX45" s="607"/>
      <c r="CY45" s="608"/>
      <c r="CZ45" s="591">
        <v>12.5</v>
      </c>
      <c r="DA45" s="609"/>
      <c r="DB45" s="609"/>
      <c r="DC45" s="610"/>
      <c r="DD45" s="594">
        <v>31311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926185</v>
      </c>
      <c r="CS46" s="589"/>
      <c r="CT46" s="589"/>
      <c r="CU46" s="589"/>
      <c r="CV46" s="589"/>
      <c r="CW46" s="589"/>
      <c r="CX46" s="589"/>
      <c r="CY46" s="590"/>
      <c r="CZ46" s="591">
        <v>12.9</v>
      </c>
      <c r="DA46" s="592"/>
      <c r="DB46" s="592"/>
      <c r="DC46" s="593"/>
      <c r="DD46" s="594">
        <v>274537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1862</v>
      </c>
      <c r="CS47" s="607"/>
      <c r="CT47" s="607"/>
      <c r="CU47" s="607"/>
      <c r="CV47" s="607"/>
      <c r="CW47" s="607"/>
      <c r="CX47" s="607"/>
      <c r="CY47" s="608"/>
      <c r="CZ47" s="591">
        <v>0</v>
      </c>
      <c r="DA47" s="609"/>
      <c r="DB47" s="609"/>
      <c r="DC47" s="610"/>
      <c r="DD47" s="594">
        <v>1862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v>23585</v>
      </c>
      <c r="CS48" s="589"/>
      <c r="CT48" s="589"/>
      <c r="CU48" s="589"/>
      <c r="CV48" s="589"/>
      <c r="CW48" s="589"/>
      <c r="CX48" s="589"/>
      <c r="CY48" s="590"/>
      <c r="CZ48" s="591">
        <v>0.3</v>
      </c>
      <c r="DA48" s="592"/>
      <c r="DB48" s="592"/>
      <c r="DC48" s="593"/>
      <c r="DD48" s="594">
        <v>23472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7177460</v>
      </c>
      <c r="CS49" s="573"/>
      <c r="CT49" s="573"/>
      <c r="CU49" s="573"/>
      <c r="CV49" s="573"/>
      <c r="CW49" s="573"/>
      <c r="CX49" s="573"/>
      <c r="CY49" s="574"/>
      <c r="CZ49" s="575">
        <v>100</v>
      </c>
      <c r="DA49" s="576"/>
      <c r="DB49" s="576"/>
      <c r="DC49" s="577"/>
      <c r="DD49" s="578">
        <v>4133579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8" orientation="landscape" cellComments="asDisplayed" horizont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topLeftCell="A54" zoomScale="70" zoomScaleNormal="25" zoomScaleSheetLayoutView="70" workbookViewId="0">
      <selection activeCell="AU64" sqref="AU6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7304</v>
      </c>
      <c r="R7" s="1101"/>
      <c r="S7" s="1101"/>
      <c r="T7" s="1101"/>
      <c r="U7" s="1101"/>
      <c r="V7" s="1101">
        <v>7177</v>
      </c>
      <c r="W7" s="1101"/>
      <c r="X7" s="1101"/>
      <c r="Y7" s="1101"/>
      <c r="Z7" s="1101"/>
      <c r="AA7" s="1101">
        <v>127</v>
      </c>
      <c r="AB7" s="1101"/>
      <c r="AC7" s="1101"/>
      <c r="AD7" s="1101"/>
      <c r="AE7" s="1102"/>
      <c r="AF7" s="1103">
        <v>99</v>
      </c>
      <c r="AG7" s="1104"/>
      <c r="AH7" s="1104"/>
      <c r="AI7" s="1104"/>
      <c r="AJ7" s="1105"/>
      <c r="AK7" s="1087"/>
      <c r="AL7" s="1088"/>
      <c r="AM7" s="1088"/>
      <c r="AN7" s="1088"/>
      <c r="AO7" s="1088"/>
      <c r="AP7" s="1088">
        <v>8284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364</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365</v>
      </c>
      <c r="B23" s="940" t="s">
        <v>366</v>
      </c>
      <c r="C23" s="941"/>
      <c r="D23" s="941"/>
      <c r="E23" s="941"/>
      <c r="F23" s="941"/>
      <c r="G23" s="941"/>
      <c r="H23" s="941"/>
      <c r="I23" s="941"/>
      <c r="J23" s="941"/>
      <c r="K23" s="941"/>
      <c r="L23" s="941"/>
      <c r="M23" s="941"/>
      <c r="N23" s="941"/>
      <c r="O23" s="941"/>
      <c r="P23" s="942"/>
      <c r="Q23" s="1064">
        <v>7304</v>
      </c>
      <c r="R23" s="1065"/>
      <c r="S23" s="1065"/>
      <c r="T23" s="1065"/>
      <c r="U23" s="1065"/>
      <c r="V23" s="1065">
        <v>7177</v>
      </c>
      <c r="W23" s="1065"/>
      <c r="X23" s="1065"/>
      <c r="Y23" s="1065"/>
      <c r="Z23" s="1065"/>
      <c r="AA23" s="1065">
        <v>127</v>
      </c>
      <c r="AB23" s="1065"/>
      <c r="AC23" s="1065"/>
      <c r="AD23" s="1065"/>
      <c r="AE23" s="1066"/>
      <c r="AF23" s="1067">
        <v>99</v>
      </c>
      <c r="AG23" s="1065"/>
      <c r="AH23" s="1065"/>
      <c r="AI23" s="1065"/>
      <c r="AJ23" s="1068"/>
      <c r="AK23" s="1069"/>
      <c r="AL23" s="1070"/>
      <c r="AM23" s="1070"/>
      <c r="AN23" s="1070"/>
      <c r="AO23" s="1070"/>
      <c r="AP23" s="1065">
        <v>8284</v>
      </c>
      <c r="AQ23" s="1065"/>
      <c r="AR23" s="1065"/>
      <c r="AS23" s="1065"/>
      <c r="AT23" s="1065"/>
      <c r="AU23" s="1071"/>
      <c r="AV23" s="1071"/>
      <c r="AW23" s="1071"/>
      <c r="AX23" s="1071"/>
      <c r="AY23" s="1072"/>
      <c r="AZ23" s="1061" t="s">
        <v>367</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804</v>
      </c>
      <c r="R28" s="1050"/>
      <c r="S28" s="1050"/>
      <c r="T28" s="1050"/>
      <c r="U28" s="1050"/>
      <c r="V28" s="1050">
        <v>792</v>
      </c>
      <c r="W28" s="1050"/>
      <c r="X28" s="1050"/>
      <c r="Y28" s="1050"/>
      <c r="Z28" s="1050"/>
      <c r="AA28" s="1050">
        <f>Q28-V28</f>
        <v>12</v>
      </c>
      <c r="AB28" s="1050"/>
      <c r="AC28" s="1050"/>
      <c r="AD28" s="1050"/>
      <c r="AE28" s="1051"/>
      <c r="AF28" s="1052">
        <v>12</v>
      </c>
      <c r="AG28" s="1050"/>
      <c r="AH28" s="1050"/>
      <c r="AI28" s="1050"/>
      <c r="AJ28" s="1053"/>
      <c r="AK28" s="1054">
        <v>51</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379</v>
      </c>
      <c r="C29" s="1028"/>
      <c r="D29" s="1028"/>
      <c r="E29" s="1028"/>
      <c r="F29" s="1028"/>
      <c r="G29" s="1028"/>
      <c r="H29" s="1028"/>
      <c r="I29" s="1028"/>
      <c r="J29" s="1028"/>
      <c r="K29" s="1028"/>
      <c r="L29" s="1028"/>
      <c r="M29" s="1028"/>
      <c r="N29" s="1028"/>
      <c r="O29" s="1028"/>
      <c r="P29" s="1029"/>
      <c r="Q29" s="1039">
        <v>471</v>
      </c>
      <c r="R29" s="1040"/>
      <c r="S29" s="1040"/>
      <c r="T29" s="1040"/>
      <c r="U29" s="1040"/>
      <c r="V29" s="1040">
        <v>459</v>
      </c>
      <c r="W29" s="1040"/>
      <c r="X29" s="1040"/>
      <c r="Y29" s="1040"/>
      <c r="Z29" s="1040"/>
      <c r="AA29" s="1040">
        <f>Q29-V29</f>
        <v>12</v>
      </c>
      <c r="AB29" s="1040"/>
      <c r="AC29" s="1040"/>
      <c r="AD29" s="1040"/>
      <c r="AE29" s="1041"/>
      <c r="AF29" s="1033">
        <v>12</v>
      </c>
      <c r="AG29" s="1034"/>
      <c r="AH29" s="1034"/>
      <c r="AI29" s="1034"/>
      <c r="AJ29" s="1035"/>
      <c r="AK29" s="976">
        <v>69</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380</v>
      </c>
      <c r="C30" s="1028"/>
      <c r="D30" s="1028"/>
      <c r="E30" s="1028"/>
      <c r="F30" s="1028"/>
      <c r="G30" s="1028"/>
      <c r="H30" s="1028"/>
      <c r="I30" s="1028"/>
      <c r="J30" s="1028"/>
      <c r="K30" s="1028"/>
      <c r="L30" s="1028"/>
      <c r="M30" s="1028"/>
      <c r="N30" s="1028"/>
      <c r="O30" s="1028"/>
      <c r="P30" s="1029"/>
      <c r="Q30" s="1039">
        <v>77</v>
      </c>
      <c r="R30" s="1040"/>
      <c r="S30" s="1040"/>
      <c r="T30" s="1040"/>
      <c r="U30" s="1040"/>
      <c r="V30" s="1040">
        <v>74</v>
      </c>
      <c r="W30" s="1040"/>
      <c r="X30" s="1040"/>
      <c r="Y30" s="1040"/>
      <c r="Z30" s="1040"/>
      <c r="AA30" s="1040">
        <f>Q30-V30</f>
        <v>3</v>
      </c>
      <c r="AB30" s="1040"/>
      <c r="AC30" s="1040"/>
      <c r="AD30" s="1040"/>
      <c r="AE30" s="1041"/>
      <c r="AF30" s="1033">
        <v>3</v>
      </c>
      <c r="AG30" s="1034"/>
      <c r="AH30" s="1034"/>
      <c r="AI30" s="1034"/>
      <c r="AJ30" s="1035"/>
      <c r="AK30" s="976">
        <v>94</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381</v>
      </c>
      <c r="C31" s="1028"/>
      <c r="D31" s="1028"/>
      <c r="E31" s="1028"/>
      <c r="F31" s="1028"/>
      <c r="G31" s="1028"/>
      <c r="H31" s="1028"/>
      <c r="I31" s="1028"/>
      <c r="J31" s="1028"/>
      <c r="K31" s="1028"/>
      <c r="L31" s="1028"/>
      <c r="M31" s="1028"/>
      <c r="N31" s="1028"/>
      <c r="O31" s="1028"/>
      <c r="P31" s="1029"/>
      <c r="Q31" s="1039">
        <v>30</v>
      </c>
      <c r="R31" s="1040"/>
      <c r="S31" s="1040"/>
      <c r="T31" s="1040"/>
      <c r="U31" s="1040"/>
      <c r="V31" s="1040">
        <v>30</v>
      </c>
      <c r="W31" s="1040"/>
      <c r="X31" s="1040"/>
      <c r="Y31" s="1040"/>
      <c r="Z31" s="1040"/>
      <c r="AA31" s="1040">
        <v>0</v>
      </c>
      <c r="AB31" s="1040"/>
      <c r="AC31" s="1040"/>
      <c r="AD31" s="1040"/>
      <c r="AE31" s="1041"/>
      <c r="AF31" s="1033" t="s">
        <v>382</v>
      </c>
      <c r="AG31" s="1034"/>
      <c r="AH31" s="1034"/>
      <c r="AI31" s="1034"/>
      <c r="AJ31" s="1035"/>
      <c r="AK31" s="976">
        <v>25</v>
      </c>
      <c r="AL31" s="967"/>
      <c r="AM31" s="967"/>
      <c r="AN31" s="967"/>
      <c r="AO31" s="967"/>
      <c r="AP31" s="967"/>
      <c r="AQ31" s="967"/>
      <c r="AR31" s="967"/>
      <c r="AS31" s="967"/>
      <c r="AT31" s="967"/>
      <c r="AU31" s="967"/>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383</v>
      </c>
      <c r="C32" s="1028"/>
      <c r="D32" s="1028"/>
      <c r="E32" s="1028"/>
      <c r="F32" s="1028"/>
      <c r="G32" s="1028"/>
      <c r="H32" s="1028"/>
      <c r="I32" s="1028"/>
      <c r="J32" s="1028"/>
      <c r="K32" s="1028"/>
      <c r="L32" s="1028"/>
      <c r="M32" s="1028"/>
      <c r="N32" s="1028"/>
      <c r="O32" s="1028"/>
      <c r="P32" s="1029"/>
      <c r="Q32" s="1039">
        <v>1336</v>
      </c>
      <c r="R32" s="1040"/>
      <c r="S32" s="1040"/>
      <c r="T32" s="1040"/>
      <c r="U32" s="1040"/>
      <c r="V32" s="1040">
        <v>1312</v>
      </c>
      <c r="W32" s="1040"/>
      <c r="X32" s="1040"/>
      <c r="Y32" s="1040"/>
      <c r="Z32" s="1040"/>
      <c r="AA32" s="1040">
        <f>Q32-V32</f>
        <v>24</v>
      </c>
      <c r="AB32" s="1040"/>
      <c r="AC32" s="1040"/>
      <c r="AD32" s="1040"/>
      <c r="AE32" s="1041"/>
      <c r="AF32" s="1033">
        <v>21</v>
      </c>
      <c r="AG32" s="1034"/>
      <c r="AH32" s="1034"/>
      <c r="AI32" s="1034"/>
      <c r="AJ32" s="1035"/>
      <c r="AK32" s="976">
        <v>48</v>
      </c>
      <c r="AL32" s="967"/>
      <c r="AM32" s="967"/>
      <c r="AN32" s="967"/>
      <c r="AO32" s="967"/>
      <c r="AP32" s="967">
        <v>2791</v>
      </c>
      <c r="AQ32" s="967"/>
      <c r="AR32" s="967"/>
      <c r="AS32" s="967"/>
      <c r="AT32" s="967"/>
      <c r="AU32" s="967">
        <v>2791</v>
      </c>
      <c r="AV32" s="967"/>
      <c r="AW32" s="967"/>
      <c r="AX32" s="967"/>
      <c r="AY32" s="967"/>
      <c r="AZ32" s="1038"/>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385</v>
      </c>
      <c r="C33" s="1028"/>
      <c r="D33" s="1028"/>
      <c r="E33" s="1028"/>
      <c r="F33" s="1028"/>
      <c r="G33" s="1028"/>
      <c r="H33" s="1028"/>
      <c r="I33" s="1028"/>
      <c r="J33" s="1028"/>
      <c r="K33" s="1028"/>
      <c r="L33" s="1028"/>
      <c r="M33" s="1028"/>
      <c r="N33" s="1028"/>
      <c r="O33" s="1028"/>
      <c r="P33" s="1029"/>
      <c r="Q33" s="1039">
        <v>189</v>
      </c>
      <c r="R33" s="1040"/>
      <c r="S33" s="1040"/>
      <c r="T33" s="1040"/>
      <c r="U33" s="1040"/>
      <c r="V33" s="1040">
        <v>180</v>
      </c>
      <c r="W33" s="1040"/>
      <c r="X33" s="1040"/>
      <c r="Y33" s="1040"/>
      <c r="Z33" s="1040"/>
      <c r="AA33" s="1040">
        <f>Q33-V33</f>
        <v>9</v>
      </c>
      <c r="AB33" s="1040"/>
      <c r="AC33" s="1040"/>
      <c r="AD33" s="1040"/>
      <c r="AE33" s="1041"/>
      <c r="AF33" s="1033">
        <v>9</v>
      </c>
      <c r="AG33" s="1034"/>
      <c r="AH33" s="1034"/>
      <c r="AI33" s="1034"/>
      <c r="AJ33" s="1035"/>
      <c r="AK33" s="976">
        <v>108</v>
      </c>
      <c r="AL33" s="967"/>
      <c r="AM33" s="967"/>
      <c r="AN33" s="967"/>
      <c r="AO33" s="967"/>
      <c r="AP33" s="967">
        <v>1197</v>
      </c>
      <c r="AQ33" s="967"/>
      <c r="AR33" s="967"/>
      <c r="AS33" s="967"/>
      <c r="AT33" s="967"/>
      <c r="AU33" s="967">
        <v>1197</v>
      </c>
      <c r="AV33" s="967"/>
      <c r="AW33" s="967"/>
      <c r="AX33" s="967"/>
      <c r="AY33" s="967"/>
      <c r="AZ33" s="1038"/>
      <c r="BA33" s="1038"/>
      <c r="BB33" s="1038"/>
      <c r="BC33" s="1038"/>
      <c r="BD33" s="1038"/>
      <c r="BE33" s="1022" t="s">
        <v>384</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386</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365</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57</v>
      </c>
      <c r="AG63" s="955"/>
      <c r="AH63" s="955"/>
      <c r="AI63" s="955"/>
      <c r="AJ63" s="1020"/>
      <c r="AK63" s="1021"/>
      <c r="AL63" s="959"/>
      <c r="AM63" s="959"/>
      <c r="AN63" s="959"/>
      <c r="AO63" s="959"/>
      <c r="AP63" s="955">
        <f>SUM(AP32:AT33)</f>
        <v>3988</v>
      </c>
      <c r="AQ63" s="955"/>
      <c r="AR63" s="955"/>
      <c r="AS63" s="955"/>
      <c r="AT63" s="955"/>
      <c r="AU63" s="955">
        <f>SUM(AU32:AY33)</f>
        <v>3988</v>
      </c>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390</v>
      </c>
      <c r="R66" s="998"/>
      <c r="S66" s="998"/>
      <c r="T66" s="998"/>
      <c r="U66" s="999"/>
      <c r="V66" s="997" t="s">
        <v>391</v>
      </c>
      <c r="W66" s="998"/>
      <c r="X66" s="998"/>
      <c r="Y66" s="998"/>
      <c r="Z66" s="999"/>
      <c r="AA66" s="997" t="s">
        <v>392</v>
      </c>
      <c r="AB66" s="998"/>
      <c r="AC66" s="998"/>
      <c r="AD66" s="998"/>
      <c r="AE66" s="999"/>
      <c r="AF66" s="1003" t="s">
        <v>393</v>
      </c>
      <c r="AG66" s="1004"/>
      <c r="AH66" s="1004"/>
      <c r="AI66" s="1004"/>
      <c r="AJ66" s="1005"/>
      <c r="AK66" s="997" t="s">
        <v>394</v>
      </c>
      <c r="AL66" s="992"/>
      <c r="AM66" s="992"/>
      <c r="AN66" s="992"/>
      <c r="AO66" s="993"/>
      <c r="AP66" s="997" t="s">
        <v>395</v>
      </c>
      <c r="AQ66" s="998"/>
      <c r="AR66" s="998"/>
      <c r="AS66" s="998"/>
      <c r="AT66" s="999"/>
      <c r="AU66" s="997" t="s">
        <v>396</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c r="C69" s="971"/>
      <c r="D69" s="971"/>
      <c r="E69" s="971"/>
      <c r="F69" s="971"/>
      <c r="G69" s="971"/>
      <c r="H69" s="971"/>
      <c r="I69" s="971"/>
      <c r="J69" s="971"/>
      <c r="K69" s="971"/>
      <c r="L69" s="971"/>
      <c r="M69" s="971"/>
      <c r="N69" s="971"/>
      <c r="O69" s="971"/>
      <c r="P69" s="972"/>
      <c r="Q69" s="973"/>
      <c r="R69" s="967"/>
      <c r="S69" s="967"/>
      <c r="T69" s="967"/>
      <c r="U69" s="967"/>
      <c r="V69" s="967"/>
      <c r="W69" s="967"/>
      <c r="X69" s="967"/>
      <c r="Y69" s="967"/>
      <c r="Z69" s="967"/>
      <c r="AA69" s="967"/>
      <c r="AB69" s="967"/>
      <c r="AC69" s="967"/>
      <c r="AD69" s="967"/>
      <c r="AE69" s="967"/>
      <c r="AF69" s="967"/>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365</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286</v>
      </c>
      <c r="AG109" s="888"/>
      <c r="AH109" s="888"/>
      <c r="AI109" s="888"/>
      <c r="AJ109" s="889"/>
      <c r="AK109" s="890" t="s">
        <v>285</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286</v>
      </c>
      <c r="BW109" s="888"/>
      <c r="BX109" s="888"/>
      <c r="BY109" s="888"/>
      <c r="BZ109" s="889"/>
      <c r="CA109" s="890" t="s">
        <v>285</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286</v>
      </c>
      <c r="DM109" s="888"/>
      <c r="DN109" s="888"/>
      <c r="DO109" s="888"/>
      <c r="DP109" s="889"/>
      <c r="DQ109" s="890" t="s">
        <v>285</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967828</v>
      </c>
      <c r="AB110" s="873"/>
      <c r="AC110" s="873"/>
      <c r="AD110" s="873"/>
      <c r="AE110" s="874"/>
      <c r="AF110" s="875">
        <v>909902</v>
      </c>
      <c r="AG110" s="873"/>
      <c r="AH110" s="873"/>
      <c r="AI110" s="873"/>
      <c r="AJ110" s="874"/>
      <c r="AK110" s="875">
        <v>872685</v>
      </c>
      <c r="AL110" s="873"/>
      <c r="AM110" s="873"/>
      <c r="AN110" s="873"/>
      <c r="AO110" s="874"/>
      <c r="AP110" s="876">
        <v>27.8</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7509719</v>
      </c>
      <c r="BR110" s="800"/>
      <c r="BS110" s="800"/>
      <c r="BT110" s="800"/>
      <c r="BU110" s="800"/>
      <c r="BV110" s="800">
        <v>7674686</v>
      </c>
      <c r="BW110" s="800"/>
      <c r="BX110" s="800"/>
      <c r="BY110" s="800"/>
      <c r="BZ110" s="800"/>
      <c r="CA110" s="800">
        <v>8284174</v>
      </c>
      <c r="CB110" s="800"/>
      <c r="CC110" s="800"/>
      <c r="CD110" s="800"/>
      <c r="CE110" s="800"/>
      <c r="CF110" s="861">
        <v>263.5</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413</v>
      </c>
      <c r="DH110" s="800"/>
      <c r="DI110" s="800"/>
      <c r="DJ110" s="800"/>
      <c r="DK110" s="800"/>
      <c r="DL110" s="800" t="s">
        <v>413</v>
      </c>
      <c r="DM110" s="800"/>
      <c r="DN110" s="800"/>
      <c r="DO110" s="800"/>
      <c r="DP110" s="800"/>
      <c r="DQ110" s="800" t="s">
        <v>413</v>
      </c>
      <c r="DR110" s="800"/>
      <c r="DS110" s="800"/>
      <c r="DT110" s="800"/>
      <c r="DU110" s="800"/>
      <c r="DV110" s="801" t="s">
        <v>413</v>
      </c>
      <c r="DW110" s="801"/>
      <c r="DX110" s="801"/>
      <c r="DY110" s="801"/>
      <c r="DZ110" s="802"/>
    </row>
    <row r="111" spans="1:131" s="197" customFormat="1" ht="26.25" customHeight="1">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15000</v>
      </c>
      <c r="BR111" s="771"/>
      <c r="BS111" s="771"/>
      <c r="BT111" s="771"/>
      <c r="BU111" s="771"/>
      <c r="BV111" s="771">
        <v>5000</v>
      </c>
      <c r="BW111" s="771"/>
      <c r="BX111" s="771"/>
      <c r="BY111" s="771"/>
      <c r="BZ111" s="771"/>
      <c r="CA111" s="771">
        <v>5000</v>
      </c>
      <c r="CB111" s="771"/>
      <c r="CC111" s="771"/>
      <c r="CD111" s="771"/>
      <c r="CE111" s="771"/>
      <c r="CF111" s="848">
        <v>0.2</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109</v>
      </c>
      <c r="DH111" s="771"/>
      <c r="DI111" s="771"/>
      <c r="DJ111" s="771"/>
      <c r="DK111" s="771"/>
      <c r="DL111" s="771" t="s">
        <v>109</v>
      </c>
      <c r="DM111" s="771"/>
      <c r="DN111" s="771"/>
      <c r="DO111" s="771"/>
      <c r="DP111" s="771"/>
      <c r="DQ111" s="771" t="s">
        <v>109</v>
      </c>
      <c r="DR111" s="771"/>
      <c r="DS111" s="771"/>
      <c r="DT111" s="771"/>
      <c r="DU111" s="771"/>
      <c r="DV111" s="823" t="s">
        <v>109</v>
      </c>
      <c r="DW111" s="823"/>
      <c r="DX111" s="823"/>
      <c r="DY111" s="823"/>
      <c r="DZ111" s="824"/>
    </row>
    <row r="112" spans="1:131" s="197" customFormat="1" ht="26.25" customHeight="1">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109</v>
      </c>
      <c r="AB112" s="784"/>
      <c r="AC112" s="784"/>
      <c r="AD112" s="784"/>
      <c r="AE112" s="785"/>
      <c r="AF112" s="786" t="s">
        <v>109</v>
      </c>
      <c r="AG112" s="784"/>
      <c r="AH112" s="784"/>
      <c r="AI112" s="784"/>
      <c r="AJ112" s="785"/>
      <c r="AK112" s="786" t="s">
        <v>109</v>
      </c>
      <c r="AL112" s="784"/>
      <c r="AM112" s="784"/>
      <c r="AN112" s="784"/>
      <c r="AO112" s="785"/>
      <c r="AP112" s="754" t="s">
        <v>109</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1970729</v>
      </c>
      <c r="BR112" s="771"/>
      <c r="BS112" s="771"/>
      <c r="BT112" s="771"/>
      <c r="BU112" s="771"/>
      <c r="BV112" s="771">
        <v>2244796</v>
      </c>
      <c r="BW112" s="771"/>
      <c r="BX112" s="771"/>
      <c r="BY112" s="771"/>
      <c r="BZ112" s="771"/>
      <c r="CA112" s="771">
        <v>2721864</v>
      </c>
      <c r="CB112" s="771"/>
      <c r="CC112" s="771"/>
      <c r="CD112" s="771"/>
      <c r="CE112" s="771"/>
      <c r="CF112" s="848">
        <v>86.6</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109</v>
      </c>
      <c r="DH112" s="771"/>
      <c r="DI112" s="771"/>
      <c r="DJ112" s="771"/>
      <c r="DK112" s="771"/>
      <c r="DL112" s="771" t="s">
        <v>109</v>
      </c>
      <c r="DM112" s="771"/>
      <c r="DN112" s="771"/>
      <c r="DO112" s="771"/>
      <c r="DP112" s="771"/>
      <c r="DQ112" s="771" t="s">
        <v>109</v>
      </c>
      <c r="DR112" s="771"/>
      <c r="DS112" s="771"/>
      <c r="DT112" s="771"/>
      <c r="DU112" s="771"/>
      <c r="DV112" s="823" t="s">
        <v>109</v>
      </c>
      <c r="DW112" s="823"/>
      <c r="DX112" s="823"/>
      <c r="DY112" s="823"/>
      <c r="DZ112" s="824"/>
    </row>
    <row r="113" spans="1:130" s="197" customFormat="1" ht="26.25" customHeight="1">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96174</v>
      </c>
      <c r="AB113" s="909"/>
      <c r="AC113" s="909"/>
      <c r="AD113" s="909"/>
      <c r="AE113" s="910"/>
      <c r="AF113" s="911">
        <v>106577</v>
      </c>
      <c r="AG113" s="909"/>
      <c r="AH113" s="909"/>
      <c r="AI113" s="909"/>
      <c r="AJ113" s="910"/>
      <c r="AK113" s="911">
        <v>107610</v>
      </c>
      <c r="AL113" s="909"/>
      <c r="AM113" s="909"/>
      <c r="AN113" s="909"/>
      <c r="AO113" s="910"/>
      <c r="AP113" s="912">
        <v>3.4</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161413</v>
      </c>
      <c r="BR113" s="771"/>
      <c r="BS113" s="771"/>
      <c r="BT113" s="771"/>
      <c r="BU113" s="771"/>
      <c r="BV113" s="771">
        <v>260034</v>
      </c>
      <c r="BW113" s="771"/>
      <c r="BX113" s="771"/>
      <c r="BY113" s="771"/>
      <c r="BZ113" s="771"/>
      <c r="CA113" s="771">
        <v>241327</v>
      </c>
      <c r="CB113" s="771"/>
      <c r="CC113" s="771"/>
      <c r="CD113" s="771"/>
      <c r="CE113" s="771"/>
      <c r="CF113" s="848">
        <v>7.7</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109</v>
      </c>
      <c r="DH113" s="784"/>
      <c r="DI113" s="784"/>
      <c r="DJ113" s="784"/>
      <c r="DK113" s="785"/>
      <c r="DL113" s="786" t="s">
        <v>109</v>
      </c>
      <c r="DM113" s="784"/>
      <c r="DN113" s="784"/>
      <c r="DO113" s="784"/>
      <c r="DP113" s="785"/>
      <c r="DQ113" s="786" t="s">
        <v>109</v>
      </c>
      <c r="DR113" s="784"/>
      <c r="DS113" s="784"/>
      <c r="DT113" s="784"/>
      <c r="DU113" s="785"/>
      <c r="DV113" s="754" t="s">
        <v>109</v>
      </c>
      <c r="DW113" s="755"/>
      <c r="DX113" s="755"/>
      <c r="DY113" s="755"/>
      <c r="DZ113" s="756"/>
    </row>
    <row r="114" spans="1:130" s="197" customFormat="1" ht="26.25" customHeight="1">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18605</v>
      </c>
      <c r="AB114" s="784"/>
      <c r="AC114" s="784"/>
      <c r="AD114" s="784"/>
      <c r="AE114" s="785"/>
      <c r="AF114" s="786">
        <v>22088</v>
      </c>
      <c r="AG114" s="784"/>
      <c r="AH114" s="784"/>
      <c r="AI114" s="784"/>
      <c r="AJ114" s="785"/>
      <c r="AK114" s="786">
        <v>20008</v>
      </c>
      <c r="AL114" s="784"/>
      <c r="AM114" s="784"/>
      <c r="AN114" s="784"/>
      <c r="AO114" s="785"/>
      <c r="AP114" s="754">
        <v>0.6</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1516006</v>
      </c>
      <c r="BR114" s="771"/>
      <c r="BS114" s="771"/>
      <c r="BT114" s="771"/>
      <c r="BU114" s="771"/>
      <c r="BV114" s="771">
        <v>1030138</v>
      </c>
      <c r="BW114" s="771"/>
      <c r="BX114" s="771"/>
      <c r="BY114" s="771"/>
      <c r="BZ114" s="771"/>
      <c r="CA114" s="771">
        <v>930697</v>
      </c>
      <c r="CB114" s="771"/>
      <c r="CC114" s="771"/>
      <c r="CD114" s="771"/>
      <c r="CE114" s="771"/>
      <c r="CF114" s="848">
        <v>29.6</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109</v>
      </c>
      <c r="DH114" s="784"/>
      <c r="DI114" s="784"/>
      <c r="DJ114" s="784"/>
      <c r="DK114" s="785"/>
      <c r="DL114" s="786" t="s">
        <v>109</v>
      </c>
      <c r="DM114" s="784"/>
      <c r="DN114" s="784"/>
      <c r="DO114" s="784"/>
      <c r="DP114" s="785"/>
      <c r="DQ114" s="786" t="s">
        <v>109</v>
      </c>
      <c r="DR114" s="784"/>
      <c r="DS114" s="784"/>
      <c r="DT114" s="784"/>
      <c r="DU114" s="785"/>
      <c r="DV114" s="754" t="s">
        <v>109</v>
      </c>
      <c r="DW114" s="755"/>
      <c r="DX114" s="755"/>
      <c r="DY114" s="755"/>
      <c r="DZ114" s="756"/>
    </row>
    <row r="115" spans="1:130" s="197" customFormat="1" ht="26.25" customHeight="1">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2154</v>
      </c>
      <c r="AB115" s="909"/>
      <c r="AC115" s="909"/>
      <c r="AD115" s="909"/>
      <c r="AE115" s="910"/>
      <c r="AF115" s="911">
        <v>6625</v>
      </c>
      <c r="AG115" s="909"/>
      <c r="AH115" s="909"/>
      <c r="AI115" s="909"/>
      <c r="AJ115" s="910"/>
      <c r="AK115" s="911">
        <v>6200</v>
      </c>
      <c r="AL115" s="909"/>
      <c r="AM115" s="909"/>
      <c r="AN115" s="909"/>
      <c r="AO115" s="910"/>
      <c r="AP115" s="912">
        <v>0.2</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t="s">
        <v>109</v>
      </c>
      <c r="BR115" s="771"/>
      <c r="BS115" s="771"/>
      <c r="BT115" s="771"/>
      <c r="BU115" s="771"/>
      <c r="BV115" s="771" t="s">
        <v>109</v>
      </c>
      <c r="BW115" s="771"/>
      <c r="BX115" s="771"/>
      <c r="BY115" s="771"/>
      <c r="BZ115" s="771"/>
      <c r="CA115" s="771" t="s">
        <v>109</v>
      </c>
      <c r="CB115" s="771"/>
      <c r="CC115" s="771"/>
      <c r="CD115" s="771"/>
      <c r="CE115" s="771"/>
      <c r="CF115" s="848" t="s">
        <v>109</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109</v>
      </c>
      <c r="DH115" s="784"/>
      <c r="DI115" s="784"/>
      <c r="DJ115" s="784"/>
      <c r="DK115" s="785"/>
      <c r="DL115" s="786" t="s">
        <v>109</v>
      </c>
      <c r="DM115" s="784"/>
      <c r="DN115" s="784"/>
      <c r="DO115" s="784"/>
      <c r="DP115" s="785"/>
      <c r="DQ115" s="786" t="s">
        <v>109</v>
      </c>
      <c r="DR115" s="784"/>
      <c r="DS115" s="784"/>
      <c r="DT115" s="784"/>
      <c r="DU115" s="785"/>
      <c r="DV115" s="754" t="s">
        <v>109</v>
      </c>
      <c r="DW115" s="755"/>
      <c r="DX115" s="755"/>
      <c r="DY115" s="755"/>
      <c r="DZ115" s="756"/>
    </row>
    <row r="116" spans="1:130" s="197" customFormat="1" ht="26.25" customHeight="1">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119</v>
      </c>
      <c r="AB116" s="784"/>
      <c r="AC116" s="784"/>
      <c r="AD116" s="784"/>
      <c r="AE116" s="785"/>
      <c r="AF116" s="786">
        <v>531</v>
      </c>
      <c r="AG116" s="784"/>
      <c r="AH116" s="784"/>
      <c r="AI116" s="784"/>
      <c r="AJ116" s="785"/>
      <c r="AK116" s="786">
        <v>328</v>
      </c>
      <c r="AL116" s="784"/>
      <c r="AM116" s="784"/>
      <c r="AN116" s="784"/>
      <c r="AO116" s="785"/>
      <c r="AP116" s="754">
        <v>0</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109</v>
      </c>
      <c r="BR116" s="771"/>
      <c r="BS116" s="771"/>
      <c r="BT116" s="771"/>
      <c r="BU116" s="771"/>
      <c r="BV116" s="771" t="s">
        <v>109</v>
      </c>
      <c r="BW116" s="771"/>
      <c r="BX116" s="771"/>
      <c r="BY116" s="771"/>
      <c r="BZ116" s="771"/>
      <c r="CA116" s="771" t="s">
        <v>109</v>
      </c>
      <c r="CB116" s="771"/>
      <c r="CC116" s="771"/>
      <c r="CD116" s="771"/>
      <c r="CE116" s="771"/>
      <c r="CF116" s="848" t="s">
        <v>109</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15000</v>
      </c>
      <c r="DH116" s="784"/>
      <c r="DI116" s="784"/>
      <c r="DJ116" s="784"/>
      <c r="DK116" s="785"/>
      <c r="DL116" s="786">
        <v>5000</v>
      </c>
      <c r="DM116" s="784"/>
      <c r="DN116" s="784"/>
      <c r="DO116" s="784"/>
      <c r="DP116" s="785"/>
      <c r="DQ116" s="786">
        <v>5000</v>
      </c>
      <c r="DR116" s="784"/>
      <c r="DS116" s="784"/>
      <c r="DT116" s="784"/>
      <c r="DU116" s="785"/>
      <c r="DV116" s="754">
        <v>0.2</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1084880</v>
      </c>
      <c r="AB117" s="895"/>
      <c r="AC117" s="895"/>
      <c r="AD117" s="895"/>
      <c r="AE117" s="896"/>
      <c r="AF117" s="898">
        <v>1045723</v>
      </c>
      <c r="AG117" s="895"/>
      <c r="AH117" s="895"/>
      <c r="AI117" s="895"/>
      <c r="AJ117" s="896"/>
      <c r="AK117" s="898">
        <v>1006831</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286</v>
      </c>
      <c r="AG118" s="888"/>
      <c r="AH118" s="888"/>
      <c r="AI118" s="888"/>
      <c r="AJ118" s="889"/>
      <c r="AK118" s="890" t="s">
        <v>285</v>
      </c>
      <c r="AL118" s="888"/>
      <c r="AM118" s="888"/>
      <c r="AN118" s="888"/>
      <c r="AO118" s="889"/>
      <c r="AP118" s="891" t="s">
        <v>407</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436</v>
      </c>
      <c r="BP118" s="838"/>
      <c r="BQ118" s="857">
        <v>11172867</v>
      </c>
      <c r="BR118" s="858"/>
      <c r="BS118" s="858"/>
      <c r="BT118" s="858"/>
      <c r="BU118" s="858"/>
      <c r="BV118" s="858">
        <v>11214654</v>
      </c>
      <c r="BW118" s="858"/>
      <c r="BX118" s="858"/>
      <c r="BY118" s="858"/>
      <c r="BZ118" s="858"/>
      <c r="CA118" s="858">
        <v>12183062</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4176435</v>
      </c>
      <c r="BR119" s="800"/>
      <c r="BS119" s="800"/>
      <c r="BT119" s="800"/>
      <c r="BU119" s="800"/>
      <c r="BV119" s="800">
        <v>4359388</v>
      </c>
      <c r="BW119" s="800"/>
      <c r="BX119" s="800"/>
      <c r="BY119" s="800"/>
      <c r="BZ119" s="800"/>
      <c r="CA119" s="800">
        <v>4754849</v>
      </c>
      <c r="CB119" s="800"/>
      <c r="CC119" s="800"/>
      <c r="CD119" s="800"/>
      <c r="CE119" s="800"/>
      <c r="CF119" s="861">
        <v>151.30000000000001</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109</v>
      </c>
      <c r="DH119" s="717"/>
      <c r="DI119" s="717"/>
      <c r="DJ119" s="717"/>
      <c r="DK119" s="718"/>
      <c r="DL119" s="719" t="s">
        <v>109</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1446156</v>
      </c>
      <c r="BR120" s="771"/>
      <c r="BS120" s="771"/>
      <c r="BT120" s="771"/>
      <c r="BU120" s="771"/>
      <c r="BV120" s="771">
        <v>1356760</v>
      </c>
      <c r="BW120" s="771"/>
      <c r="BX120" s="771"/>
      <c r="BY120" s="771"/>
      <c r="BZ120" s="771"/>
      <c r="CA120" s="771">
        <v>1180866</v>
      </c>
      <c r="CB120" s="771"/>
      <c r="CC120" s="771"/>
      <c r="CD120" s="771"/>
      <c r="CE120" s="771"/>
      <c r="CF120" s="848">
        <v>37.6</v>
      </c>
      <c r="CG120" s="849"/>
      <c r="CH120" s="849"/>
      <c r="CI120" s="849"/>
      <c r="CJ120" s="849"/>
      <c r="CK120" s="850" t="s">
        <v>442</v>
      </c>
      <c r="CL120" s="810"/>
      <c r="CM120" s="810"/>
      <c r="CN120" s="810"/>
      <c r="CO120" s="811"/>
      <c r="CP120" s="854" t="s">
        <v>443</v>
      </c>
      <c r="CQ120" s="855"/>
      <c r="CR120" s="855"/>
      <c r="CS120" s="855"/>
      <c r="CT120" s="855"/>
      <c r="CU120" s="855"/>
      <c r="CV120" s="855"/>
      <c r="CW120" s="855"/>
      <c r="CX120" s="855"/>
      <c r="CY120" s="855"/>
      <c r="CZ120" s="855"/>
      <c r="DA120" s="855"/>
      <c r="DB120" s="855"/>
      <c r="DC120" s="855"/>
      <c r="DD120" s="855"/>
      <c r="DE120" s="855"/>
      <c r="DF120" s="856"/>
      <c r="DG120" s="799">
        <v>697627</v>
      </c>
      <c r="DH120" s="800"/>
      <c r="DI120" s="800"/>
      <c r="DJ120" s="800"/>
      <c r="DK120" s="800"/>
      <c r="DL120" s="800">
        <v>1009685</v>
      </c>
      <c r="DM120" s="800"/>
      <c r="DN120" s="800"/>
      <c r="DO120" s="800"/>
      <c r="DP120" s="800"/>
      <c r="DQ120" s="800">
        <v>1523924</v>
      </c>
      <c r="DR120" s="800"/>
      <c r="DS120" s="800"/>
      <c r="DT120" s="800"/>
      <c r="DU120" s="800"/>
      <c r="DV120" s="801">
        <v>48.5</v>
      </c>
      <c r="DW120" s="801"/>
      <c r="DX120" s="801"/>
      <c r="DY120" s="801"/>
      <c r="DZ120" s="802"/>
    </row>
    <row r="121" spans="1:130" s="197" customFormat="1" ht="26.25" customHeight="1">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5555679</v>
      </c>
      <c r="BR121" s="858"/>
      <c r="BS121" s="858"/>
      <c r="BT121" s="858"/>
      <c r="BU121" s="858"/>
      <c r="BV121" s="858">
        <v>5692907</v>
      </c>
      <c r="BW121" s="858"/>
      <c r="BX121" s="858"/>
      <c r="BY121" s="858"/>
      <c r="BZ121" s="858"/>
      <c r="CA121" s="858">
        <v>6300697</v>
      </c>
      <c r="CB121" s="858"/>
      <c r="CC121" s="858"/>
      <c r="CD121" s="858"/>
      <c r="CE121" s="858"/>
      <c r="CF121" s="859">
        <v>200.4</v>
      </c>
      <c r="CG121" s="860"/>
      <c r="CH121" s="860"/>
      <c r="CI121" s="860"/>
      <c r="CJ121" s="860"/>
      <c r="CK121" s="851"/>
      <c r="CL121" s="812"/>
      <c r="CM121" s="812"/>
      <c r="CN121" s="812"/>
      <c r="CO121" s="813"/>
      <c r="CP121" s="828" t="s">
        <v>446</v>
      </c>
      <c r="CQ121" s="829"/>
      <c r="CR121" s="829"/>
      <c r="CS121" s="829"/>
      <c r="CT121" s="829"/>
      <c r="CU121" s="829"/>
      <c r="CV121" s="829"/>
      <c r="CW121" s="829"/>
      <c r="CX121" s="829"/>
      <c r="CY121" s="829"/>
      <c r="CZ121" s="829"/>
      <c r="DA121" s="829"/>
      <c r="DB121" s="829"/>
      <c r="DC121" s="829"/>
      <c r="DD121" s="829"/>
      <c r="DE121" s="829"/>
      <c r="DF121" s="830"/>
      <c r="DG121" s="770">
        <v>1273102</v>
      </c>
      <c r="DH121" s="771"/>
      <c r="DI121" s="771"/>
      <c r="DJ121" s="771"/>
      <c r="DK121" s="771"/>
      <c r="DL121" s="771">
        <v>1235111</v>
      </c>
      <c r="DM121" s="771"/>
      <c r="DN121" s="771"/>
      <c r="DO121" s="771"/>
      <c r="DP121" s="771"/>
      <c r="DQ121" s="771">
        <v>1197940</v>
      </c>
      <c r="DR121" s="771"/>
      <c r="DS121" s="771"/>
      <c r="DT121" s="771"/>
      <c r="DU121" s="771"/>
      <c r="DV121" s="823">
        <v>38.1</v>
      </c>
      <c r="DW121" s="823"/>
      <c r="DX121" s="823"/>
      <c r="DY121" s="823"/>
      <c r="DZ121" s="824"/>
    </row>
    <row r="122" spans="1:130" s="197" customFormat="1" ht="26.25" customHeight="1">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447</v>
      </c>
      <c r="BP122" s="838"/>
      <c r="BQ122" s="839">
        <v>11178270</v>
      </c>
      <c r="BR122" s="840"/>
      <c r="BS122" s="840"/>
      <c r="BT122" s="840"/>
      <c r="BU122" s="840"/>
      <c r="BV122" s="840">
        <v>11409055</v>
      </c>
      <c r="BW122" s="840"/>
      <c r="BX122" s="840"/>
      <c r="BY122" s="840"/>
      <c r="BZ122" s="840"/>
      <c r="CA122" s="840">
        <v>12236412</v>
      </c>
      <c r="CB122" s="840"/>
      <c r="CC122" s="840"/>
      <c r="CD122" s="840"/>
      <c r="CE122" s="840"/>
      <c r="CF122" s="743"/>
      <c r="CG122" s="744"/>
      <c r="CH122" s="744"/>
      <c r="CI122" s="744"/>
      <c r="CJ122" s="841"/>
      <c r="CK122" s="851"/>
      <c r="CL122" s="812"/>
      <c r="CM122" s="812"/>
      <c r="CN122" s="812"/>
      <c r="CO122" s="813"/>
      <c r="CP122" s="828" t="s">
        <v>448</v>
      </c>
      <c r="CQ122" s="829"/>
      <c r="CR122" s="829"/>
      <c r="CS122" s="829"/>
      <c r="CT122" s="829"/>
      <c r="CU122" s="829"/>
      <c r="CV122" s="829"/>
      <c r="CW122" s="829"/>
      <c r="CX122" s="829"/>
      <c r="CY122" s="829"/>
      <c r="CZ122" s="829"/>
      <c r="DA122" s="829"/>
      <c r="DB122" s="829"/>
      <c r="DC122" s="829"/>
      <c r="DD122" s="829"/>
      <c r="DE122" s="829"/>
      <c r="DF122" s="830"/>
      <c r="DG122" s="770" t="s">
        <v>109</v>
      </c>
      <c r="DH122" s="771"/>
      <c r="DI122" s="771"/>
      <c r="DJ122" s="771"/>
      <c r="DK122" s="771"/>
      <c r="DL122" s="771" t="s">
        <v>109</v>
      </c>
      <c r="DM122" s="771"/>
      <c r="DN122" s="771"/>
      <c r="DO122" s="771"/>
      <c r="DP122" s="771"/>
      <c r="DQ122" s="771" t="s">
        <v>109</v>
      </c>
      <c r="DR122" s="771"/>
      <c r="DS122" s="771"/>
      <c r="DT122" s="771"/>
      <c r="DU122" s="771"/>
      <c r="DV122" s="823" t="s">
        <v>109</v>
      </c>
      <c r="DW122" s="823"/>
      <c r="DX122" s="823"/>
      <c r="DY122" s="823"/>
      <c r="DZ122" s="824"/>
    </row>
    <row r="123" spans="1:130" s="197" customFormat="1" ht="26.25" customHeight="1" thickBot="1">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109</v>
      </c>
      <c r="AB123" s="784"/>
      <c r="AC123" s="784"/>
      <c r="AD123" s="784"/>
      <c r="AE123" s="785"/>
      <c r="AF123" s="786" t="s">
        <v>109</v>
      </c>
      <c r="AG123" s="784"/>
      <c r="AH123" s="784"/>
      <c r="AI123" s="784"/>
      <c r="AJ123" s="785"/>
      <c r="AK123" s="786" t="s">
        <v>109</v>
      </c>
      <c r="AL123" s="784"/>
      <c r="AM123" s="784"/>
      <c r="AN123" s="784"/>
      <c r="AO123" s="785"/>
      <c r="AP123" s="754" t="s">
        <v>109</v>
      </c>
      <c r="AQ123" s="755"/>
      <c r="AR123" s="755"/>
      <c r="AS123" s="755"/>
      <c r="AT123" s="756"/>
      <c r="AU123" s="834" t="s">
        <v>449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109</v>
      </c>
      <c r="BR123" s="832"/>
      <c r="BS123" s="832"/>
      <c r="BT123" s="832"/>
      <c r="BU123" s="832"/>
      <c r="BV123" s="832" t="s">
        <v>109</v>
      </c>
      <c r="BW123" s="832"/>
      <c r="BX123" s="832"/>
      <c r="BY123" s="832"/>
      <c r="BZ123" s="832"/>
      <c r="CA123" s="832" t="s">
        <v>109</v>
      </c>
      <c r="CB123" s="832"/>
      <c r="CC123" s="832"/>
      <c r="CD123" s="832"/>
      <c r="CE123" s="832"/>
      <c r="CF123" s="730"/>
      <c r="CG123" s="731"/>
      <c r="CH123" s="731"/>
      <c r="CI123" s="731"/>
      <c r="CJ123" s="833"/>
      <c r="CK123" s="851"/>
      <c r="CL123" s="812"/>
      <c r="CM123" s="812"/>
      <c r="CN123" s="812"/>
      <c r="CO123" s="813"/>
      <c r="CP123" s="828" t="s">
        <v>450</v>
      </c>
      <c r="CQ123" s="829"/>
      <c r="CR123" s="829"/>
      <c r="CS123" s="829"/>
      <c r="CT123" s="829"/>
      <c r="CU123" s="829"/>
      <c r="CV123" s="829"/>
      <c r="CW123" s="829"/>
      <c r="CX123" s="829"/>
      <c r="CY123" s="829"/>
      <c r="CZ123" s="829"/>
      <c r="DA123" s="829"/>
      <c r="DB123" s="829"/>
      <c r="DC123" s="829"/>
      <c r="DD123" s="829"/>
      <c r="DE123" s="829"/>
      <c r="DF123" s="830"/>
      <c r="DG123" s="783" t="s">
        <v>451</v>
      </c>
      <c r="DH123" s="784"/>
      <c r="DI123" s="784"/>
      <c r="DJ123" s="784"/>
      <c r="DK123" s="785"/>
      <c r="DL123" s="786" t="s">
        <v>451</v>
      </c>
      <c r="DM123" s="784"/>
      <c r="DN123" s="784"/>
      <c r="DO123" s="784"/>
      <c r="DP123" s="785"/>
      <c r="DQ123" s="786" t="s">
        <v>451</v>
      </c>
      <c r="DR123" s="784"/>
      <c r="DS123" s="784"/>
      <c r="DT123" s="784"/>
      <c r="DU123" s="785"/>
      <c r="DV123" s="754" t="s">
        <v>451</v>
      </c>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451</v>
      </c>
      <c r="AB124" s="784"/>
      <c r="AC124" s="784"/>
      <c r="AD124" s="784"/>
      <c r="AE124" s="785"/>
      <c r="AF124" s="786" t="s">
        <v>451</v>
      </c>
      <c r="AG124" s="784"/>
      <c r="AH124" s="784"/>
      <c r="AI124" s="784"/>
      <c r="AJ124" s="785"/>
      <c r="AK124" s="786" t="s">
        <v>451</v>
      </c>
      <c r="AL124" s="784"/>
      <c r="AM124" s="784"/>
      <c r="AN124" s="784"/>
      <c r="AO124" s="785"/>
      <c r="AP124" s="754" t="s">
        <v>451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452</v>
      </c>
      <c r="CQ124" s="829"/>
      <c r="CR124" s="829"/>
      <c r="CS124" s="829"/>
      <c r="CT124" s="829"/>
      <c r="CU124" s="829"/>
      <c r="CV124" s="829"/>
      <c r="CW124" s="829"/>
      <c r="CX124" s="829"/>
      <c r="CY124" s="829"/>
      <c r="CZ124" s="829"/>
      <c r="DA124" s="829"/>
      <c r="DB124" s="829"/>
      <c r="DC124" s="829"/>
      <c r="DD124" s="829"/>
      <c r="DE124" s="829"/>
      <c r="DF124" s="830"/>
      <c r="DG124" s="716" t="s">
        <v>451</v>
      </c>
      <c r="DH124" s="717"/>
      <c r="DI124" s="717"/>
      <c r="DJ124" s="717"/>
      <c r="DK124" s="718"/>
      <c r="DL124" s="719" t="s">
        <v>451</v>
      </c>
      <c r="DM124" s="717"/>
      <c r="DN124" s="717"/>
      <c r="DO124" s="717"/>
      <c r="DP124" s="718"/>
      <c r="DQ124" s="719" t="s">
        <v>451</v>
      </c>
      <c r="DR124" s="717"/>
      <c r="DS124" s="717"/>
      <c r="DT124" s="717"/>
      <c r="DU124" s="718"/>
      <c r="DV124" s="807" t="s">
        <v>451</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451</v>
      </c>
      <c r="AB125" s="784"/>
      <c r="AC125" s="784"/>
      <c r="AD125" s="784"/>
      <c r="AE125" s="785"/>
      <c r="AF125" s="786" t="s">
        <v>451</v>
      </c>
      <c r="AG125" s="784"/>
      <c r="AH125" s="784"/>
      <c r="AI125" s="784"/>
      <c r="AJ125" s="785"/>
      <c r="AK125" s="786" t="s">
        <v>451</v>
      </c>
      <c r="AL125" s="784"/>
      <c r="AM125" s="784"/>
      <c r="AN125" s="784"/>
      <c r="AO125" s="785"/>
      <c r="AP125" s="754" t="s">
        <v>451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453</v>
      </c>
      <c r="CL125" s="810"/>
      <c r="CM125" s="810"/>
      <c r="CN125" s="810"/>
      <c r="CO125" s="811"/>
      <c r="CP125" s="816" t="s">
        <v>454</v>
      </c>
      <c r="CQ125" s="758"/>
      <c r="CR125" s="758"/>
      <c r="CS125" s="758"/>
      <c r="CT125" s="758"/>
      <c r="CU125" s="758"/>
      <c r="CV125" s="758"/>
      <c r="CW125" s="758"/>
      <c r="CX125" s="758"/>
      <c r="CY125" s="758"/>
      <c r="CZ125" s="758"/>
      <c r="DA125" s="758"/>
      <c r="DB125" s="758"/>
      <c r="DC125" s="758"/>
      <c r="DD125" s="758"/>
      <c r="DE125" s="758"/>
      <c r="DF125" s="759"/>
      <c r="DG125" s="799" t="s">
        <v>451</v>
      </c>
      <c r="DH125" s="800"/>
      <c r="DI125" s="800"/>
      <c r="DJ125" s="800"/>
      <c r="DK125" s="800"/>
      <c r="DL125" s="800" t="s">
        <v>451</v>
      </c>
      <c r="DM125" s="800"/>
      <c r="DN125" s="800"/>
      <c r="DO125" s="800"/>
      <c r="DP125" s="800"/>
      <c r="DQ125" s="800" t="s">
        <v>451</v>
      </c>
      <c r="DR125" s="800"/>
      <c r="DS125" s="800"/>
      <c r="DT125" s="800"/>
      <c r="DU125" s="800"/>
      <c r="DV125" s="801" t="s">
        <v>451</v>
      </c>
      <c r="DW125" s="801"/>
      <c r="DX125" s="801"/>
      <c r="DY125" s="801"/>
      <c r="DZ125" s="802"/>
    </row>
    <row r="126" spans="1:130" s="197" customFormat="1" ht="26.25" customHeight="1">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451</v>
      </c>
      <c r="AB126" s="784"/>
      <c r="AC126" s="784"/>
      <c r="AD126" s="784"/>
      <c r="AE126" s="785"/>
      <c r="AF126" s="786" t="s">
        <v>451</v>
      </c>
      <c r="AG126" s="784"/>
      <c r="AH126" s="784"/>
      <c r="AI126" s="784"/>
      <c r="AJ126" s="785"/>
      <c r="AK126" s="786" t="s">
        <v>451</v>
      </c>
      <c r="AL126" s="784"/>
      <c r="AM126" s="784"/>
      <c r="AN126" s="784"/>
      <c r="AO126" s="785"/>
      <c r="AP126" s="754" t="s">
        <v>451</v>
      </c>
      <c r="AQ126" s="755"/>
      <c r="AR126" s="755"/>
      <c r="AS126" s="755"/>
      <c r="AT126" s="756"/>
      <c r="AU126" s="233"/>
      <c r="AV126" s="233"/>
      <c r="AW126" s="233"/>
      <c r="AX126" s="806" t="s">
        <v>455</v>
      </c>
      <c r="AY126" s="764"/>
      <c r="AZ126" s="764"/>
      <c r="BA126" s="764"/>
      <c r="BB126" s="764"/>
      <c r="BC126" s="764"/>
      <c r="BD126" s="764"/>
      <c r="BE126" s="765"/>
      <c r="BF126" s="763" t="s">
        <v>456</v>
      </c>
      <c r="BG126" s="764"/>
      <c r="BH126" s="764"/>
      <c r="BI126" s="764"/>
      <c r="BJ126" s="764"/>
      <c r="BK126" s="764"/>
      <c r="BL126" s="765"/>
      <c r="BM126" s="763" t="s">
        <v>457</v>
      </c>
      <c r="BN126" s="764"/>
      <c r="BO126" s="764"/>
      <c r="BP126" s="764"/>
      <c r="BQ126" s="764"/>
      <c r="BR126" s="764"/>
      <c r="BS126" s="765"/>
      <c r="BT126" s="763" t="s">
        <v>458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459</v>
      </c>
      <c r="CQ126" s="768"/>
      <c r="CR126" s="768"/>
      <c r="CS126" s="768"/>
      <c r="CT126" s="768"/>
      <c r="CU126" s="768"/>
      <c r="CV126" s="768"/>
      <c r="CW126" s="768"/>
      <c r="CX126" s="768"/>
      <c r="CY126" s="768"/>
      <c r="CZ126" s="768"/>
      <c r="DA126" s="768"/>
      <c r="DB126" s="768"/>
      <c r="DC126" s="768"/>
      <c r="DD126" s="768"/>
      <c r="DE126" s="768"/>
      <c r="DF126" s="769"/>
      <c r="DG126" s="770" t="s">
        <v>451</v>
      </c>
      <c r="DH126" s="771"/>
      <c r="DI126" s="771"/>
      <c r="DJ126" s="771"/>
      <c r="DK126" s="771"/>
      <c r="DL126" s="771" t="s">
        <v>451</v>
      </c>
      <c r="DM126" s="771"/>
      <c r="DN126" s="771"/>
      <c r="DO126" s="771"/>
      <c r="DP126" s="771"/>
      <c r="DQ126" s="771" t="s">
        <v>451</v>
      </c>
      <c r="DR126" s="771"/>
      <c r="DS126" s="771"/>
      <c r="DT126" s="771"/>
      <c r="DU126" s="771"/>
      <c r="DV126" s="823" t="s">
        <v>451</v>
      </c>
      <c r="DW126" s="823"/>
      <c r="DX126" s="823"/>
      <c r="DY126" s="823"/>
      <c r="DZ126" s="824"/>
    </row>
    <row r="127" spans="1:130" s="197" customFormat="1" ht="26.25" customHeight="1" thickBot="1">
      <c r="A127" s="867"/>
      <c r="B127" s="868"/>
      <c r="C127" s="825" t="s">
        <v>460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2154</v>
      </c>
      <c r="AB127" s="784"/>
      <c r="AC127" s="784"/>
      <c r="AD127" s="784"/>
      <c r="AE127" s="785"/>
      <c r="AF127" s="786">
        <v>6625</v>
      </c>
      <c r="AG127" s="784"/>
      <c r="AH127" s="784"/>
      <c r="AI127" s="784"/>
      <c r="AJ127" s="785"/>
      <c r="AK127" s="786">
        <v>6200</v>
      </c>
      <c r="AL127" s="784"/>
      <c r="AM127" s="784"/>
      <c r="AN127" s="784"/>
      <c r="AO127" s="785"/>
      <c r="AP127" s="754">
        <v>0.2</v>
      </c>
      <c r="AQ127" s="755"/>
      <c r="AR127" s="755"/>
      <c r="AS127" s="755"/>
      <c r="AT127" s="756"/>
      <c r="AU127" s="233"/>
      <c r="AV127" s="233"/>
      <c r="AW127" s="233"/>
      <c r="AX127" s="757" t="s">
        <v>461</v>
      </c>
      <c r="AY127" s="758"/>
      <c r="AZ127" s="758"/>
      <c r="BA127" s="758"/>
      <c r="BB127" s="758"/>
      <c r="BC127" s="758"/>
      <c r="BD127" s="758"/>
      <c r="BE127" s="759"/>
      <c r="BF127" s="760" t="s">
        <v>451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462</v>
      </c>
      <c r="CQ127" s="752"/>
      <c r="CR127" s="752"/>
      <c r="CS127" s="752"/>
      <c r="CT127" s="752"/>
      <c r="CU127" s="752"/>
      <c r="CV127" s="752"/>
      <c r="CW127" s="752"/>
      <c r="CX127" s="752"/>
      <c r="CY127" s="752"/>
      <c r="CZ127" s="752"/>
      <c r="DA127" s="752"/>
      <c r="DB127" s="752"/>
      <c r="DC127" s="752"/>
      <c r="DD127" s="752"/>
      <c r="DE127" s="752"/>
      <c r="DF127" s="753"/>
      <c r="DG127" s="819" t="s">
        <v>463</v>
      </c>
      <c r="DH127" s="820"/>
      <c r="DI127" s="820"/>
      <c r="DJ127" s="820"/>
      <c r="DK127" s="820"/>
      <c r="DL127" s="820" t="s">
        <v>464</v>
      </c>
      <c r="DM127" s="820"/>
      <c r="DN127" s="820"/>
      <c r="DO127" s="820"/>
      <c r="DP127" s="820"/>
      <c r="DQ127" s="820" t="s">
        <v>464</v>
      </c>
      <c r="DR127" s="820"/>
      <c r="DS127" s="820"/>
      <c r="DT127" s="820"/>
      <c r="DU127" s="820"/>
      <c r="DV127" s="821" t="s">
        <v>464</v>
      </c>
      <c r="DW127" s="821"/>
      <c r="DX127" s="821"/>
      <c r="DY127" s="821"/>
      <c r="DZ127" s="822"/>
    </row>
    <row r="128" spans="1:130" s="197" customFormat="1" ht="26.25" customHeight="1">
      <c r="A128" s="795" t="s">
        <v>465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466</v>
      </c>
      <c r="X128" s="797"/>
      <c r="Y128" s="797"/>
      <c r="Z128" s="798"/>
      <c r="AA128" s="723">
        <v>83049</v>
      </c>
      <c r="AB128" s="724"/>
      <c r="AC128" s="724"/>
      <c r="AD128" s="724"/>
      <c r="AE128" s="725"/>
      <c r="AF128" s="726">
        <v>86234</v>
      </c>
      <c r="AG128" s="724"/>
      <c r="AH128" s="724"/>
      <c r="AI128" s="724"/>
      <c r="AJ128" s="725"/>
      <c r="AK128" s="726">
        <v>76508</v>
      </c>
      <c r="AL128" s="724"/>
      <c r="AM128" s="724"/>
      <c r="AN128" s="724"/>
      <c r="AO128" s="725"/>
      <c r="AP128" s="727"/>
      <c r="AQ128" s="728"/>
      <c r="AR128" s="728"/>
      <c r="AS128" s="728"/>
      <c r="AT128" s="729"/>
      <c r="AU128" s="235"/>
      <c r="AV128" s="235"/>
      <c r="AW128" s="235"/>
      <c r="AX128" s="772" t="s">
        <v>467</v>
      </c>
      <c r="AY128" s="768"/>
      <c r="AZ128" s="768"/>
      <c r="BA128" s="768"/>
      <c r="BB128" s="768"/>
      <c r="BC128" s="768"/>
      <c r="BD128" s="768"/>
      <c r="BE128" s="769"/>
      <c r="BF128" s="790" t="s">
        <v>451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468</v>
      </c>
      <c r="X129" s="781"/>
      <c r="Y129" s="781"/>
      <c r="Z129" s="782"/>
      <c r="AA129" s="783">
        <v>3797486</v>
      </c>
      <c r="AB129" s="784"/>
      <c r="AC129" s="784"/>
      <c r="AD129" s="784"/>
      <c r="AE129" s="785"/>
      <c r="AF129" s="786">
        <v>3668781</v>
      </c>
      <c r="AG129" s="784"/>
      <c r="AH129" s="784"/>
      <c r="AI129" s="784"/>
      <c r="AJ129" s="785"/>
      <c r="AK129" s="786">
        <v>3669244</v>
      </c>
      <c r="AL129" s="784"/>
      <c r="AM129" s="784"/>
      <c r="AN129" s="784"/>
      <c r="AO129" s="785"/>
      <c r="AP129" s="787"/>
      <c r="AQ129" s="788"/>
      <c r="AR129" s="788"/>
      <c r="AS129" s="788"/>
      <c r="AT129" s="789"/>
      <c r="AU129" s="235"/>
      <c r="AV129" s="235"/>
      <c r="AW129" s="235"/>
      <c r="AX129" s="772" t="s">
        <v>469</v>
      </c>
      <c r="AY129" s="768"/>
      <c r="AZ129" s="768"/>
      <c r="BA129" s="768"/>
      <c r="BB129" s="768"/>
      <c r="BC129" s="768"/>
      <c r="BD129" s="768"/>
      <c r="BE129" s="769"/>
      <c r="BF129" s="773">
        <v>13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470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471</v>
      </c>
      <c r="X130" s="781"/>
      <c r="Y130" s="781"/>
      <c r="Z130" s="782"/>
      <c r="AA130" s="783">
        <v>563155</v>
      </c>
      <c r="AB130" s="784"/>
      <c r="AC130" s="784"/>
      <c r="AD130" s="784"/>
      <c r="AE130" s="785"/>
      <c r="AF130" s="786">
        <v>560070</v>
      </c>
      <c r="AG130" s="784"/>
      <c r="AH130" s="784"/>
      <c r="AI130" s="784"/>
      <c r="AJ130" s="785"/>
      <c r="AK130" s="786">
        <v>525650</v>
      </c>
      <c r="AL130" s="784"/>
      <c r="AM130" s="784"/>
      <c r="AN130" s="784"/>
      <c r="AO130" s="785"/>
      <c r="AP130" s="787"/>
      <c r="AQ130" s="788"/>
      <c r="AR130" s="788"/>
      <c r="AS130" s="788"/>
      <c r="AT130" s="789"/>
      <c r="AU130" s="235"/>
      <c r="AV130" s="235"/>
      <c r="AW130" s="235"/>
      <c r="AX130" s="751" t="s">
        <v>472</v>
      </c>
      <c r="AY130" s="752"/>
      <c r="AZ130" s="752"/>
      <c r="BA130" s="752"/>
      <c r="BB130" s="752"/>
      <c r="BC130" s="752"/>
      <c r="BD130" s="752"/>
      <c r="BE130" s="753"/>
      <c r="BF130" s="705" t="s">
        <v>473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474</v>
      </c>
      <c r="X131" s="714"/>
      <c r="Y131" s="714"/>
      <c r="Z131" s="715"/>
      <c r="AA131" s="716">
        <v>3234331</v>
      </c>
      <c r="AB131" s="717"/>
      <c r="AC131" s="717"/>
      <c r="AD131" s="717"/>
      <c r="AE131" s="718"/>
      <c r="AF131" s="719">
        <v>3108711</v>
      </c>
      <c r="AG131" s="717"/>
      <c r="AH131" s="717"/>
      <c r="AI131" s="717"/>
      <c r="AJ131" s="718"/>
      <c r="AK131" s="719">
        <v>3143594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476</v>
      </c>
      <c r="W132" s="737"/>
      <c r="X132" s="737"/>
      <c r="Y132" s="737"/>
      <c r="Z132" s="738"/>
      <c r="AA132" s="739">
        <v>13.563113980000001</v>
      </c>
      <c r="AB132" s="740"/>
      <c r="AC132" s="740"/>
      <c r="AD132" s="740"/>
      <c r="AE132" s="741"/>
      <c r="AF132" s="742">
        <v>12.848379919999999</v>
      </c>
      <c r="AG132" s="740"/>
      <c r="AH132" s="740"/>
      <c r="AI132" s="740"/>
      <c r="AJ132" s="741"/>
      <c r="AK132" s="742">
        <v>12.87294097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477</v>
      </c>
      <c r="W133" s="746"/>
      <c r="X133" s="746"/>
      <c r="Y133" s="746"/>
      <c r="Z133" s="747"/>
      <c r="AA133" s="748">
        <v>13.7</v>
      </c>
      <c r="AB133" s="749"/>
      <c r="AC133" s="749"/>
      <c r="AD133" s="749"/>
      <c r="AE133" s="750"/>
      <c r="AF133" s="748">
        <v>13.2</v>
      </c>
      <c r="AG133" s="749"/>
      <c r="AH133" s="749"/>
      <c r="AI133" s="749"/>
      <c r="AJ133" s="750"/>
      <c r="AK133" s="748">
        <v>13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A70" zoomScaleNormal="85" zoomScaleSheetLayoutView="55" workbookViewId="0">
      <selection activeCell="M44" sqref="M44"/>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T76" zoomScaleNormal="40" zoomScaleSheetLayoutView="55" workbookViewId="0">
      <selection activeCell="M44" sqref="M4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election activeCell="M44" sqref="M4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478</v>
      </c>
      <c r="B5" s="246"/>
      <c r="C5" s="246"/>
      <c r="D5" s="246"/>
      <c r="E5" s="246"/>
      <c r="F5" s="246"/>
      <c r="G5" s="246"/>
      <c r="H5" s="246"/>
      <c r="I5" s="246"/>
      <c r="J5" s="246"/>
      <c r="K5" s="246"/>
      <c r="L5" s="246"/>
      <c r="M5" s="246"/>
      <c r="N5" s="246"/>
      <c r="O5" s="247"/>
    </row>
    <row r="6" spans="1:16">
      <c r="A6" s="248"/>
      <c r="B6" s="244"/>
      <c r="C6" s="244"/>
      <c r="D6" s="244"/>
      <c r="E6" s="244"/>
      <c r="F6" s="244"/>
      <c r="G6" s="249" t="s">
        <v>479</v>
      </c>
      <c r="H6" s="249"/>
      <c r="I6" s="249"/>
      <c r="J6" s="249"/>
      <c r="K6" s="244"/>
      <c r="L6" s="244"/>
      <c r="M6" s="244"/>
      <c r="N6" s="244"/>
    </row>
    <row r="7" spans="1:16">
      <c r="A7" s="248"/>
      <c r="B7" s="244"/>
      <c r="C7" s="244"/>
      <c r="D7" s="244"/>
      <c r="E7" s="244"/>
      <c r="F7" s="244"/>
      <c r="G7" s="251"/>
      <c r="H7" s="252"/>
      <c r="I7" s="252"/>
      <c r="J7" s="253"/>
      <c r="K7" s="1119" t="s">
        <v>480</v>
      </c>
      <c r="L7" s="254"/>
      <c r="M7" s="255" t="s">
        <v>481</v>
      </c>
      <c r="N7" s="256"/>
    </row>
    <row r="8" spans="1:16">
      <c r="A8" s="248"/>
      <c r="B8" s="244"/>
      <c r="C8" s="244"/>
      <c r="D8" s="244"/>
      <c r="E8" s="244"/>
      <c r="F8" s="244"/>
      <c r="G8" s="257"/>
      <c r="H8" s="258"/>
      <c r="I8" s="258"/>
      <c r="J8" s="259"/>
      <c r="K8" s="1120"/>
      <c r="L8" s="260" t="s">
        <v>482</v>
      </c>
      <c r="M8" s="261" t="s">
        <v>483</v>
      </c>
      <c r="N8" s="262" t="s">
        <v>484</v>
      </c>
    </row>
    <row r="9" spans="1:16">
      <c r="A9" s="248"/>
      <c r="B9" s="244"/>
      <c r="C9" s="244"/>
      <c r="D9" s="244"/>
      <c r="E9" s="244"/>
      <c r="F9" s="244"/>
      <c r="G9" s="1133" t="s">
        <v>485</v>
      </c>
      <c r="H9" s="1134"/>
      <c r="I9" s="1134"/>
      <c r="J9" s="1135"/>
      <c r="K9" s="263">
        <v>892278</v>
      </c>
      <c r="L9" s="264">
        <v>189887</v>
      </c>
      <c r="M9" s="265">
        <v>187155</v>
      </c>
      <c r="N9" s="266">
        <v>1.5</v>
      </c>
    </row>
    <row r="10" spans="1:16">
      <c r="A10" s="248"/>
      <c r="B10" s="244"/>
      <c r="C10" s="244"/>
      <c r="D10" s="244"/>
      <c r="E10" s="244"/>
      <c r="F10" s="244"/>
      <c r="G10" s="1133" t="s">
        <v>486</v>
      </c>
      <c r="H10" s="1134"/>
      <c r="I10" s="1134"/>
      <c r="J10" s="1135"/>
      <c r="K10" s="267">
        <v>251913</v>
      </c>
      <c r="L10" s="268">
        <v>53610</v>
      </c>
      <c r="M10" s="269">
        <v>20525</v>
      </c>
      <c r="N10" s="270">
        <v>161.19999999999999</v>
      </c>
    </row>
    <row r="11" spans="1:16" ht="13.5" customHeight="1">
      <c r="A11" s="248"/>
      <c r="B11" s="244"/>
      <c r="C11" s="244"/>
      <c r="D11" s="244"/>
      <c r="E11" s="244"/>
      <c r="F11" s="244"/>
      <c r="G11" s="1133" t="s">
        <v>487</v>
      </c>
      <c r="H11" s="1134"/>
      <c r="I11" s="1134"/>
      <c r="J11" s="1135"/>
      <c r="K11" s="267">
        <v>234497</v>
      </c>
      <c r="L11" s="268">
        <v>49904</v>
      </c>
      <c r="M11" s="269">
        <v>27959</v>
      </c>
      <c r="N11" s="270">
        <v>78.5</v>
      </c>
    </row>
    <row r="12" spans="1:16" ht="13.5" customHeight="1">
      <c r="A12" s="248"/>
      <c r="B12" s="244"/>
      <c r="C12" s="244"/>
      <c r="D12" s="244"/>
      <c r="E12" s="244"/>
      <c r="F12" s="244"/>
      <c r="G12" s="1133" t="s">
        <v>488</v>
      </c>
      <c r="H12" s="1134"/>
      <c r="I12" s="1134"/>
      <c r="J12" s="1135"/>
      <c r="K12" s="267" t="s">
        <v>489</v>
      </c>
      <c r="L12" s="268" t="s">
        <v>489</v>
      </c>
      <c r="M12" s="269">
        <v>2910</v>
      </c>
      <c r="N12" s="270" t="s">
        <v>489</v>
      </c>
    </row>
    <row r="13" spans="1:16" ht="13.5" customHeight="1">
      <c r="A13" s="248"/>
      <c r="B13" s="244"/>
      <c r="C13" s="244"/>
      <c r="D13" s="244"/>
      <c r="E13" s="244"/>
      <c r="F13" s="244"/>
      <c r="G13" s="1133" t="s">
        <v>490</v>
      </c>
      <c r="H13" s="1134"/>
      <c r="I13" s="1134"/>
      <c r="J13" s="1135"/>
      <c r="K13" s="267" t="s">
        <v>489</v>
      </c>
      <c r="L13" s="268" t="s">
        <v>489</v>
      </c>
      <c r="M13" s="269" t="s">
        <v>489</v>
      </c>
      <c r="N13" s="270" t="s">
        <v>489</v>
      </c>
    </row>
    <row r="14" spans="1:16" ht="13.5" customHeight="1">
      <c r="A14" s="248"/>
      <c r="B14" s="244"/>
      <c r="C14" s="244"/>
      <c r="D14" s="244"/>
      <c r="E14" s="244"/>
      <c r="F14" s="244"/>
      <c r="G14" s="1133" t="s">
        <v>491</v>
      </c>
      <c r="H14" s="1134"/>
      <c r="I14" s="1134"/>
      <c r="J14" s="1135"/>
      <c r="K14" s="267">
        <v>330</v>
      </c>
      <c r="L14" s="268">
        <v>70</v>
      </c>
      <c r="M14" s="269">
        <v>9160</v>
      </c>
      <c r="N14" s="270">
        <v>-99.2</v>
      </c>
    </row>
    <row r="15" spans="1:16" ht="13.5" customHeight="1">
      <c r="A15" s="248"/>
      <c r="B15" s="244"/>
      <c r="C15" s="244"/>
      <c r="D15" s="244"/>
      <c r="E15" s="244"/>
      <c r="F15" s="244"/>
      <c r="G15" s="1133" t="s">
        <v>492</v>
      </c>
      <c r="H15" s="1134"/>
      <c r="I15" s="1134"/>
      <c r="J15" s="1135"/>
      <c r="K15" s="267">
        <v>221</v>
      </c>
      <c r="L15" s="268">
        <v>47</v>
      </c>
      <c r="M15" s="269">
        <v>4580</v>
      </c>
      <c r="N15" s="270">
        <v>-99</v>
      </c>
    </row>
    <row r="16" spans="1:16">
      <c r="A16" s="248"/>
      <c r="B16" s="244"/>
      <c r="C16" s="244"/>
      <c r="D16" s="244"/>
      <c r="E16" s="244"/>
      <c r="F16" s="244"/>
      <c r="G16" s="1136" t="s">
        <v>493</v>
      </c>
      <c r="H16" s="1137"/>
      <c r="I16" s="1137"/>
      <c r="J16" s="1138"/>
      <c r="K16" s="268">
        <v>-83905</v>
      </c>
      <c r="L16" s="268">
        <v>-17856</v>
      </c>
      <c r="M16" s="269">
        <v>-19254</v>
      </c>
      <c r="N16" s="270">
        <v>-7.3</v>
      </c>
    </row>
    <row r="17" spans="1:16">
      <c r="A17" s="248"/>
      <c r="B17" s="244"/>
      <c r="C17" s="244"/>
      <c r="D17" s="244"/>
      <c r="E17" s="244"/>
      <c r="F17" s="244"/>
      <c r="G17" s="1136" t="s">
        <v>169</v>
      </c>
      <c r="H17" s="1137"/>
      <c r="I17" s="1137"/>
      <c r="J17" s="1138"/>
      <c r="K17" s="268">
        <v>1295334</v>
      </c>
      <c r="L17" s="268">
        <v>275662</v>
      </c>
      <c r="M17" s="269">
        <v>233033</v>
      </c>
      <c r="N17" s="270">
        <v>18.3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494</v>
      </c>
      <c r="H19" s="244"/>
      <c r="I19" s="244"/>
      <c r="J19" s="244"/>
      <c r="K19" s="244"/>
      <c r="L19" s="244"/>
      <c r="M19" s="244"/>
      <c r="N19" s="244"/>
    </row>
    <row r="20" spans="1:16">
      <c r="A20" s="248"/>
      <c r="B20" s="244"/>
      <c r="C20" s="244"/>
      <c r="D20" s="244"/>
      <c r="E20" s="244"/>
      <c r="F20" s="244"/>
      <c r="G20" s="272"/>
      <c r="H20" s="273"/>
      <c r="I20" s="273"/>
      <c r="J20" s="274"/>
      <c r="K20" s="275" t="s">
        <v>495</v>
      </c>
      <c r="L20" s="276" t="s">
        <v>496</v>
      </c>
      <c r="M20" s="277" t="s">
        <v>497</v>
      </c>
      <c r="N20" s="278"/>
    </row>
    <row r="21" spans="1:16" s="284" customFormat="1">
      <c r="A21" s="279"/>
      <c r="B21" s="249"/>
      <c r="C21" s="249"/>
      <c r="D21" s="249"/>
      <c r="E21" s="249"/>
      <c r="F21" s="249"/>
      <c r="G21" s="1130" t="s">
        <v>498</v>
      </c>
      <c r="H21" s="1131"/>
      <c r="I21" s="1131"/>
      <c r="J21" s="1132"/>
      <c r="K21" s="280">
        <v>21.07</v>
      </c>
      <c r="L21" s="281">
        <v>21.21</v>
      </c>
      <c r="M21" s="282">
        <v>-0.14000000000000001</v>
      </c>
      <c r="N21" s="249"/>
      <c r="O21" s="283"/>
      <c r="P21" s="279"/>
    </row>
    <row r="22" spans="1:16" s="284" customFormat="1">
      <c r="A22" s="279"/>
      <c r="B22" s="249"/>
      <c r="C22" s="249"/>
      <c r="D22" s="249"/>
      <c r="E22" s="249"/>
      <c r="F22" s="249"/>
      <c r="G22" s="1130" t="s">
        <v>499</v>
      </c>
      <c r="H22" s="1131"/>
      <c r="I22" s="1131"/>
      <c r="J22" s="1132"/>
      <c r="K22" s="285">
        <v>97.8</v>
      </c>
      <c r="L22" s="286">
        <v>95.4</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502</v>
      </c>
      <c r="H29" s="249"/>
      <c r="I29" s="249"/>
      <c r="J29" s="249"/>
      <c r="K29" s="244"/>
      <c r="L29" s="244"/>
      <c r="M29" s="244"/>
      <c r="N29" s="244"/>
      <c r="O29" s="293"/>
    </row>
    <row r="30" spans="1:16">
      <c r="A30" s="248"/>
      <c r="B30" s="244"/>
      <c r="C30" s="244"/>
      <c r="D30" s="244"/>
      <c r="E30" s="244"/>
      <c r="F30" s="244"/>
      <c r="G30" s="251"/>
      <c r="H30" s="252"/>
      <c r="I30" s="252"/>
      <c r="J30" s="253"/>
      <c r="K30" s="1119" t="s">
        <v>480</v>
      </c>
      <c r="L30" s="254"/>
      <c r="M30" s="255" t="s">
        <v>481</v>
      </c>
      <c r="N30" s="256"/>
    </row>
    <row r="31" spans="1:16">
      <c r="A31" s="248"/>
      <c r="B31" s="244"/>
      <c r="C31" s="244"/>
      <c r="D31" s="244"/>
      <c r="E31" s="244"/>
      <c r="F31" s="244"/>
      <c r="G31" s="257"/>
      <c r="H31" s="258"/>
      <c r="I31" s="258"/>
      <c r="J31" s="259"/>
      <c r="K31" s="1120"/>
      <c r="L31" s="260" t="s">
        <v>482</v>
      </c>
      <c r="M31" s="261" t="s">
        <v>483</v>
      </c>
      <c r="N31" s="262" t="s">
        <v>484</v>
      </c>
    </row>
    <row r="32" spans="1:16" ht="27" customHeight="1">
      <c r="A32" s="248"/>
      <c r="B32" s="244"/>
      <c r="C32" s="244"/>
      <c r="D32" s="244"/>
      <c r="E32" s="244"/>
      <c r="F32" s="244"/>
      <c r="G32" s="1121" t="s">
        <v>503</v>
      </c>
      <c r="H32" s="1122"/>
      <c r="I32" s="1122"/>
      <c r="J32" s="1123"/>
      <c r="K32" s="294">
        <v>872685</v>
      </c>
      <c r="L32" s="294">
        <v>185717</v>
      </c>
      <c r="M32" s="295">
        <v>137219</v>
      </c>
      <c r="N32" s="296">
        <v>35.299999999999997</v>
      </c>
    </row>
    <row r="33" spans="1:16" ht="13.5" customHeight="1">
      <c r="A33" s="248"/>
      <c r="B33" s="244"/>
      <c r="C33" s="244"/>
      <c r="D33" s="244"/>
      <c r="E33" s="244"/>
      <c r="F33" s="244"/>
      <c r="G33" s="1121" t="s">
        <v>504</v>
      </c>
      <c r="H33" s="1122"/>
      <c r="I33" s="1122"/>
      <c r="J33" s="1123"/>
      <c r="K33" s="294" t="s">
        <v>489</v>
      </c>
      <c r="L33" s="294" t="s">
        <v>489</v>
      </c>
      <c r="M33" s="295" t="s">
        <v>489</v>
      </c>
      <c r="N33" s="296" t="s">
        <v>489</v>
      </c>
    </row>
    <row r="34" spans="1:16" ht="27" customHeight="1">
      <c r="A34" s="248"/>
      <c r="B34" s="244"/>
      <c r="C34" s="244"/>
      <c r="D34" s="244"/>
      <c r="E34" s="244"/>
      <c r="F34" s="244"/>
      <c r="G34" s="1121" t="s">
        <v>505</v>
      </c>
      <c r="H34" s="1122"/>
      <c r="I34" s="1122"/>
      <c r="J34" s="1123"/>
      <c r="K34" s="294" t="s">
        <v>489</v>
      </c>
      <c r="L34" s="294" t="s">
        <v>489</v>
      </c>
      <c r="M34" s="295">
        <v>4</v>
      </c>
      <c r="N34" s="296" t="s">
        <v>489</v>
      </c>
    </row>
    <row r="35" spans="1:16" ht="27" customHeight="1">
      <c r="A35" s="248"/>
      <c r="B35" s="244"/>
      <c r="C35" s="244"/>
      <c r="D35" s="244"/>
      <c r="E35" s="244"/>
      <c r="F35" s="244"/>
      <c r="G35" s="1121" t="s">
        <v>506</v>
      </c>
      <c r="H35" s="1122"/>
      <c r="I35" s="1122"/>
      <c r="J35" s="1123"/>
      <c r="K35" s="294">
        <v>107610</v>
      </c>
      <c r="L35" s="294">
        <v>22901</v>
      </c>
      <c r="M35" s="295">
        <v>30414</v>
      </c>
      <c r="N35" s="296">
        <v>-24.7</v>
      </c>
    </row>
    <row r="36" spans="1:16" ht="27" customHeight="1">
      <c r="A36" s="248"/>
      <c r="B36" s="244"/>
      <c r="C36" s="244"/>
      <c r="D36" s="244"/>
      <c r="E36" s="244"/>
      <c r="F36" s="244"/>
      <c r="G36" s="1121" t="s">
        <v>507</v>
      </c>
      <c r="H36" s="1122"/>
      <c r="I36" s="1122"/>
      <c r="J36" s="1123"/>
      <c r="K36" s="294">
        <v>20008</v>
      </c>
      <c r="L36" s="294">
        <v>4258</v>
      </c>
      <c r="M36" s="295">
        <v>5195</v>
      </c>
      <c r="N36" s="296">
        <v>-18</v>
      </c>
    </row>
    <row r="37" spans="1:16" ht="13.5" customHeight="1">
      <c r="A37" s="248"/>
      <c r="B37" s="244"/>
      <c r="C37" s="244"/>
      <c r="D37" s="244"/>
      <c r="E37" s="244"/>
      <c r="F37" s="244"/>
      <c r="G37" s="1121" t="s">
        <v>508</v>
      </c>
      <c r="H37" s="1122"/>
      <c r="I37" s="1122"/>
      <c r="J37" s="1123"/>
      <c r="K37" s="294">
        <v>6200</v>
      </c>
      <c r="L37" s="294">
        <v>1319</v>
      </c>
      <c r="M37" s="295">
        <v>2257</v>
      </c>
      <c r="N37" s="296">
        <v>-41.6</v>
      </c>
    </row>
    <row r="38" spans="1:16" ht="27" customHeight="1">
      <c r="A38" s="248"/>
      <c r="B38" s="244"/>
      <c r="C38" s="244"/>
      <c r="D38" s="244"/>
      <c r="E38" s="244"/>
      <c r="F38" s="244"/>
      <c r="G38" s="1124" t="s">
        <v>509</v>
      </c>
      <c r="H38" s="1125"/>
      <c r="I38" s="1125"/>
      <c r="J38" s="1126"/>
      <c r="K38" s="297">
        <v>328</v>
      </c>
      <c r="L38" s="297">
        <v>70</v>
      </c>
      <c r="M38" s="298">
        <v>40</v>
      </c>
      <c r="N38" s="299">
        <v>75</v>
      </c>
      <c r="O38" s="293"/>
    </row>
    <row r="39" spans="1:16">
      <c r="A39" s="248"/>
      <c r="B39" s="244"/>
      <c r="C39" s="244"/>
      <c r="D39" s="244"/>
      <c r="E39" s="244"/>
      <c r="F39" s="244"/>
      <c r="G39" s="1124" t="s">
        <v>510</v>
      </c>
      <c r="H39" s="1125"/>
      <c r="I39" s="1125"/>
      <c r="J39" s="1126"/>
      <c r="K39" s="300">
        <v>-76508</v>
      </c>
      <c r="L39" s="300">
        <v>-16282</v>
      </c>
      <c r="M39" s="301">
        <v>-7960</v>
      </c>
      <c r="N39" s="302">
        <v>104.5</v>
      </c>
      <c r="O39" s="293"/>
    </row>
    <row r="40" spans="1:16" ht="27" customHeight="1">
      <c r="A40" s="248"/>
      <c r="B40" s="244"/>
      <c r="C40" s="244"/>
      <c r="D40" s="244"/>
      <c r="E40" s="244"/>
      <c r="F40" s="244"/>
      <c r="G40" s="1121" t="s">
        <v>511</v>
      </c>
      <c r="H40" s="1122"/>
      <c r="I40" s="1122"/>
      <c r="J40" s="1123"/>
      <c r="K40" s="300">
        <v>-525650</v>
      </c>
      <c r="L40" s="300">
        <v>-111864</v>
      </c>
      <c r="M40" s="301">
        <v>-124831</v>
      </c>
      <c r="N40" s="302">
        <v>-10.4</v>
      </c>
      <c r="O40" s="293"/>
    </row>
    <row r="41" spans="1:16">
      <c r="A41" s="248"/>
      <c r="B41" s="244"/>
      <c r="C41" s="244"/>
      <c r="D41" s="244"/>
      <c r="E41" s="244"/>
      <c r="F41" s="244"/>
      <c r="G41" s="1127" t="s">
        <v>280</v>
      </c>
      <c r="H41" s="1128"/>
      <c r="I41" s="1128"/>
      <c r="J41" s="1129"/>
      <c r="K41" s="294">
        <v>404673</v>
      </c>
      <c r="L41" s="300">
        <v>86119</v>
      </c>
      <c r="M41" s="301">
        <v>42339</v>
      </c>
      <c r="N41" s="302">
        <v>103.4</v>
      </c>
      <c r="O41" s="293"/>
    </row>
    <row r="42" spans="1:16">
      <c r="A42" s="248"/>
      <c r="B42" s="244"/>
      <c r="C42" s="244"/>
      <c r="D42" s="244"/>
      <c r="E42" s="244"/>
      <c r="F42" s="244"/>
      <c r="G42" s="303" t="s">
        <v>512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513</v>
      </c>
      <c r="B47" s="244"/>
      <c r="C47" s="244"/>
      <c r="D47" s="244"/>
      <c r="E47" s="244"/>
      <c r="F47" s="244"/>
      <c r="G47" s="244"/>
      <c r="H47" s="244"/>
      <c r="I47" s="244"/>
      <c r="J47" s="244"/>
      <c r="K47" s="244"/>
      <c r="L47" s="244"/>
      <c r="M47" s="244"/>
      <c r="N47" s="244"/>
    </row>
    <row r="48" spans="1:16">
      <c r="A48" s="248"/>
      <c r="B48" s="244"/>
      <c r="C48" s="244"/>
      <c r="D48" s="244"/>
      <c r="E48" s="244"/>
      <c r="F48" s="244"/>
      <c r="G48" s="308" t="s">
        <v>514</v>
      </c>
      <c r="H48" s="308"/>
      <c r="I48" s="308"/>
      <c r="J48" s="308"/>
      <c r="K48" s="308"/>
      <c r="L48" s="308"/>
      <c r="M48" s="309"/>
      <c r="N48" s="308"/>
    </row>
    <row r="49" spans="1:14" ht="13.5" customHeight="1">
      <c r="A49" s="248"/>
      <c r="B49" s="244"/>
      <c r="C49" s="244"/>
      <c r="D49" s="244"/>
      <c r="E49" s="244"/>
      <c r="F49" s="244"/>
      <c r="G49" s="310"/>
      <c r="H49" s="311"/>
      <c r="I49" s="1114" t="s">
        <v>480</v>
      </c>
      <c r="J49" s="1116" t="s">
        <v>515</v>
      </c>
      <c r="K49" s="1117"/>
      <c r="L49" s="1117"/>
      <c r="M49" s="1117"/>
      <c r="N49" s="1118"/>
    </row>
    <row r="50" spans="1:14">
      <c r="A50" s="248"/>
      <c r="B50" s="244"/>
      <c r="C50" s="244"/>
      <c r="D50" s="244"/>
      <c r="E50" s="244"/>
      <c r="F50" s="244"/>
      <c r="G50" s="312"/>
      <c r="H50" s="313"/>
      <c r="I50" s="1115"/>
      <c r="J50" s="314" t="s">
        <v>516</v>
      </c>
      <c r="K50" s="315" t="s">
        <v>517</v>
      </c>
      <c r="L50" s="316" t="s">
        <v>518</v>
      </c>
      <c r="M50" s="317" t="s">
        <v>519</v>
      </c>
      <c r="N50" s="318" t="s">
        <v>520</v>
      </c>
    </row>
    <row r="51" spans="1:14">
      <c r="A51" s="248"/>
      <c r="B51" s="244"/>
      <c r="C51" s="244"/>
      <c r="D51" s="244"/>
      <c r="E51" s="244"/>
      <c r="F51" s="244"/>
      <c r="G51" s="310" t="s">
        <v>521</v>
      </c>
      <c r="H51" s="311"/>
      <c r="I51" s="319">
        <v>1378772</v>
      </c>
      <c r="J51" s="320">
        <v>288506</v>
      </c>
      <c r="K51" s="321">
        <v>-36.1</v>
      </c>
      <c r="L51" s="322">
        <v>216155</v>
      </c>
      <c r="M51" s="323">
        <v>12.3</v>
      </c>
      <c r="N51" s="324">
        <v>-48.4</v>
      </c>
    </row>
    <row r="52" spans="1:14">
      <c r="A52" s="248"/>
      <c r="B52" s="244"/>
      <c r="C52" s="244"/>
      <c r="D52" s="244"/>
      <c r="E52" s="244"/>
      <c r="F52" s="244"/>
      <c r="G52" s="325"/>
      <c r="H52" s="326" t="s">
        <v>522</v>
      </c>
      <c r="I52" s="327">
        <v>698399</v>
      </c>
      <c r="J52" s="328">
        <v>146139</v>
      </c>
      <c r="K52" s="329">
        <v>-43.9</v>
      </c>
      <c r="L52" s="330">
        <v>108827</v>
      </c>
      <c r="M52" s="331">
        <v>32.299999999999997</v>
      </c>
      <c r="N52" s="332">
        <v>-76.2</v>
      </c>
    </row>
    <row r="53" spans="1:14">
      <c r="A53" s="248"/>
      <c r="B53" s="244"/>
      <c r="C53" s="244"/>
      <c r="D53" s="244"/>
      <c r="E53" s="244"/>
      <c r="F53" s="244"/>
      <c r="G53" s="310" t="s">
        <v>523</v>
      </c>
      <c r="H53" s="311"/>
      <c r="I53" s="319">
        <v>999158</v>
      </c>
      <c r="J53" s="320">
        <v>210837</v>
      </c>
      <c r="K53" s="321">
        <v>-26.9</v>
      </c>
      <c r="L53" s="322">
        <v>228305</v>
      </c>
      <c r="M53" s="323">
        <v>5.6</v>
      </c>
      <c r="N53" s="324">
        <v>-32.5</v>
      </c>
    </row>
    <row r="54" spans="1:14">
      <c r="A54" s="248"/>
      <c r="B54" s="244"/>
      <c r="C54" s="244"/>
      <c r="D54" s="244"/>
      <c r="E54" s="244"/>
      <c r="F54" s="244"/>
      <c r="G54" s="325"/>
      <c r="H54" s="326" t="s">
        <v>522</v>
      </c>
      <c r="I54" s="327">
        <v>319985</v>
      </c>
      <c r="J54" s="328">
        <v>67522</v>
      </c>
      <c r="K54" s="329">
        <v>-53.8</v>
      </c>
      <c r="L54" s="330">
        <v>86611</v>
      </c>
      <c r="M54" s="331">
        <v>-20.399999999999999</v>
      </c>
      <c r="N54" s="332">
        <v>-33.4</v>
      </c>
    </row>
    <row r="55" spans="1:14">
      <c r="A55" s="248"/>
      <c r="B55" s="244"/>
      <c r="C55" s="244"/>
      <c r="D55" s="244"/>
      <c r="E55" s="244"/>
      <c r="F55" s="244"/>
      <c r="G55" s="310" t="s">
        <v>524</v>
      </c>
      <c r="H55" s="311"/>
      <c r="I55" s="319">
        <v>1451384</v>
      </c>
      <c r="J55" s="320">
        <v>306652</v>
      </c>
      <c r="K55" s="321">
        <v>45.4</v>
      </c>
      <c r="L55" s="322">
        <v>316331</v>
      </c>
      <c r="M55" s="323">
        <v>38.6</v>
      </c>
      <c r="N55" s="324">
        <v>6.8</v>
      </c>
    </row>
    <row r="56" spans="1:14">
      <c r="A56" s="248"/>
      <c r="B56" s="244"/>
      <c r="C56" s="244"/>
      <c r="D56" s="244"/>
      <c r="E56" s="244"/>
      <c r="F56" s="244"/>
      <c r="G56" s="325"/>
      <c r="H56" s="326" t="s">
        <v>522</v>
      </c>
      <c r="I56" s="327">
        <v>419359</v>
      </c>
      <c r="J56" s="328">
        <v>88603</v>
      </c>
      <c r="K56" s="329">
        <v>31.2</v>
      </c>
      <c r="L56" s="330">
        <v>106387</v>
      </c>
      <c r="M56" s="331">
        <v>22.8</v>
      </c>
      <c r="N56" s="332">
        <v>8.4</v>
      </c>
    </row>
    <row r="57" spans="1:14">
      <c r="A57" s="248"/>
      <c r="B57" s="244"/>
      <c r="C57" s="244"/>
      <c r="D57" s="244"/>
      <c r="E57" s="244"/>
      <c r="F57" s="244"/>
      <c r="G57" s="310" t="s">
        <v>525</v>
      </c>
      <c r="H57" s="311"/>
      <c r="I57" s="319">
        <v>1637741</v>
      </c>
      <c r="J57" s="320">
        <v>347642</v>
      </c>
      <c r="K57" s="321">
        <v>13.4</v>
      </c>
      <c r="L57" s="322">
        <v>333013</v>
      </c>
      <c r="M57" s="323">
        <v>5.3</v>
      </c>
      <c r="N57" s="324">
        <v>8.1</v>
      </c>
    </row>
    <row r="58" spans="1:14">
      <c r="A58" s="248"/>
      <c r="B58" s="244"/>
      <c r="C58" s="244"/>
      <c r="D58" s="244"/>
      <c r="E58" s="244"/>
      <c r="F58" s="244"/>
      <c r="G58" s="325"/>
      <c r="H58" s="326" t="s">
        <v>522</v>
      </c>
      <c r="I58" s="327">
        <v>775271</v>
      </c>
      <c r="J58" s="328">
        <v>164566</v>
      </c>
      <c r="K58" s="329">
        <v>85.7</v>
      </c>
      <c r="L58" s="330">
        <v>126732</v>
      </c>
      <c r="M58" s="331">
        <v>19.100000000000001</v>
      </c>
      <c r="N58" s="332">
        <v>66.599999999999994</v>
      </c>
    </row>
    <row r="59" spans="1:14">
      <c r="A59" s="248"/>
      <c r="B59" s="244"/>
      <c r="C59" s="244"/>
      <c r="D59" s="244"/>
      <c r="E59" s="244"/>
      <c r="F59" s="244"/>
      <c r="G59" s="310" t="s">
        <v>526</v>
      </c>
      <c r="H59" s="311"/>
      <c r="I59" s="319">
        <v>1924243</v>
      </c>
      <c r="J59" s="320">
        <v>409501</v>
      </c>
      <c r="K59" s="321">
        <v>17.8</v>
      </c>
      <c r="L59" s="322">
        <v>280458</v>
      </c>
      <c r="M59" s="323">
        <v>-15.8</v>
      </c>
      <c r="N59" s="324">
        <v>33.6</v>
      </c>
    </row>
    <row r="60" spans="1:14">
      <c r="A60" s="248"/>
      <c r="B60" s="244"/>
      <c r="C60" s="244"/>
      <c r="D60" s="244"/>
      <c r="E60" s="244"/>
      <c r="F60" s="244"/>
      <c r="G60" s="325"/>
      <c r="H60" s="326" t="s">
        <v>522</v>
      </c>
      <c r="I60" s="333">
        <v>926185</v>
      </c>
      <c r="J60" s="328">
        <v>197103</v>
      </c>
      <c r="K60" s="329">
        <v>19.8</v>
      </c>
      <c r="L60" s="330">
        <v>127286</v>
      </c>
      <c r="M60" s="331">
        <v>0.4</v>
      </c>
      <c r="N60" s="332">
        <v>19.399999999999999</v>
      </c>
    </row>
    <row r="61" spans="1:14">
      <c r="A61" s="248"/>
      <c r="B61" s="244"/>
      <c r="C61" s="244"/>
      <c r="D61" s="244"/>
      <c r="E61" s="244"/>
      <c r="F61" s="244"/>
      <c r="G61" s="310" t="s">
        <v>527</v>
      </c>
      <c r="H61" s="334"/>
      <c r="I61" s="335">
        <v>1478260</v>
      </c>
      <c r="J61" s="336">
        <v>312628</v>
      </c>
      <c r="K61" s="337">
        <v>2.7</v>
      </c>
      <c r="L61" s="338">
        <v>274852</v>
      </c>
      <c r="M61" s="339">
        <v>9.1999999999999993</v>
      </c>
      <c r="N61" s="324">
        <v>-6.5</v>
      </c>
    </row>
    <row r="62" spans="1:14">
      <c r="A62" s="248"/>
      <c r="B62" s="244"/>
      <c r="C62" s="244"/>
      <c r="D62" s="244"/>
      <c r="E62" s="244"/>
      <c r="F62" s="244"/>
      <c r="G62" s="325"/>
      <c r="H62" s="326" t="s">
        <v>522</v>
      </c>
      <c r="I62" s="327">
        <v>627840</v>
      </c>
      <c r="J62" s="328">
        <v>132787</v>
      </c>
      <c r="K62" s="329">
        <v>7.8</v>
      </c>
      <c r="L62" s="330">
        <v>111169</v>
      </c>
      <c r="M62" s="331">
        <v>10.8</v>
      </c>
      <c r="N62" s="332">
        <v>-3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A94" zoomScaleNormal="100" zoomScaleSheetLayoutView="55" workbookViewId="0">
      <selection activeCell="M44" sqref="M44"/>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A86" zoomScaleNormal="100" zoomScaleSheetLayoutView="55" workbookViewId="0">
      <selection activeCell="M44" sqref="M44"/>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H43" zoomScaleSheetLayoutView="100" workbookViewId="0">
      <selection activeCell="M44" sqref="M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39" t="s">
        <v>3</v>
      </c>
      <c r="D47" s="1139"/>
      <c r="E47" s="1140"/>
      <c r="F47" s="11">
        <v>31.6</v>
      </c>
      <c r="G47" s="12">
        <v>34.770000000000003</v>
      </c>
      <c r="H47" s="12">
        <v>35.479999999999997</v>
      </c>
      <c r="I47" s="12">
        <v>37.47</v>
      </c>
      <c r="J47" s="13">
        <v>37.369999999999997</v>
      </c>
    </row>
    <row r="48" spans="2:10" ht="57.75" customHeight="1">
      <c r="B48" s="14"/>
      <c r="C48" s="1141" t="s">
        <v>4</v>
      </c>
      <c r="D48" s="1141"/>
      <c r="E48" s="1142"/>
      <c r="F48" s="15">
        <v>7.72</v>
      </c>
      <c r="G48" s="16">
        <v>7.12</v>
      </c>
      <c r="H48" s="16">
        <v>3.37</v>
      </c>
      <c r="I48" s="16">
        <v>3.94</v>
      </c>
      <c r="J48" s="17">
        <v>2.69</v>
      </c>
    </row>
    <row r="49" spans="2:10" ht="57.75" customHeight="1" thickBot="1">
      <c r="B49" s="18"/>
      <c r="C49" s="1143" t="s">
        <v>5</v>
      </c>
      <c r="D49" s="1143"/>
      <c r="E49" s="1144"/>
      <c r="F49" s="19">
        <v>6.45</v>
      </c>
      <c r="G49" s="20">
        <v>3.83</v>
      </c>
      <c r="H49" s="20" t="s">
        <v>534</v>
      </c>
      <c r="I49" s="20">
        <v>1.19</v>
      </c>
      <c r="J49" s="21" t="s">
        <v>535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2017-02-27T08:33:11Z</cp:lastPrinted>
  <dcterms:created xsi:type="dcterms:W3CDTF">2017-02-15T14:54:52Z</dcterms:created>
  <dcterms:modified xsi:type="dcterms:W3CDTF">2017-05-02T00:55:09Z</dcterms:modified>
  <cp:category/>
</cp:coreProperties>
</file>