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0260" windowHeight="8145" tabRatio="869"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AP23" i="11"/>
  <c r="AA23"/>
  <c r="V23"/>
  <c r="Q23"/>
  <c r="AU63"/>
  <c r="AP63"/>
  <c r="AA33"/>
  <c r="AA32"/>
  <c r="AA31"/>
  <c r="AA30"/>
  <c r="AA29"/>
  <c r="AA28" l="1"/>
  <c r="AA7"/>
  <c r="BG35" i="9" l="1"/>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<sst xmlns="http://schemas.openxmlformats.org/spreadsheetml/2006/main" count="1030" uniqueCount="547">
  <si>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</si>
  <si>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</si>
  <si>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</si>
  <si>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</si>
  <si>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</si>
  <si>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</si>
  <si>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</si>
  <si>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</si>
  <si>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</si>
  <si>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</si>
  <si>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</si>
  <si>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</si>
  <si>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</si>
  <si>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</si>
  <si>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</si>
  <si>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</si>
  <si>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</si>
  <si>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</si>
  <si>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</si>
  <si>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</si>
  <si>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</si>
  <si>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</si>
  <si>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</si>
  <si>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</si>
  <si>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</si>
  <si>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</si>
  <si>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</si>
  <si>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</si>
  <si>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</si>
  <si>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</si>
  <si>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</si>
  <si>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</si>
  <si>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</si>
  <si>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</si>
  <si>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</si>
  <si>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</si>
  <si>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</si>
  <si>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</si>
  <si>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</si>
  <si>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</si>
  <si>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</si>
  <si>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</si>
  <si>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</si>
  <si>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</si>
  <si>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</si>
  <si>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</si>
  <si>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</si>
  <si>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</si>
  <si>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</si>
  <si>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</si>
  <si>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</si>
  <si>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</si>
  <si>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</si>
  <si>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</si>
  <si>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</si>
  <si>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</si>
  <si>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</si>
  <si>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</si>
  <si>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</si>
  <si>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</si>
  <si>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</si>
  <si>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</si>
  <si>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</si>
  <si>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</si>
  <si>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</si>
  <si>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</si>
  <si>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</si>
  <si>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</si>
  <si>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</si>
  <si>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</si>
  <si>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</si>
  <si>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</si>
  <si>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</si>
  <si>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</si>
  <si>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</si>
  <si>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</si>
  <si>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</si>
  <si>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</si>
  <si>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</si>
  <si>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</si>
  <si>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</si>
  <si>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</si>
  <si>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</si>
  <si>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</si>
  <si>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</si>
  <si>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</si>
  <si>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</si>
  <si>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</si>
  <si>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</si>
  <si>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</si>
  <si>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</si>
  <si>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</si>
  <si>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</si>
  <si>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</si>
  <si>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</si>
  <si>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</si>
  <si>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</si>
  <si>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</si>
  <si>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</si>
  <si>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</si>
  <si>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</si>
  <si>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</si>
  <si>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</si>
  <si>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</si>
  <si>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</si>
  <si>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</si>
  <si>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</si>
  <si>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</si>
  <si>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</si>
  <si>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</si>
  <si>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</si>
  <si>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</si>
  <si>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</si>
  <si>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</si>
  <si>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</si>
  <si>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</si>
  <si>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</si>
  <si>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</si>
  <si>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</si>
  <si>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</si>
  <si>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</si>
  <si>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</si>
  <si>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</si>
  <si>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</si>
  <si>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</si>
  <si>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</si>
  <si>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</si>
  <si>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</si>
  <si>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</si>
  <si>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</si>
  <si>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</si>
  <si>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</si>
  <si>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</si>
  <si>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</si>
  <si>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</si>
  <si>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</si>
  <si>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</si>
  <si>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</si>
  <si>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</si>
  <si>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</si>
  <si>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</si>
  <si>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</si>
  <si>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</si>
  <si>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</si>
  <si>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</si>
  <si>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</si>
  <si>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</si>
  <si>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</si>
  <si>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</si>
  <si>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</si>
  <si>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</si>
  <si>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</si>
  <si>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</si>
  <si>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</si>
  <si>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</si>
  <si>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</si>
  <si>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</si>
  <si>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</si>
  <si>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</si>
  <si>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</si>
  <si>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</si>
  <si>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</si>
  <si>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</si>
  <si>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</si>
  <si>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</si>
  <si>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</si>
  <si>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</si>
  <si>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</si>
  <si>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</si>
  <si>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</si>
  <si>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</si>
  <si>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</si>
  <si>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</si>
  <si>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</si>
  <si>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</si>
  <si>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</si>
  <si>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</si>
  <si>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</si>
  <si>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</si>
  <si>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</si>
  <si>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</si>
  <si>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</si>
  <si>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</si>
  <si>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</si>
  <si>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</si>
  <si>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</si>
  <si>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</si>
  <si>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</si>
  <si>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</si>
  <si>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</si>
  <si>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</si>
  <si>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</si>
  <si>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</si>
  <si>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</si>
  <si>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</si>
  <si>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</si>
  <si>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</si>
  <si>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北海道厚真町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</si>
  <si>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</si>
  <si>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</si>
  <si>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</si>
  <si>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</si>
  <si>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</si>
  <si>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</si>
  <si>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</si>
  <si>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</si>
  <si>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</si>
  <si>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</si>
  <si>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</si>
  <si>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</si>
  <si>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</si>
  <si>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</si>
  <si>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</si>
  <si>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</si>
  <si>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</si>
  <si>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</si>
  <si>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</si>
  <si>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</si>
  <si>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</si>
  <si>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</si>
  <si>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</si>
  <si>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</si>
  <si>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</si>
  <si>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</si>
  <si>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</si>
  <si>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</si>
  <si>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</si>
  <si>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</si>
  <si>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</si>
  <si>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</si>
  <si>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</si>
  <si>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</si>
  <si>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</si>
  <si>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</si>
  <si>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</si>
  <si>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</si>
  <si>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</si>
  <si>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</si>
  <si>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</si>
  <si>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</si>
  <si>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</si>
  <si>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</si>
  <si>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</si>
  <si>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</si>
  <si>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</si>
  <si>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</si>
  <si>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</si>
  <si>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</si>
  <si>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</si>
  <si>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</si>
  <si>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</si>
  <si>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</si>
  <si>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</si>
  <si>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</si>
  <si>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</si>
  <si>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</si>
  <si>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</si>
  <si>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</si>
  <si>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</si>
  <si>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</si>
  <si>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</si>
  <si>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</si>
  <si>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</si>
  <si>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</si>
  <si>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</si>
  <si>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</si>
  <si>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</si>
  <si>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</si>
  <si>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</si>
  <si>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</si>
  <si>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</si>
  <si>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</si>
  <si>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</si>
  <si>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</si>
  <si>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</si>
  <si>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</si>
  <si>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</si>
  <si>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</si>
  <si>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</si>
  <si>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</si>
  <si>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</si>
  <si>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</si>
  <si>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</si>
  <si>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</si>
  <si>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</si>
  <si>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</si>
  <si>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</si>
  <si>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</si>
  <si>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</si>
  <si>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</si>
  <si>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</si>
  <si>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</si>
  <si>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</si>
  <si>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</si>
  <si>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</si>
  <si>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</si>
  <si>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</si>
  <si>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</si>
  <si>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</si>
  <si>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</si>
  <si>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</si>
  <si>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</si>
  <si>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</si>
  <si>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</si>
  <si>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</si>
  <si>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</si>
  <si>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</si>
  <si>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</si>
  <si>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</si>
  <si>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</si>
  <si>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</si>
  <si>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</si>
  <si>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</si>
  <si>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</si>
  <si>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</si>
  <si>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</si>
  <si>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</si>
  <si>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</si>
  <si>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</si>
  <si>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</si>
  <si>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</si>
  <si>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</si>
  <si>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</si>
  <si>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</si>
  <si>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</si>
  <si>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</si>
  <si>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</si>
  <si>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</si>
  <si>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</si>
  <si>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</si>
  <si>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</si>
  <si>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</si>
  <si>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</si>
  <si>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</si>
  <si>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</si>
  <si>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</si>
  <si>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</si>
  <si>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</si>
  <si>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</si>
  <si>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</si>
  <si>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</si>
  <si>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</si>
  <si>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</si>
  <si>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</si>
  <si>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</si>
  <si>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</si>
  <si>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北海道厚真町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</si>
  <si>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</si>
  <si>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</si>
  <si>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</si>
  <si>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</si>
  <si>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</si>
  <si>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</si>
  <si>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</si>
  <si>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</si>
  <si>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</si>
  <si>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</si>
  <si>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</si>
  <si>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</si>
  <si>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</si>
  <si>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</si>
  <si>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</si>
  <si>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</si>
  <si>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</si>
  <si>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</si>
  <si>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</si>
  <si>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</si>
  <si>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</si>
  <si>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</si>
  <si>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</si>
  <si>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</si>
  <si>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</si>
  <si>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</si>
  <si>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</si>
  <si>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</si>
  <si>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</si>
  <si>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</si>
  <si>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</si>
  <si>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</si>
  <si>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</si>
  <si>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</si>
  <si>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</si>
  <si>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</si>
  <si>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</si>
  <si>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</si>
  <si>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</si>
  <si>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</si>
  <si>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</si>
  <si>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</si>
  <si>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</si>
  <si>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</si>
  <si>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</si>
  <si>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</si>
  <si>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</si>
  <si>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</si>
  <si>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</si>
  <si>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</si>
  <si>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</si>
  <si>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</si>
  <si>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</si>
  <si>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</si>
  <si>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</si>
  <si>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</si>
  <si>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</si>
  <si>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</si>
  <si>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</si>
  <si>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</si>
  <si>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</si>
  <si>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</si>
  <si>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</si>
  <si>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</si>
  <si>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</si>
  <si>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</si>
  <si>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</si>
  <si>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</si>
  <si>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</si>
  <si>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</si>
  <si>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</si>
  <si>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</si>
  <si>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</si>
  <si>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</si>
  <si>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</si>
  <si>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</si>
  <si>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</si>
  <si>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</si>
  <si>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</si>
  <si>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</si>
  <si>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</si>
  <si>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</si>
  <si>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</si>
  <si>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</si>
  <si>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</si>
  <si>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</si>
  <si>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</si>
  <si>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</si>
  <si>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</si>
  <si>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</si>
  <si>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</si>
  <si>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</si>
  <si>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</si>
  <si>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</si>
  <si>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</si>
  <si>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</si>
  <si>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</si>
  <si>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</si>
  <si>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</si>
  <si>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</si>
  <si>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</si>
  <si>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</si>
  <si>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</si>
  <si>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</si>
  <si>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</si>
  <si>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</si>
  <si>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</si>
  <si>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</si>
  <si>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</si>
  <si>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</si>
  <si>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</si>
  <si>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</si>
  <si>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</si>
  <si>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</si>
  <si>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</si>
  <si>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</si>
  <si>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</si>
  <si>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</si>
  <si>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</si>
  <si>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</si>
  <si>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</si>
  <si>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</si>
  <si>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</si>
  <si>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</si>
  <si>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</si>
  <si>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</si>
  <si>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</si>
  <si>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</si>
  <si>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</si>
  <si>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</si>
  <si>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</si>
  <si>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</si>
  <si>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</si>
  <si>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</si>
  <si>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</si>
  <si>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</si>
  <si>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</si>
  <si>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</si>
  <si>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</si>
  <si>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</si>
  <si>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</si>
  <si>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</si>
  <si>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</si>
  <si>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</si>
  <si>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</si>
  <si>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</si>
  <si>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</si>
  <si>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</si>
  <si>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</si>
  <si>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</si>
  <si>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</si>
  <si>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</si>
  <si>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</si>
  <si>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</si>
  <si>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</si>
  <si>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</si>
  <si>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</si>
  <si>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</si>
  <si>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</si>
  <si>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</si>
  <si>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</si>
  <si>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</si>
  <si>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</si>
  <si>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</si>
  <si>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</si>
  <si>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</si>
  <si>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</si>
  <si>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</si>
  <si>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</si>
  <si>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</si>
  <si>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</si>
  <si>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</si>
  <si>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</si>
  <si>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</si>
  <si>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</si>
  <si>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3.73</t>
  </si>
  <si>
    <t>▲ 1.34</t>
  </si>
  <si>
    <t>一般会計</t>
  </si>
  <si>
    <t>介護保険事業特別会計保険事業勘定</t>
  </si>
  <si>
    <t>簡易水道事業特別会計</t>
  </si>
  <si>
    <t>国民健康保険事業特別会計</t>
  </si>
  <si>
    <t>公共下水道事業特別会計</t>
  </si>
  <si>
    <t>後期高齢者医療特別会計</t>
  </si>
  <si>
    <t>介護保険事業特別会計介護サービス事業勘定</t>
  </si>
  <si>
    <t>その他会計（赤字）</t>
  </si>
  <si>
    <t>その他会計（黒字）</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</si>
  <si>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</si>
  <si>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</si>
  <si>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</si>
  <si>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</si>
  <si>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</si>
  <si>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</si>
  <si>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</si>
  <si>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</si>
  <si>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</si>
  <si>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</si>
  <si>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</si>
  <si>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</si>
  <si>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</si>
  <si>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11年度から平成13年度において政府の経済対策に呼応した大型建設事業が続き、当該事業に係る元利償還が順次始まったことにより、平成16年度、平成17年度に公債費が急増したため公債費関連指標が押し上げられた。
　公債費負担（元利償還費）が財政運営を圧迫していたため平成17年度から平成22年度において920百万円の繰上償還を行った。これら繰上償還及び地方債発行の抑制により実質公債費比率については逓減していく見込みである。
　今後も普通建設事業については、継続事業を基本とし、新規事業については極力抑制し、必要性の再評価と事業の精査を行いながら、必要最低限の地方債発行に努める。
平成11年度から平成13年度において政府の経済対策に呼応した大型建設事業が続き、当該事業に係る元利償還が順次始まったことにより、平成16年度、平成17年度に公債費が急増したため公債費関連指標が押し上げられた。
　公債費負担（元利償還費）が財政運営を圧迫していたため平成17年度から平成22年度において920百万円の繰上償還を行った。これら繰上償還及び地方債発行の抑制により実質公債費比率については逓減していく見込みである。
　今後も普通建設事業については、継続事業を基本とし、新規事業については極力抑制し、必要性の再評価と事業の精査を行いながら、必要最低限の地方債発行に努める。
</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</si>
</sst>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210837</c:v>
                </c:pt>
                <c:pt idx="1">
                  <c:v>306652</c:v>
                </c:pt>
                <c:pt idx="2">
                  <c:v>347642</c:v>
                </c:pt>
                <c:pt idx="3">
                  <c:v>409501</c:v>
                </c:pt>
                <c:pt idx="4">
                  <c:v>284831</c:v>
                </c:pt>
              </c:numCache>
            </c:numRef>
          </c:val>
        </c:ser>
        <c:marker val="1"/>
        <c:axId val="56756096"/>
        <c:axId val="56770560"/>
      </c:lineChart>
      <c:catAx>
        <c:axId val="5675609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70560"/>
        <c:crosses val="autoZero"/>
        <c:auto val="1"/>
        <c:lblAlgn val="ctr"/>
        <c:lblOffset val="100"/>
        <c:tickLblSkip val="1"/>
        <c:tickMarkSkip val="1"/>
      </c:catAx>
      <c:valAx>
        <c:axId val="56770560"/>
        <c:scaling>
          <c:orientation val="minMax"/>
          <c:max val="5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5609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7.12</c:v>
                </c:pt>
                <c:pt idx="1">
                  <c:v>3.37</c:v>
                </c:pt>
                <c:pt idx="2">
                  <c:v>3.94</c:v>
                </c:pt>
                <c:pt idx="3">
                  <c:v>2.69</c:v>
                </c:pt>
                <c:pt idx="4">
                  <c:v>5.51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34.770000000000003</c:v>
                </c:pt>
                <c:pt idx="1">
                  <c:v>35.479999999999997</c:v>
                </c:pt>
                <c:pt idx="2">
                  <c:v>37.47</c:v>
                </c:pt>
                <c:pt idx="3">
                  <c:v>37.369999999999997</c:v>
                </c:pt>
                <c:pt idx="4">
                  <c:v>37.43</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26131200"/>
        <c:axId val="1275710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3.83</c:v>
                </c:pt>
                <c:pt idx="1">
                  <c:v>-3.73</c:v>
                </c:pt>
                <c:pt idx="2">
                  <c:v>1.19</c:v>
                </c:pt>
                <c:pt idx="3">
                  <c:v>-1.34</c:v>
                </c:pt>
                <c:pt idx="4">
                  <c:v>1.29</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26131200"/>
        <c:axId val="127571072"/>
      </c:lineChart>
      <c:catAx>
        <c:axId val="1261312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571072"/>
        <c:crosses val="autoZero"/>
        <c:auto val="1"/>
        <c:lblAlgn val="ctr"/>
        <c:lblOffset val="100"/>
        <c:tickLblSkip val="1"/>
        <c:tickMarkSkip val="1"/>
      </c:catAx>
      <c:valAx>
        <c:axId val="1275710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312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0.09</c:v>
                </c:pt>
                <c:pt idx="6">
                  <c:v>#N/A</c:v>
                </c:pt>
                <c:pt idx="7">
                  <c:v>7.0000000000000007E-2</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0.2</c:v>
                </c:pt>
                <c:pt idx="4">
                  <c:v>#N/A</c:v>
                </c:pt>
                <c:pt idx="5">
                  <c:v>0.17</c:v>
                </c:pt>
                <c:pt idx="6">
                  <c:v>#N/A</c:v>
                </c:pt>
                <c:pt idx="7">
                  <c:v>0.25</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0.09</c:v>
                </c:pt>
                <c:pt idx="4">
                  <c:v>#N/A</c:v>
                </c:pt>
                <c:pt idx="5">
                  <c:v>0.54</c:v>
                </c:pt>
                <c:pt idx="6">
                  <c:v>#N/A</c:v>
                </c:pt>
                <c:pt idx="7">
                  <c:v>0.33</c:v>
                </c:pt>
                <c:pt idx="8">
                  <c:v>#N/A</c:v>
                </c:pt>
                <c:pt idx="9">
                  <c:v>0.49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0.17</c:v>
                </c:pt>
                <c:pt idx="2">
                  <c:v>#N/A</c:v>
                </c:pt>
                <c:pt idx="3">
                  <c:v>0.33</c:v>
                </c:pt>
                <c:pt idx="4">
                  <c:v>#N/A</c:v>
                </c:pt>
                <c:pt idx="5">
                  <c:v>0.27</c:v>
                </c:pt>
                <c:pt idx="6">
                  <c:v>#N/A</c:v>
                </c:pt>
                <c:pt idx="7">
                  <c:v>0.56000000000000005</c:v>
                </c:pt>
                <c:pt idx="8">
                  <c:v>#N/A</c:v>
                </c:pt>
                <c:pt idx="9">
                  <c:v>0.49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0.01</c:v>
                </c:pt>
                <c:pt idx="4">
                  <c:v>#N/A</c:v>
                </c:pt>
                <c:pt idx="5">
                  <c:v>0.33</c:v>
                </c:pt>
                <c:pt idx="6">
                  <c:v>#N/A</c:v>
                </c:pt>
                <c:pt idx="7">
                  <c:v>0.33</c:v>
                </c:pt>
                <c:pt idx="8">
                  <c:v>#N/A</c:v>
                </c:pt>
                <c:pt idx="9">
                  <c:v>0.56999999999999995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7.12</c:v>
                </c:pt>
                <c:pt idx="2">
                  <c:v>#N/A</c:v>
                </c:pt>
                <c:pt idx="3">
                  <c:v>3.37</c:v>
                </c:pt>
                <c:pt idx="4">
                  <c:v>#N/A</c:v>
                </c:pt>
                <c:pt idx="5">
                  <c:v>3.94</c:v>
                </c:pt>
                <c:pt idx="6">
                  <c:v>#N/A</c:v>
                </c:pt>
                <c:pt idx="7">
                  <c:v>2.69</c:v>
                </c:pt>
                <c:pt idx="8">
                  <c:v>#N/A</c:v>
                </c:pt>
                <c:pt idx="9">
                  <c:v>5.51</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28707584"/>
        <c:axId val="128807680"/>
      </c:barChart>
      <c:catAx>
        <c:axId val="1287075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07680"/>
        <c:crosses val="autoZero"/>
        <c:auto val="1"/>
        <c:lblAlgn val="ctr"/>
        <c:lblOffset val="100"/>
        <c:tickLblSkip val="1"/>
        <c:tickMarkSkip val="1"/>
      </c:catAx>
      <c:valAx>
        <c:axId val="1288076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075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38E-2"/>
          <c:y val="8.7976539589442848E-2"/>
          <c:w val="0.90356317136844144"/>
          <c:h val="0.639296187683285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669</c:v>
                </c:pt>
                <c:pt idx="5">
                  <c:v>646</c:v>
                </c:pt>
                <c:pt idx="8">
                  <c:v>646</c:v>
                </c:pt>
                <c:pt idx="11">
                  <c:v>602</c:v>
                </c:pt>
                <c:pt idx="14">
                  <c:v>562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7</c:v>
                </c:pt>
                <c:pt idx="9">
                  <c:v>6</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19</c:v>
                </c:pt>
                <c:pt idx="6">
                  <c:v>22</c:v>
                </c:pt>
                <c:pt idx="9">
                  <c:v>20</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95</c:v>
                </c:pt>
                <c:pt idx="3">
                  <c:v>96</c:v>
                </c:pt>
                <c:pt idx="6">
                  <c:v>107</c:v>
                </c:pt>
                <c:pt idx="9">
                  <c:v>108</c:v>
                </c:pt>
                <c:pt idx="12">
                  <c:v>110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988</c:v>
                </c:pt>
                <c:pt idx="3">
                  <c:v>968</c:v>
                </c:pt>
                <c:pt idx="6">
                  <c:v>910</c:v>
                </c:pt>
                <c:pt idx="9">
                  <c:v>873</c:v>
                </c:pt>
                <c:pt idx="12">
                  <c:v>727</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9870848"/>
        <c:axId val="12988121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437</c:v>
                </c:pt>
                <c:pt idx="2">
                  <c:v>#N/A</c:v>
                </c:pt>
                <c:pt idx="3">
                  <c:v>#N/A</c:v>
                </c:pt>
                <c:pt idx="4">
                  <c:v>439</c:v>
                </c:pt>
                <c:pt idx="5">
                  <c:v>#N/A</c:v>
                </c:pt>
                <c:pt idx="6">
                  <c:v>#N/A</c:v>
                </c:pt>
                <c:pt idx="7">
                  <c:v>401</c:v>
                </c:pt>
                <c:pt idx="8">
                  <c:v>#N/A</c:v>
                </c:pt>
                <c:pt idx="9">
                  <c:v>#N/A</c:v>
                </c:pt>
                <c:pt idx="10">
                  <c:v>405</c:v>
                </c:pt>
                <c:pt idx="11">
                  <c:v>#N/A</c:v>
                </c:pt>
                <c:pt idx="12">
                  <c:v>#N/A</c:v>
                </c:pt>
                <c:pt idx="13">
                  <c:v>302</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9870848"/>
        <c:axId val="129881216"/>
      </c:lineChart>
      <c:catAx>
        <c:axId val="1298708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81216"/>
        <c:crosses val="autoZero"/>
        <c:auto val="1"/>
        <c:lblAlgn val="ctr"/>
        <c:lblOffset val="100"/>
        <c:tickLblSkip val="1"/>
        <c:tickMarkSkip val="1"/>
      </c:catAx>
      <c:valAx>
        <c:axId val="1298812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708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07"/>
          <c:h val="0.589182127738553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5334</c:v>
                </c:pt>
                <c:pt idx="5">
                  <c:v>5556</c:v>
                </c:pt>
                <c:pt idx="8">
                  <c:v>5693</c:v>
                </c:pt>
                <c:pt idx="11">
                  <c:v>6301</c:v>
                </c:pt>
                <c:pt idx="14">
                  <c:v>7177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1514</c:v>
                </c:pt>
                <c:pt idx="5">
                  <c:v>1446</c:v>
                </c:pt>
                <c:pt idx="8">
                  <c:v>1357</c:v>
                </c:pt>
                <c:pt idx="11">
                  <c:v>1181</c:v>
                </c:pt>
                <c:pt idx="14">
                  <c:v>1102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3788</c:v>
                </c:pt>
                <c:pt idx="5">
                  <c:v>4176</c:v>
                </c:pt>
                <c:pt idx="8">
                  <c:v>4359</c:v>
                </c:pt>
                <c:pt idx="11">
                  <c:v>4755</c:v>
                </c:pt>
                <c:pt idx="14">
                  <c:v>5893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1175</c:v>
                </c:pt>
                <c:pt idx="3">
                  <c:v>1516</c:v>
                </c:pt>
                <c:pt idx="6">
                  <c:v>1030</c:v>
                </c:pt>
                <c:pt idx="9">
                  <c:v>931</c:v>
                </c:pt>
                <c:pt idx="12">
                  <c:v>916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179</c:v>
                </c:pt>
                <c:pt idx="3">
                  <c:v>161</c:v>
                </c:pt>
                <c:pt idx="6">
                  <c:v>260</c:v>
                </c:pt>
                <c:pt idx="9">
                  <c:v>241</c:v>
                </c:pt>
                <c:pt idx="12">
                  <c:v>222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1873</c:v>
                </c:pt>
                <c:pt idx="3">
                  <c:v>1971</c:v>
                </c:pt>
                <c:pt idx="6">
                  <c:v>2245</c:v>
                </c:pt>
                <c:pt idx="9">
                  <c:v>2722</c:v>
                </c:pt>
                <c:pt idx="12">
                  <c:v>3652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c:v>
                </c:pt>
                <c:pt idx="3">
                  <c:v>15</c:v>
                </c:pt>
                <c:pt idx="6">
                  <c:v>5</c:v>
                </c:pt>
                <c:pt idx="9">
                  <c:v>5</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7862</c:v>
                </c:pt>
                <c:pt idx="3">
                  <c:v>7510</c:v>
                </c:pt>
                <c:pt idx="6">
                  <c:v>7675</c:v>
                </c:pt>
                <c:pt idx="9">
                  <c:v>8284</c:v>
                </c:pt>
                <c:pt idx="12">
                  <c:v>8336</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9970944"/>
        <c:axId val="1299728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9970944"/>
        <c:axId val="129972864"/>
      </c:lineChart>
      <c:catAx>
        <c:axId val="12997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972864"/>
        <c:crosses val="autoZero"/>
        <c:auto val="1"/>
        <c:lblAlgn val="ctr"/>
        <c:lblOffset val="100"/>
        <c:tickLblSkip val="1"/>
        <c:tickMarkSkip val="1"/>
      </c:catAx>
      <c:valAx>
        <c:axId val="1299728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709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38.700000000000003</c:v>
                </c:pt>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extLst xmlns:c16r2="http://schemas.microsoft.com/office/drawing/2015/06/chart">
            <c:ext xmlns:c16="http://schemas.microsoft.com/office/drawing/2014/chart" uri="{C3380CC4-5D6E-409C-BE32-E72D297353CC}">
              <c16:uniqueId val="{0000000B-D65D-4AFE-A0C6-16FFB4B1F805}"/>
            </c:ext>
          </c:extLst>
        </c:ser>
        <c:axId val="129929600"/>
        <c:axId val="129931520"/>
      </c:scatterChart>
      <c:valAx>
        <c:axId val="129929600"/>
        <c:scaling>
          <c:orientation val="minMax"/>
          <c:max val="65.099999999999994"/>
          <c:min val="43.3"/>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31520"/>
        <c:crosses val="autoZero"/>
        <c:crossBetween val="midCat"/>
      </c:valAx>
      <c:valAx>
        <c:axId val="12993152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992960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13.7</c:v>
                </c:pt>
                <c:pt idx="2">
                  <c:v>13.2</c:v>
                </c:pt>
                <c:pt idx="3">
                  <c:v>13</c:v>
                </c:pt>
                <c:pt idx="4">
                  <c:v>11.8</c:v>
                </c:pt>
              </c:numCache>
            </c:numRef>
          </c:xVal>
          <c:yVal>
            <c:numRef>
              <c:f>公会計指標分析・財政指標組合せ分析表!$K$73:$O$73</c:f>
              <c:numCache>
                <c:formatCode>#,##0.0;"▲ "#,##0.0</c:formatCode>
                <c:ptCount val="5"/>
                <c:pt idx="0">
                  <c:v>14.2</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130142208"/>
        <c:axId val="130144128"/>
      </c:scatterChart>
      <c:valAx>
        <c:axId val="130142208"/>
        <c:scaling>
          <c:orientation val="minMax"/>
          <c:max val="14.6"/>
          <c:min val="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144128"/>
        <c:crosses val="autoZero"/>
        <c:crossBetween val="midCat"/>
      </c:valAx>
      <c:valAx>
        <c:axId val="130144128"/>
        <c:scaling>
          <c:orientation val="minMax"/>
          <c:max val="17"/>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0142208"/>
        <c:crosses val="autoZero"/>
        <c:crossBetween val="midCat"/>
        <c:majorUnit val="2"/>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年度に実施した</a:t>
          </a:r>
          <a:r>
            <a:rPr lang="ja-JP" altLang="ja-JP" sz="1100" b="0" i="0" baseline="0">
              <a:solidFill>
                <a:schemeClr val="dk1"/>
              </a:solidFill>
              <a:latin typeface="+mn-lt"/>
              <a:ea typeface="+mn-ea"/>
              <a:cs typeface="+mn-cs"/>
            </a:rPr>
            <a:t>地方債の繰上償還による元利償還金の低減、過去に実施した大型建設事業に係る地方債の償還が順次終了することにより、一般会計の公債費負担については減少傾向にある。また、普通交付税に算入される公債費等は減少している。実質公債費比率については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年度をピークに逓減している。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一方、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地方債残高が増加傾向にあり、将来負担額は増加している。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今後は、国営農業用水再編対策事業に係る第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期分の負担金の支払いを見据え、継続的な基金への積み増しを行いながら、地方債発行の抑制に努めるとともに財政計画や総合計画に基づく財政運営や行財政改革への取組みを通じて、将来負担額の縮減に努める。</a:t>
          </a:r>
          <a:endParaRPr kumimoji="1"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9" name="テキスト ボックス 3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有形固定資産のうち、本町の道路・橋梁をはじめとする生活インフラ等における有形固定資産の減価償却の進展の割合は非常に低いものとなっている。</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その他、償却対象資産の中で減価償却額が小さい教育分野の学校施設等の有形固定資産の減少率を考慮することから、類似団体より低い数字となっている要因である。 </a:t>
          </a:r>
          <a:endParaRPr lang="ja-JP" altLang="ja-JP"/>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65858</xdr:rowOff>
    </xdr:from>
    <xdr:to>
      <xdr:col>3</xdr:col>
      <xdr:colOff>1170940</xdr:colOff>
      <xdr:row>33</xdr:row>
      <xdr:rowOff>164193</xdr:rowOff>
    </xdr:to>
    <xdr:cxnSp macro="">
      <xdr:nvCxnSpPr>
        <xdr:cNvPr id="71" name="直線コネクタ 70"/>
        <xdr:cNvCxnSpPr/>
      </xdr:nvCxnSpPr>
      <xdr:spPr>
        <a:xfrm flipV="1">
          <a:off x="4760595" y="5304608"/>
          <a:ext cx="1270" cy="129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168020</xdr:rowOff>
    </xdr:from>
    <xdr:ext cx="405111" cy="259045"/>
    <xdr:sp macro="" textlink="">
      <xdr:nvSpPr>
        <xdr:cNvPr id="72"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3</xdr:col>
      <xdr:colOff>1082675</xdr:colOff>
      <xdr:row>33</xdr:row>
      <xdr:rowOff>164193</xdr:rowOff>
    </xdr:from>
    <xdr:to>
      <xdr:col>3</xdr:col>
      <xdr:colOff>1260475</xdr:colOff>
      <xdr:row>33</xdr:row>
      <xdr:rowOff>164193</xdr:rowOff>
    </xdr:to>
    <xdr:cxnSp macro="">
      <xdr:nvCxnSpPr>
        <xdr:cNvPr id="73" name="直線コネクタ 72"/>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12535</xdr:rowOff>
    </xdr:from>
    <xdr:ext cx="405111" cy="259045"/>
    <xdr:sp macro="" textlink="">
      <xdr:nvSpPr>
        <xdr:cNvPr id="74" name="有形固定資産減価償却率最大値テキスト"/>
        <xdr:cNvSpPr txBox="1"/>
      </xdr:nvSpPr>
      <xdr:spPr>
        <a:xfrm>
          <a:off x="4813300" y="507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26</xdr:row>
      <xdr:rowOff>65858</xdr:rowOff>
    </xdr:from>
    <xdr:to>
      <xdr:col>3</xdr:col>
      <xdr:colOff>1260475</xdr:colOff>
      <xdr:row>26</xdr:row>
      <xdr:rowOff>65858</xdr:rowOff>
    </xdr:to>
    <xdr:cxnSp macro="">
      <xdr:nvCxnSpPr>
        <xdr:cNvPr id="75" name="直線コネクタ 74"/>
        <xdr:cNvCxnSpPr/>
      </xdr:nvCxnSpPr>
      <xdr:spPr>
        <a:xfrm>
          <a:off x="4673600" y="53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88554</xdr:rowOff>
    </xdr:from>
    <xdr:ext cx="405111" cy="259045"/>
    <xdr:sp macro="" textlink="">
      <xdr:nvSpPr>
        <xdr:cNvPr id="76" name="有形固定資産減価償却率平均値テキスト"/>
        <xdr:cNvSpPr txBox="1"/>
      </xdr:nvSpPr>
      <xdr:spPr>
        <a:xfrm>
          <a:off x="4813300" y="56702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110127</xdr:rowOff>
    </xdr:from>
    <xdr:to>
      <xdr:col>3</xdr:col>
      <xdr:colOff>1222375</xdr:colOff>
      <xdr:row>29</xdr:row>
      <xdr:rowOff>40277</xdr:rowOff>
    </xdr:to>
    <xdr:sp macro="" textlink="">
      <xdr:nvSpPr>
        <xdr:cNvPr id="77" name="フローチャート : 判断 76"/>
        <xdr:cNvSpPr/>
      </xdr:nvSpPr>
      <xdr:spPr>
        <a:xfrm>
          <a:off x="47117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116296</xdr:rowOff>
    </xdr:from>
    <xdr:to>
      <xdr:col>3</xdr:col>
      <xdr:colOff>511175</xdr:colOff>
      <xdr:row>29</xdr:row>
      <xdr:rowOff>46446</xdr:rowOff>
    </xdr:to>
    <xdr:sp macro="" textlink="">
      <xdr:nvSpPr>
        <xdr:cNvPr id="78" name="フローチャート : 判断 77"/>
        <xdr:cNvSpPr/>
      </xdr:nvSpPr>
      <xdr:spPr>
        <a:xfrm>
          <a:off x="4000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80010</xdr:rowOff>
    </xdr:from>
    <xdr:to>
      <xdr:col>3</xdr:col>
      <xdr:colOff>511175</xdr:colOff>
      <xdr:row>32</xdr:row>
      <xdr:rowOff>10160</xdr:rowOff>
    </xdr:to>
    <xdr:sp macro="" textlink="">
      <xdr:nvSpPr>
        <xdr:cNvPr id="84" name="円/楕円 83"/>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62973</xdr:rowOff>
    </xdr:from>
    <xdr:ext cx="405111" cy="259045"/>
    <xdr:sp macro="" textlink="">
      <xdr:nvSpPr>
        <xdr:cNvPr id="85" name="n_1aveValue有形固定資産減価償却率"/>
        <xdr:cNvSpPr txBox="1"/>
      </xdr:nvSpPr>
      <xdr:spPr>
        <a:xfrm>
          <a:off x="383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1287</xdr:rowOff>
    </xdr:from>
    <xdr:ext cx="405111" cy="259045"/>
    <xdr:sp macro="" textlink="">
      <xdr:nvSpPr>
        <xdr:cNvPr id="86" name="n_1mainValue有形固定資産減価償却率"/>
        <xdr:cNvSpPr txBox="1"/>
      </xdr:nvSpPr>
      <xdr:spPr>
        <a:xfrm>
          <a:off x="3836043"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0" name="正方形/長方形 9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1" name="正方形/長方形 10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2" name="正方形/長方形 10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3" name="テキスト ボックス 10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4" name="テキスト ボックス 10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5" name="テキスト ボックス 10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6" name="テキスト ボックス 10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14478</xdr:rowOff>
    </xdr:from>
    <xdr:to>
      <xdr:col>6</xdr:col>
      <xdr:colOff>510540</xdr:colOff>
      <xdr:row>37</xdr:row>
      <xdr:rowOff>60198</xdr:rowOff>
    </xdr:to>
    <xdr:cxnSp macro="">
      <xdr:nvCxnSpPr>
        <xdr:cNvPr id="55" name="直線コネクタ 54"/>
        <xdr:cNvCxnSpPr/>
      </xdr:nvCxnSpPr>
      <xdr:spPr>
        <a:xfrm flipV="1">
          <a:off x="4634865" y="5843778"/>
          <a:ext cx="0" cy="56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64025</xdr:rowOff>
    </xdr:from>
    <xdr:ext cx="405111" cy="259045"/>
    <xdr:sp macro="" textlink="">
      <xdr:nvSpPr>
        <xdr:cNvPr id="56" name="【道路】&#10;有形固定資産減価償却率最小値テキスト"/>
        <xdr:cNvSpPr txBox="1"/>
      </xdr:nvSpPr>
      <xdr:spPr>
        <a:xfrm>
          <a:off x="4724400" y="640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37</xdr:row>
      <xdr:rowOff>60198</xdr:rowOff>
    </xdr:from>
    <xdr:to>
      <xdr:col>6</xdr:col>
      <xdr:colOff>600075</xdr:colOff>
      <xdr:row>37</xdr:row>
      <xdr:rowOff>60198</xdr:rowOff>
    </xdr:to>
    <xdr:cxnSp macro="">
      <xdr:nvCxnSpPr>
        <xdr:cNvPr id="57" name="直線コネクタ 56"/>
        <xdr:cNvCxnSpPr/>
      </xdr:nvCxnSpPr>
      <xdr:spPr>
        <a:xfrm>
          <a:off x="4546600" y="64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132605</xdr:rowOff>
    </xdr:from>
    <xdr:ext cx="405111" cy="259045"/>
    <xdr:sp macro="" textlink="">
      <xdr:nvSpPr>
        <xdr:cNvPr id="58" name="【道路】&#10;有形固定資産減価償却率最大値テキスト"/>
        <xdr:cNvSpPr txBox="1"/>
      </xdr:nvSpPr>
      <xdr:spPr>
        <a:xfrm>
          <a:off x="4724400" y="561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14478</xdr:rowOff>
    </xdr:from>
    <xdr:to>
      <xdr:col>6</xdr:col>
      <xdr:colOff>600075</xdr:colOff>
      <xdr:row>34</xdr:row>
      <xdr:rowOff>14478</xdr:rowOff>
    </xdr:to>
    <xdr:cxnSp macro="">
      <xdr:nvCxnSpPr>
        <xdr:cNvPr id="59" name="直線コネクタ 58"/>
        <xdr:cNvCxnSpPr/>
      </xdr:nvCxnSpPr>
      <xdr:spPr>
        <a:xfrm>
          <a:off x="4546600" y="584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92981</xdr:rowOff>
    </xdr:from>
    <xdr:ext cx="405111" cy="259045"/>
    <xdr:sp macro="" textlink="">
      <xdr:nvSpPr>
        <xdr:cNvPr id="60" name="【道路】&#10;有形固定資産減価償却率平均値テキスト"/>
        <xdr:cNvSpPr txBox="1"/>
      </xdr:nvSpPr>
      <xdr:spPr>
        <a:xfrm>
          <a:off x="4724400" y="609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114554</xdr:rowOff>
    </xdr:from>
    <xdr:to>
      <xdr:col>6</xdr:col>
      <xdr:colOff>561975</xdr:colOff>
      <xdr:row>36</xdr:row>
      <xdr:rowOff>44704</xdr:rowOff>
    </xdr:to>
    <xdr:sp macro="" textlink="">
      <xdr:nvSpPr>
        <xdr:cNvPr id="61" name="フローチャート : 判断 60"/>
        <xdr:cNvSpPr/>
      </xdr:nvSpPr>
      <xdr:spPr>
        <a:xfrm>
          <a:off x="45847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132842</xdr:rowOff>
    </xdr:from>
    <xdr:to>
      <xdr:col>5</xdr:col>
      <xdr:colOff>409575</xdr:colOff>
      <xdr:row>37</xdr:row>
      <xdr:rowOff>62992</xdr:rowOff>
    </xdr:to>
    <xdr:sp macro="" textlink="">
      <xdr:nvSpPr>
        <xdr:cNvPr id="62" name="フローチャート :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7112</xdr:rowOff>
    </xdr:from>
    <xdr:to>
      <xdr:col>5</xdr:col>
      <xdr:colOff>409575</xdr:colOff>
      <xdr:row>41</xdr:row>
      <xdr:rowOff>108712</xdr:rowOff>
    </xdr:to>
    <xdr:sp macro="" textlink="">
      <xdr:nvSpPr>
        <xdr:cNvPr id="68" name="円/楕円 67"/>
        <xdr:cNvSpPr/>
      </xdr:nvSpPr>
      <xdr:spPr>
        <a:xfrm>
          <a:off x="3746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79519</xdr:rowOff>
    </xdr:from>
    <xdr:ext cx="405111" cy="259045"/>
    <xdr:sp macro="" textlink="">
      <xdr:nvSpPr>
        <xdr:cNvPr id="69" name="n_1aveValue【道路】&#10;有形固定資産減価償却率"/>
        <xdr:cNvSpPr txBox="1"/>
      </xdr:nvSpPr>
      <xdr:spPr>
        <a:xfrm>
          <a:off x="3582043"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99839</xdr:rowOff>
    </xdr:from>
    <xdr:ext cx="405111" cy="259045"/>
    <xdr:sp macro="" textlink="">
      <xdr:nvSpPr>
        <xdr:cNvPr id="70" name="n_1mainValue【道路】&#10;有形固定資産減価償却率"/>
        <xdr:cNvSpPr txBox="1"/>
      </xdr:nvSpPr>
      <xdr:spPr>
        <a:xfrm>
          <a:off x="3582043"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49696</xdr:rowOff>
    </xdr:from>
    <xdr:to>
      <xdr:col>14</xdr:col>
      <xdr:colOff>79375</xdr:colOff>
      <xdr:row>41</xdr:row>
      <xdr:rowOff>151296</xdr:rowOff>
    </xdr:to>
    <xdr:sp macro="" textlink="">
      <xdr:nvSpPr>
        <xdr:cNvPr id="107" name="円/楕円 106"/>
        <xdr:cNvSpPr/>
      </xdr:nvSpPr>
      <xdr:spPr>
        <a:xfrm>
          <a:off x="9588500" y="70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142423</xdr:rowOff>
    </xdr:from>
    <xdr:ext cx="534377" cy="259045"/>
    <xdr:sp macro="" textlink="">
      <xdr:nvSpPr>
        <xdr:cNvPr id="109" name="n_1mainValue【道路】&#10;一人当たり延長"/>
        <xdr:cNvSpPr txBox="1"/>
      </xdr:nvSpPr>
      <xdr:spPr>
        <a:xfrm>
          <a:off x="9359410" y="71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105410</xdr:rowOff>
    </xdr:from>
    <xdr:to>
      <xdr:col>5</xdr:col>
      <xdr:colOff>409575</xdr:colOff>
      <xdr:row>64</xdr:row>
      <xdr:rowOff>35560</xdr:rowOff>
    </xdr:to>
    <xdr:sp macro="" textlink="">
      <xdr:nvSpPr>
        <xdr:cNvPr id="147" name="円/楕円 146"/>
        <xdr:cNvSpPr/>
      </xdr:nvSpPr>
      <xdr:spPr>
        <a:xfrm>
          <a:off x="3746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26687</xdr:rowOff>
    </xdr:from>
    <xdr:ext cx="405111" cy="259045"/>
    <xdr:sp macro="" textlink="">
      <xdr:nvSpPr>
        <xdr:cNvPr id="149" name="n_1mainValue【橋りょう・トンネル】&#10;有形固定資産減価償却率"/>
        <xdr:cNvSpPr txBox="1"/>
      </xdr:nvSpPr>
      <xdr:spPr>
        <a:xfrm>
          <a:off x="3582043"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53384</xdr:rowOff>
    </xdr:from>
    <xdr:to>
      <xdr:col>14</xdr:col>
      <xdr:colOff>79375</xdr:colOff>
      <xdr:row>56</xdr:row>
      <xdr:rowOff>154984</xdr:rowOff>
    </xdr:to>
    <xdr:sp macro="" textlink="">
      <xdr:nvSpPr>
        <xdr:cNvPr id="186" name="円/楕円 185"/>
        <xdr:cNvSpPr/>
      </xdr:nvSpPr>
      <xdr:spPr>
        <a:xfrm>
          <a:off x="9588500" y="96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61</xdr:rowOff>
    </xdr:from>
    <xdr:ext cx="690189" cy="259045"/>
    <xdr:sp macro="" textlink="">
      <xdr:nvSpPr>
        <xdr:cNvPr id="188" name="n_1mainValue【橋りょう・トンネル】&#10;一人当たり有形固定資産（償却資産）額"/>
        <xdr:cNvSpPr txBox="1"/>
      </xdr:nvSpPr>
      <xdr:spPr>
        <a:xfrm>
          <a:off x="9281504" y="9429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1,763,275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156463</xdr:rowOff>
    </xdr:from>
    <xdr:to>
      <xdr:col>5</xdr:col>
      <xdr:colOff>409575</xdr:colOff>
      <xdr:row>84</xdr:row>
      <xdr:rowOff>86613</xdr:rowOff>
    </xdr:to>
    <xdr:sp macro="" textlink="">
      <xdr:nvSpPr>
        <xdr:cNvPr id="224" name="円/楕円 223"/>
        <xdr:cNvSpPr/>
      </xdr:nvSpPr>
      <xdr:spPr>
        <a:xfrm>
          <a:off x="3746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77740</xdr:rowOff>
    </xdr:from>
    <xdr:ext cx="405111" cy="259045"/>
    <xdr:sp macro="" textlink="">
      <xdr:nvSpPr>
        <xdr:cNvPr id="226" name="n_1mainValue【公営住宅】&#10;有形固定資産減価償却率"/>
        <xdr:cNvSpPr txBox="1"/>
      </xdr:nvSpPr>
      <xdr:spPr>
        <a:xfrm>
          <a:off x="3582043"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47879</xdr:rowOff>
    </xdr:from>
    <xdr:to>
      <xdr:col>14</xdr:col>
      <xdr:colOff>79375</xdr:colOff>
      <xdr:row>85</xdr:row>
      <xdr:rowOff>149479</xdr:rowOff>
    </xdr:to>
    <xdr:sp macro="" textlink="">
      <xdr:nvSpPr>
        <xdr:cNvPr id="268" name="円/楕円 267"/>
        <xdr:cNvSpPr/>
      </xdr:nvSpPr>
      <xdr:spPr>
        <a:xfrm>
          <a:off x="9588500" y="146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166006</xdr:rowOff>
    </xdr:from>
    <xdr:ext cx="469744" cy="259045"/>
    <xdr:sp macro="" textlink="">
      <xdr:nvSpPr>
        <xdr:cNvPr id="270" name="n_1mainValue【公営住宅】&#10;一人当たり面積"/>
        <xdr:cNvSpPr txBox="1"/>
      </xdr:nvSpPr>
      <xdr:spPr>
        <a:xfrm>
          <a:off x="9391727" y="1439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139700</xdr:rowOff>
    </xdr:from>
    <xdr:to>
      <xdr:col>22</xdr:col>
      <xdr:colOff>415925</xdr:colOff>
      <xdr:row>38</xdr:row>
      <xdr:rowOff>69850</xdr:rowOff>
    </xdr:to>
    <xdr:sp macro="" textlink="">
      <xdr:nvSpPr>
        <xdr:cNvPr id="325" name="円/楕円 324"/>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6"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60977</xdr:rowOff>
    </xdr:from>
    <xdr:ext cx="405111" cy="259045"/>
    <xdr:sp macro="" textlink="">
      <xdr:nvSpPr>
        <xdr:cNvPr id="327" name="n_1mainValue【認定こども園・幼稚園・保育所】&#10;有形固定資産減価償却率"/>
        <xdr:cNvSpPr txBox="1"/>
      </xdr:nvSpPr>
      <xdr:spPr>
        <a:xfrm>
          <a:off x="15266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67783</xdr:rowOff>
    </xdr:from>
    <xdr:to>
      <xdr:col>31</xdr:col>
      <xdr:colOff>85725</xdr:colOff>
      <xdr:row>41</xdr:row>
      <xdr:rowOff>169383</xdr:rowOff>
    </xdr:to>
    <xdr:sp macro="" textlink="">
      <xdr:nvSpPr>
        <xdr:cNvPr id="362" name="円/楕円 361"/>
        <xdr:cNvSpPr/>
      </xdr:nvSpPr>
      <xdr:spPr>
        <a:xfrm>
          <a:off x="21272500" y="70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3"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160510</xdr:rowOff>
    </xdr:from>
    <xdr:ext cx="469744" cy="259045"/>
    <xdr:sp macro="" textlink="">
      <xdr:nvSpPr>
        <xdr:cNvPr id="364" name="n_1mainValue【認定こども園・幼稚園・保育所】&#10;一人当たり面積"/>
        <xdr:cNvSpPr txBox="1"/>
      </xdr:nvSpPr>
      <xdr:spPr>
        <a:xfrm>
          <a:off x="21075727" y="718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9" name="直線コネクタ 388"/>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0"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1" name="直線コネクタ 390"/>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4"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5" name="フローチャート : 判断 39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105410</xdr:rowOff>
    </xdr:from>
    <xdr:to>
      <xdr:col>22</xdr:col>
      <xdr:colOff>415925</xdr:colOff>
      <xdr:row>61</xdr:row>
      <xdr:rowOff>35560</xdr:rowOff>
    </xdr:to>
    <xdr:sp macro="" textlink="">
      <xdr:nvSpPr>
        <xdr:cNvPr id="396" name="フローチャート : 判断 395"/>
        <xdr:cNvSpPr/>
      </xdr:nvSpPr>
      <xdr:spPr>
        <a:xfrm>
          <a:off x="15430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29210</xdr:rowOff>
    </xdr:from>
    <xdr:to>
      <xdr:col>22</xdr:col>
      <xdr:colOff>415925</xdr:colOff>
      <xdr:row>61</xdr:row>
      <xdr:rowOff>130810</xdr:rowOff>
    </xdr:to>
    <xdr:sp macro="" textlink="">
      <xdr:nvSpPr>
        <xdr:cNvPr id="402" name="円/楕円 401"/>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52087</xdr:rowOff>
    </xdr:from>
    <xdr:ext cx="405111" cy="259045"/>
    <xdr:sp macro="" textlink="">
      <xdr:nvSpPr>
        <xdr:cNvPr id="403" name="n_1aveValue【学校施設】&#10;有形固定資産減価償却率"/>
        <xdr:cNvSpPr txBox="1"/>
      </xdr:nvSpPr>
      <xdr:spPr>
        <a:xfrm>
          <a:off x="15266043"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121937</xdr:rowOff>
    </xdr:from>
    <xdr:ext cx="405111" cy="259045"/>
    <xdr:sp macro="" textlink="">
      <xdr:nvSpPr>
        <xdr:cNvPr id="404" name="n_1mainValue【学校施設】&#10;有形固定資産減価償却率"/>
        <xdr:cNvSpPr txBox="1"/>
      </xdr:nvSpPr>
      <xdr:spPr>
        <a:xfrm>
          <a:off x="15266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0" name="テキスト ボックス 41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2" name="テキスト ボックス 42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4" name="テキスト ボックス 42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8" name="直線コネクタ 427"/>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9"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0" name="直線コネクタ 42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1"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2" name="直線コネクタ 431"/>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3"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4" name="フローチャート : 判断 433"/>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5" name="フローチャート : 判断 434"/>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124537</xdr:rowOff>
    </xdr:from>
    <xdr:to>
      <xdr:col>31</xdr:col>
      <xdr:colOff>85725</xdr:colOff>
      <xdr:row>63</xdr:row>
      <xdr:rowOff>54687</xdr:rowOff>
    </xdr:to>
    <xdr:sp macro="" textlink="">
      <xdr:nvSpPr>
        <xdr:cNvPr id="441" name="円/楕円 440"/>
        <xdr:cNvSpPr/>
      </xdr:nvSpPr>
      <xdr:spPr>
        <a:xfrm>
          <a:off x="21272500" y="107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2"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45814</xdr:rowOff>
    </xdr:from>
    <xdr:ext cx="469744" cy="259045"/>
    <xdr:sp macro="" textlink="">
      <xdr:nvSpPr>
        <xdr:cNvPr id="443" name="n_1mainValue【学校施設】&#10;一人当たり面積"/>
        <xdr:cNvSpPr txBox="1"/>
      </xdr:nvSpPr>
      <xdr:spPr>
        <a:xfrm>
          <a:off x="21075727" y="1084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5" name="正方形/長方形 44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6" name="正方形/長方形 44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7" name="正方形/長方形 44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8" name="正方形/長方形 44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2" name="テキスト ボックス 45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3" name="直線コネクタ 4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4" name="テキスト ボックス 4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5" name="直線コネクタ 4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6" name="テキスト ボックス 4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7" name="直線コネクタ 4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8" name="テキスト ボックス 4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9" name="直線コネクタ 4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0" name="テキスト ボックス 4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1" name="直線コネクタ 4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2" name="テキスト ボックス 4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4" name="テキスト ボックス 46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135889</xdr:rowOff>
    </xdr:from>
    <xdr:to>
      <xdr:col>22</xdr:col>
      <xdr:colOff>415925</xdr:colOff>
      <xdr:row>79</xdr:row>
      <xdr:rowOff>66039</xdr:rowOff>
    </xdr:to>
    <xdr:sp macro="" textlink="">
      <xdr:nvSpPr>
        <xdr:cNvPr id="466" name="フローチャート : 判断 465"/>
        <xdr:cNvSpPr/>
      </xdr:nvSpPr>
      <xdr:spPr>
        <a:xfrm>
          <a:off x="15430500"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74930</xdr:rowOff>
    </xdr:from>
    <xdr:to>
      <xdr:col>22</xdr:col>
      <xdr:colOff>415925</xdr:colOff>
      <xdr:row>84</xdr:row>
      <xdr:rowOff>5080</xdr:rowOff>
    </xdr:to>
    <xdr:sp macro="" textlink="">
      <xdr:nvSpPr>
        <xdr:cNvPr id="472" name="円/楕円 471"/>
        <xdr:cNvSpPr/>
      </xdr:nvSpPr>
      <xdr:spPr>
        <a:xfrm>
          <a:off x="15430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82566</xdr:rowOff>
    </xdr:from>
    <xdr:ext cx="405111" cy="259045"/>
    <xdr:sp macro="" textlink="">
      <xdr:nvSpPr>
        <xdr:cNvPr id="473" name="n_1aveValue【児童館】&#10;有形固定資産減価償却率"/>
        <xdr:cNvSpPr txBox="1"/>
      </xdr:nvSpPr>
      <xdr:spPr>
        <a:xfrm>
          <a:off x="15266043"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167657</xdr:rowOff>
    </xdr:from>
    <xdr:ext cx="405111" cy="259045"/>
    <xdr:sp macro="" textlink="">
      <xdr:nvSpPr>
        <xdr:cNvPr id="474" name="n_1mainValue【児童館】&#10;有形固定資産減価償却率"/>
        <xdr:cNvSpPr txBox="1"/>
      </xdr:nvSpPr>
      <xdr:spPr>
        <a:xfrm>
          <a:off x="15266043"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6" name="正方形/長方形 47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7" name="正方形/長方形 47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8" name="正方形/長方形 47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9" name="正方形/長方形 47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3" name="テキスト ボックス 48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84" name="直線コネクタ 4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5" name="テキスト ボックス 4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6" name="直線コネクタ 4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7" name="テキスト ボックス 4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8" name="直線コネクタ 4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9" name="テキスト ボックス 4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0" name="直線コネクタ 4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1" name="テキスト ボックス 4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2" name="直線コネクタ 4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3" name="テキスト ボックス 4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4" name="直線コネクタ 4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5" name="テキスト ボックス 4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52614</xdr:rowOff>
    </xdr:from>
    <xdr:to>
      <xdr:col>31</xdr:col>
      <xdr:colOff>85725</xdr:colOff>
      <xdr:row>78</xdr:row>
      <xdr:rowOff>154214</xdr:rowOff>
    </xdr:to>
    <xdr:sp macro="" textlink="">
      <xdr:nvSpPr>
        <xdr:cNvPr id="499" name="フローチャート : 判断 498"/>
        <xdr:cNvSpPr/>
      </xdr:nvSpPr>
      <xdr:spPr>
        <a:xfrm>
          <a:off x="21272500" y="134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60779</xdr:rowOff>
    </xdr:from>
    <xdr:to>
      <xdr:col>31</xdr:col>
      <xdr:colOff>85725</xdr:colOff>
      <xdr:row>77</xdr:row>
      <xdr:rowOff>162379</xdr:rowOff>
    </xdr:to>
    <xdr:sp macro="" textlink="">
      <xdr:nvSpPr>
        <xdr:cNvPr id="505" name="円/楕円 504"/>
        <xdr:cNvSpPr/>
      </xdr:nvSpPr>
      <xdr:spPr>
        <a:xfrm>
          <a:off x="2127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145341</xdr:rowOff>
    </xdr:from>
    <xdr:ext cx="469744" cy="259045"/>
    <xdr:sp macro="" textlink="">
      <xdr:nvSpPr>
        <xdr:cNvPr id="506" name="n_1aveValue【児童館】&#10;一人当たり面積"/>
        <xdr:cNvSpPr txBox="1"/>
      </xdr:nvSpPr>
      <xdr:spPr>
        <a:xfrm>
          <a:off x="21075727" y="135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7456</xdr:rowOff>
    </xdr:from>
    <xdr:ext cx="469744" cy="259045"/>
    <xdr:sp macro="" textlink="">
      <xdr:nvSpPr>
        <xdr:cNvPr id="507" name="n_1mainValue【児童館】&#10;一人当たり面積"/>
        <xdr:cNvSpPr txBox="1"/>
      </xdr:nvSpPr>
      <xdr:spPr>
        <a:xfrm>
          <a:off x="210757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19" name="テキスト ボックス 5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29" name="テキスト ボックス 5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33" name="直線コネクタ 532"/>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34"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35" name="直線コネクタ 53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36"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37" name="直線コネクタ 5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38"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39" name="フローチャート : 判断 538"/>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40" name="フローチャート : 判断 539"/>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36830</xdr:rowOff>
    </xdr:from>
    <xdr:to>
      <xdr:col>22</xdr:col>
      <xdr:colOff>415925</xdr:colOff>
      <xdr:row>102</xdr:row>
      <xdr:rowOff>138430</xdr:rowOff>
    </xdr:to>
    <xdr:sp macro="" textlink="">
      <xdr:nvSpPr>
        <xdr:cNvPr id="546" name="円/楕円 545"/>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547"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154957</xdr:rowOff>
    </xdr:from>
    <xdr:ext cx="405111" cy="259045"/>
    <xdr:sp macro="" textlink="">
      <xdr:nvSpPr>
        <xdr:cNvPr id="548" name="n_1mainValue【公民館】&#10;有形固定資産減価償却率"/>
        <xdr:cNvSpPr txBox="1"/>
      </xdr:nvSpPr>
      <xdr:spPr>
        <a:xfrm>
          <a:off x="15266043"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9" name="テキスト ボックス 55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0" name="直線コネクタ 5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1" name="テキスト ボックス 5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2" name="直線コネクタ 5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3" name="テキスト ボックス 5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4" name="直線コネクタ 5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5" name="テキスト ボックス 5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6" name="直線コネクタ 5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7" name="テキスト ボックス 5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8" name="直線コネクタ 5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9" name="テキスト ボックス 5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0" name="直線コネクタ 5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1" name="テキスト ボックス 5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115932</xdr:rowOff>
    </xdr:from>
    <xdr:to>
      <xdr:col>32</xdr:col>
      <xdr:colOff>186689</xdr:colOff>
      <xdr:row>106</xdr:row>
      <xdr:rowOff>69669</xdr:rowOff>
    </xdr:to>
    <xdr:cxnSp macro="">
      <xdr:nvCxnSpPr>
        <xdr:cNvPr id="575" name="直線コネクタ 574"/>
        <xdr:cNvCxnSpPr/>
      </xdr:nvCxnSpPr>
      <xdr:spPr>
        <a:xfrm flipV="1">
          <a:off x="22160864" y="17089482"/>
          <a:ext cx="0" cy="115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73496</xdr:rowOff>
    </xdr:from>
    <xdr:ext cx="469744" cy="259045"/>
    <xdr:sp macro="" textlink="">
      <xdr:nvSpPr>
        <xdr:cNvPr id="576" name="【公民館】&#10;一人当たり面積最小値テキスト"/>
        <xdr:cNvSpPr txBox="1"/>
      </xdr:nvSpPr>
      <xdr:spPr>
        <a:xfrm>
          <a:off x="2225040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106</xdr:row>
      <xdr:rowOff>69669</xdr:rowOff>
    </xdr:from>
    <xdr:to>
      <xdr:col>32</xdr:col>
      <xdr:colOff>276225</xdr:colOff>
      <xdr:row>106</xdr:row>
      <xdr:rowOff>69669</xdr:rowOff>
    </xdr:to>
    <xdr:cxnSp macro="">
      <xdr:nvCxnSpPr>
        <xdr:cNvPr id="577" name="直線コネクタ 576"/>
        <xdr:cNvCxnSpPr/>
      </xdr:nvCxnSpPr>
      <xdr:spPr>
        <a:xfrm>
          <a:off x="22072600" y="182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62609</xdr:rowOff>
    </xdr:from>
    <xdr:ext cx="469744" cy="259045"/>
    <xdr:sp macro="" textlink="">
      <xdr:nvSpPr>
        <xdr:cNvPr id="578" name="【公民館】&#10;一人当たり面積最大値テキスト"/>
        <xdr:cNvSpPr txBox="1"/>
      </xdr:nvSpPr>
      <xdr:spPr>
        <a:xfrm>
          <a:off x="22250400" y="168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115932</xdr:rowOff>
    </xdr:from>
    <xdr:to>
      <xdr:col>32</xdr:col>
      <xdr:colOff>276225</xdr:colOff>
      <xdr:row>99</xdr:row>
      <xdr:rowOff>115932</xdr:rowOff>
    </xdr:to>
    <xdr:cxnSp macro="">
      <xdr:nvCxnSpPr>
        <xdr:cNvPr id="579" name="直線コネクタ 578"/>
        <xdr:cNvCxnSpPr/>
      </xdr:nvCxnSpPr>
      <xdr:spPr>
        <a:xfrm>
          <a:off x="22072600" y="1708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50091</xdr:rowOff>
    </xdr:from>
    <xdr:ext cx="469744" cy="259045"/>
    <xdr:sp macro="" textlink="">
      <xdr:nvSpPr>
        <xdr:cNvPr id="580" name="【公民館】&#10;一人当たり面積平均値テキスト"/>
        <xdr:cNvSpPr txBox="1"/>
      </xdr:nvSpPr>
      <xdr:spPr>
        <a:xfrm>
          <a:off x="22250400" y="1770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71664</xdr:rowOff>
    </xdr:from>
    <xdr:to>
      <xdr:col>32</xdr:col>
      <xdr:colOff>238125</xdr:colOff>
      <xdr:row>104</xdr:row>
      <xdr:rowOff>1814</xdr:rowOff>
    </xdr:to>
    <xdr:sp macro="" textlink="">
      <xdr:nvSpPr>
        <xdr:cNvPr id="581" name="フローチャート : 判断 580"/>
        <xdr:cNvSpPr/>
      </xdr:nvSpPr>
      <xdr:spPr>
        <a:xfrm>
          <a:off x="22110700" y="1773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109220</xdr:rowOff>
    </xdr:from>
    <xdr:to>
      <xdr:col>31</xdr:col>
      <xdr:colOff>85725</xdr:colOff>
      <xdr:row>107</xdr:row>
      <xdr:rowOff>39370</xdr:rowOff>
    </xdr:to>
    <xdr:sp macro="" textlink="">
      <xdr:nvSpPr>
        <xdr:cNvPr id="582" name="フローチャート : 判断 581"/>
        <xdr:cNvSpPr/>
      </xdr:nvSpPr>
      <xdr:spPr>
        <a:xfrm>
          <a:off x="21272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133169</xdr:rowOff>
    </xdr:from>
    <xdr:to>
      <xdr:col>31</xdr:col>
      <xdr:colOff>85725</xdr:colOff>
      <xdr:row>109</xdr:row>
      <xdr:rowOff>63319</xdr:rowOff>
    </xdr:to>
    <xdr:sp macro="" textlink="">
      <xdr:nvSpPr>
        <xdr:cNvPr id="588" name="円/楕円 587"/>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55897</xdr:rowOff>
    </xdr:from>
    <xdr:ext cx="469744" cy="259045"/>
    <xdr:sp macro="" textlink="">
      <xdr:nvSpPr>
        <xdr:cNvPr id="589" name="n_1aveValue【公民館】&#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54446</xdr:rowOff>
    </xdr:from>
    <xdr:ext cx="469744" cy="259045"/>
    <xdr:sp macro="" textlink="">
      <xdr:nvSpPr>
        <xdr:cNvPr id="590" name="n_1mainValue【公民館】&#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道路の減価償却率については、減価償却累計額が類似団体の約半分である。道路の</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人あたり延長は、北海道平均よりは長いが本町は森林の面積割合が多いため類似団体より短くなっている。橋りょう・トンネルの</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あたり有形固定資産額については、２級河川である厚真川の橋りょう延長が長いため資産額が増大している。公営住宅の減価償却については、償却対象資産の中で古い資産が多く、類似団体より低い率となっている。公民館の</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人あたり面積だが、１棟当たりの延べ床面積が小さいため類似団体より面積が小さくなっている。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72644</xdr:rowOff>
    </xdr:from>
    <xdr:to>
      <xdr:col>5</xdr:col>
      <xdr:colOff>409575</xdr:colOff>
      <xdr:row>62</xdr:row>
      <xdr:rowOff>2794</xdr:rowOff>
    </xdr:to>
    <xdr:sp macro="" textlink="">
      <xdr:nvSpPr>
        <xdr:cNvPr id="85" name="円/楕円 84"/>
        <xdr:cNvSpPr/>
      </xdr:nvSpPr>
      <xdr:spPr>
        <a:xfrm>
          <a:off x="3746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165371</xdr:rowOff>
    </xdr:from>
    <xdr:ext cx="405111" cy="259045"/>
    <xdr:sp macro="" textlink="">
      <xdr:nvSpPr>
        <xdr:cNvPr id="86" name="n_1mainValue【体育館・プール】&#10;有形固定資産減価償却率"/>
        <xdr:cNvSpPr txBox="1"/>
      </xdr:nvSpPr>
      <xdr:spPr>
        <a:xfrm>
          <a:off x="3582043"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128468</xdr:rowOff>
    </xdr:from>
    <xdr:ext cx="469744" cy="259045"/>
    <xdr:sp macro="" textlink="">
      <xdr:nvSpPr>
        <xdr:cNvPr id="117" name="【体育館・プール】&#10;一人当たり面積平均値テキスト"/>
        <xdr:cNvSpPr txBox="1"/>
      </xdr:nvSpPr>
      <xdr:spPr>
        <a:xfrm>
          <a:off x="105664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150041</xdr:rowOff>
    </xdr:from>
    <xdr:to>
      <xdr:col>15</xdr:col>
      <xdr:colOff>231775</xdr:colOff>
      <xdr:row>62</xdr:row>
      <xdr:rowOff>80191</xdr:rowOff>
    </xdr:to>
    <xdr:sp macro="" textlink="">
      <xdr:nvSpPr>
        <xdr:cNvPr id="118" name="フローチャート : 判断 117"/>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139591</xdr:rowOff>
    </xdr:from>
    <xdr:to>
      <xdr:col>14</xdr:col>
      <xdr:colOff>79375</xdr:colOff>
      <xdr:row>62</xdr:row>
      <xdr:rowOff>69741</xdr:rowOff>
    </xdr:to>
    <xdr:sp macro="" textlink="">
      <xdr:nvSpPr>
        <xdr:cNvPr id="126" name="円/楕円 125"/>
        <xdr:cNvSpPr/>
      </xdr:nvSpPr>
      <xdr:spPr>
        <a:xfrm>
          <a:off x="9588500" y="10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86268</xdr:rowOff>
    </xdr:from>
    <xdr:ext cx="469744" cy="259045"/>
    <xdr:sp macro="" textlink="">
      <xdr:nvSpPr>
        <xdr:cNvPr id="127" name="n_1mainValue【体育館・プール】&#10;一人当たり面積"/>
        <xdr:cNvSpPr txBox="1"/>
      </xdr:nvSpPr>
      <xdr:spPr>
        <a:xfrm>
          <a:off x="9391727" y="1037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74930</xdr:rowOff>
    </xdr:from>
    <xdr:to>
      <xdr:col>5</xdr:col>
      <xdr:colOff>409575</xdr:colOff>
      <xdr:row>84</xdr:row>
      <xdr:rowOff>5080</xdr:rowOff>
    </xdr:to>
    <xdr:sp macro="" textlink="">
      <xdr:nvSpPr>
        <xdr:cNvPr id="159" name="フローチャート : 判断 158"/>
        <xdr:cNvSpPr/>
      </xdr:nvSpPr>
      <xdr:spPr>
        <a:xfrm>
          <a:off x="3746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167657</xdr:rowOff>
    </xdr:from>
    <xdr:ext cx="405111" cy="259045"/>
    <xdr:sp macro="" textlink="">
      <xdr:nvSpPr>
        <xdr:cNvPr id="160" name="n_1aveValue【福祉施設】&#10;有形固定資産減価償却率"/>
        <xdr:cNvSpPr txBox="1"/>
      </xdr:nvSpPr>
      <xdr:spPr>
        <a:xfrm>
          <a:off x="3582043"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145414</xdr:rowOff>
    </xdr:from>
    <xdr:to>
      <xdr:col>5</xdr:col>
      <xdr:colOff>409575</xdr:colOff>
      <xdr:row>82</xdr:row>
      <xdr:rowOff>75564</xdr:rowOff>
    </xdr:to>
    <xdr:sp macro="" textlink="">
      <xdr:nvSpPr>
        <xdr:cNvPr id="166" name="円/楕円 165"/>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92091</xdr:rowOff>
    </xdr:from>
    <xdr:ext cx="405111" cy="259045"/>
    <xdr:sp macro="" textlink="">
      <xdr:nvSpPr>
        <xdr:cNvPr id="167" name="n_1mainValue【福祉施設】&#10;有形固定資産減価償却率"/>
        <xdr:cNvSpPr txBox="1"/>
      </xdr:nvSpPr>
      <xdr:spPr>
        <a:xfrm>
          <a:off x="3582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33782</xdr:rowOff>
    </xdr:from>
    <xdr:to>
      <xdr:col>14</xdr:col>
      <xdr:colOff>79375</xdr:colOff>
      <xdr:row>85</xdr:row>
      <xdr:rowOff>135382</xdr:rowOff>
    </xdr:to>
    <xdr:sp macro="" textlink="">
      <xdr:nvSpPr>
        <xdr:cNvPr id="199" name="フローチャート : 判断 198"/>
        <xdr:cNvSpPr/>
      </xdr:nvSpPr>
      <xdr:spPr>
        <a:xfrm>
          <a:off x="9588500" y="1460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151909</xdr:rowOff>
    </xdr:from>
    <xdr:ext cx="469744" cy="259045"/>
    <xdr:sp macro="" textlink="">
      <xdr:nvSpPr>
        <xdr:cNvPr id="200" name="n_1aveValue【福祉施設】&#10;一人当たり面積"/>
        <xdr:cNvSpPr txBox="1"/>
      </xdr:nvSpPr>
      <xdr:spPr>
        <a:xfrm>
          <a:off x="9391727" y="143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109982</xdr:rowOff>
    </xdr:from>
    <xdr:to>
      <xdr:col>14</xdr:col>
      <xdr:colOff>79375</xdr:colOff>
      <xdr:row>86</xdr:row>
      <xdr:rowOff>40132</xdr:rowOff>
    </xdr:to>
    <xdr:sp macro="" textlink="">
      <xdr:nvSpPr>
        <xdr:cNvPr id="206" name="円/楕円 205"/>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31259</xdr:rowOff>
    </xdr:from>
    <xdr:ext cx="469744" cy="259045"/>
    <xdr:sp macro="" textlink="">
      <xdr:nvSpPr>
        <xdr:cNvPr id="207" name="n_1mainValue【福祉施設】&#10;一人当たり面積"/>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8" name="正方形/長方形 2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9" name="正方形/長方形 2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0" name="正方形/長方形 2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1" name="正方形/長方形 2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2" name="正方形/長方形 2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3" name="正方形/長方形 2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4" name="正方形/長方形 2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5" name="正方形/長方形 2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4" name="正方形/長方形 2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5" name="正方形/長方形 2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6" name="正方形/長方形 2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7" name="正方形/長方形 2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8" name="正方形/長方形 2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9" name="正方形/長方形 2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0" name="正方形/長方形 2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1" name="正方形/長方形 2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72" name="テキスト ボックス 2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73" name="直線コネクタ 2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274" name="直線コネクタ 2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275" name="テキスト ボックス 2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276" name="直線コネクタ 2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277" name="テキスト ボックス 2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78" name="直線コネクタ 2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79" name="テキスト ボックス 2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280" name="直線コネクタ 2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281" name="テキスト ボックス 2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282" name="直線コネクタ 2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283" name="テキスト ボックス 2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84" name="直線コネクタ 2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85" name="テキスト ボックス 2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287" name="直線コネクタ 286"/>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288"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289" name="直線コネクタ 288"/>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290"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291" name="直線コネクタ 29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292"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293" name="フローチャート : 判断 292"/>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294" name="フローチャート : 判断 293"/>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295"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96" name="テキスト ボックス 2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97" name="テキスト ボックス 2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98" name="テキスト ボックス 2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99" name="テキスト ボックス 2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00" name="テキスト ボックス 2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109220</xdr:rowOff>
    </xdr:from>
    <xdr:to>
      <xdr:col>31</xdr:col>
      <xdr:colOff>85725</xdr:colOff>
      <xdr:row>82</xdr:row>
      <xdr:rowOff>39370</xdr:rowOff>
    </xdr:to>
    <xdr:sp macro="" textlink="">
      <xdr:nvSpPr>
        <xdr:cNvPr id="301" name="円/楕円 300"/>
        <xdr:cNvSpPr/>
      </xdr:nvSpPr>
      <xdr:spPr>
        <a:xfrm>
          <a:off x="21272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30497</xdr:rowOff>
    </xdr:from>
    <xdr:ext cx="469744" cy="259045"/>
    <xdr:sp macro="" textlink="">
      <xdr:nvSpPr>
        <xdr:cNvPr id="302" name="n_1mainValue【消防施設】&#10;一人当たり面積"/>
        <xdr:cNvSpPr txBox="1"/>
      </xdr:nvSpPr>
      <xdr:spPr>
        <a:xfrm>
          <a:off x="21075727" y="1408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03" name="正方形/長方形 3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04" name="正方形/長方形 3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05" name="正方形/長方形 3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06" name="正方形/長方形 3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07" name="正方形/長方形 3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08" name="正方形/長方形 3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09" name="正方形/長方形 3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10" name="正方形/長方形 3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11" name="テキスト ボックス 3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12" name="直線コネクタ 3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13" name="テキスト ボックス 3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14" name="直線コネクタ 3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15" name="テキスト ボックス 3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16" name="直線コネクタ 3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17" name="テキスト ボックス 3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18" name="直線コネクタ 3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19" name="テキスト ボックス 3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20" name="直線コネクタ 3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21" name="テキスト ボックス 3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22" name="直線コネクタ 3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23" name="テキスト ボックス 32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24" name="直線コネクタ 3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25" name="テキスト ボックス 3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27" name="直線コネクタ 326"/>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28"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29" name="直線コネクタ 32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30"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31" name="直線コネクタ 33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32"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33" name="フローチャート : 判断 332"/>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55880</xdr:rowOff>
    </xdr:from>
    <xdr:to>
      <xdr:col>22</xdr:col>
      <xdr:colOff>415925</xdr:colOff>
      <xdr:row>104</xdr:row>
      <xdr:rowOff>157480</xdr:rowOff>
    </xdr:to>
    <xdr:sp macro="" textlink="">
      <xdr:nvSpPr>
        <xdr:cNvPr id="334" name="フローチャート : 判断 333"/>
        <xdr:cNvSpPr/>
      </xdr:nvSpPr>
      <xdr:spPr>
        <a:xfrm>
          <a:off x="15430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148607</xdr:rowOff>
    </xdr:from>
    <xdr:ext cx="405111" cy="259045"/>
    <xdr:sp macro="" textlink="">
      <xdr:nvSpPr>
        <xdr:cNvPr id="335" name="n_1aveValue【庁舎】&#10;有形固定資産減価償却率"/>
        <xdr:cNvSpPr txBox="1"/>
      </xdr:nvSpPr>
      <xdr:spPr>
        <a:xfrm>
          <a:off x="15266043"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36" name="テキスト ボックス 3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37" name="テキスト ボックス 3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38" name="テキスト ボックス 3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39" name="テキスト ボックス 3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40" name="テキスト ボックス 3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143511</xdr:rowOff>
    </xdr:from>
    <xdr:to>
      <xdr:col>22</xdr:col>
      <xdr:colOff>415925</xdr:colOff>
      <xdr:row>103</xdr:row>
      <xdr:rowOff>73661</xdr:rowOff>
    </xdr:to>
    <xdr:sp macro="" textlink="">
      <xdr:nvSpPr>
        <xdr:cNvPr id="341" name="円/楕円 340"/>
        <xdr:cNvSpPr/>
      </xdr:nvSpPr>
      <xdr:spPr>
        <a:xfrm>
          <a:off x="15430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90188</xdr:rowOff>
    </xdr:from>
    <xdr:ext cx="405111" cy="259045"/>
    <xdr:sp macro="" textlink="">
      <xdr:nvSpPr>
        <xdr:cNvPr id="342" name="n_1mainValue【庁舎】&#10;有形固定資産減価償却率"/>
        <xdr:cNvSpPr txBox="1"/>
      </xdr:nvSpPr>
      <xdr:spPr>
        <a:xfrm>
          <a:off x="15266043"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43" name="正方形/長方形 3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4" name="正方形/長方形 3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45" name="正方形/長方形 3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46" name="正方形/長方形 3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47" name="正方形/長方形 3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48" name="正方形/長方形 3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49" name="正方形/長方形 3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50" name="正方形/長方形 3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51" name="テキスト ボックス 3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2" name="直線コネクタ 3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53" name="直線コネクタ 3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54" name="テキスト ボックス 3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55" name="直線コネクタ 3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56" name="テキスト ボックス 3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57" name="直線コネクタ 3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58" name="テキスト ボックス 3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59" name="直線コネクタ 3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60" name="テキスト ボックス 3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61" name="直線コネクタ 3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62" name="テキスト ボックス 3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64" name="直線コネクタ 363"/>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65"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66" name="直線コネクタ 365"/>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67"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68" name="直線コネクタ 367"/>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69"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70" name="フローチャート : 判断 369"/>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71" name="フローチャート : 判断 370"/>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372"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73" name="テキスト ボックス 3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74" name="テキスト ボックス 3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75" name="テキスト ボックス 3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76" name="テキスト ボックス 3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77" name="テキスト ボックス 3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49631</xdr:rowOff>
    </xdr:from>
    <xdr:to>
      <xdr:col>31</xdr:col>
      <xdr:colOff>85725</xdr:colOff>
      <xdr:row>107</xdr:row>
      <xdr:rowOff>151231</xdr:rowOff>
    </xdr:to>
    <xdr:sp macro="" textlink="">
      <xdr:nvSpPr>
        <xdr:cNvPr id="378" name="円/楕円 377"/>
        <xdr:cNvSpPr/>
      </xdr:nvSpPr>
      <xdr:spPr>
        <a:xfrm>
          <a:off x="21272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142358</xdr:rowOff>
    </xdr:from>
    <xdr:ext cx="469744" cy="259045"/>
    <xdr:sp macro="" textlink="">
      <xdr:nvSpPr>
        <xdr:cNvPr id="379" name="n_1mainValue【庁舎】&#10;一人当たり面積"/>
        <xdr:cNvSpPr txBox="1"/>
      </xdr:nvSpPr>
      <xdr:spPr>
        <a:xfrm>
          <a:off x="210757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80" name="正方形/長方形 3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1" name="正方形/長方形 3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82" name="テキスト ボックス 3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体育館・プール</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人あたり面積は、本町に学校数が少ないため類似団体と比べ</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あたり面積が狭い傾向となる。庁舎については、現存する建物が昭和３０年からのもので資産として非常に古く安価なものとなっている。よって、償却対象資産としては帳簿価格が低いため、類似団体より減価償却率が低いものとなっている。庁舎</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あたりの面積だが、近い将来庁舎の改修予定がある。現状は老朽化が激しく、昭和３０年からの建物であり造りも非常にコンパクトで、プレハブなどを増築し職員がようやく収まっている状態である。そうしたことから、類似団体と比べると床面積が非常に小さい。</a:t>
          </a:r>
          <a:endParaRPr lang="ja-JP"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北電苫東厚真火力発電所などの固定資産税収入額が高く、財政力指数は</a:t>
          </a:r>
          <a:r>
            <a:rPr lang="en-US" altLang="ja-JP" sz="1100">
              <a:solidFill>
                <a:schemeClr val="dk1"/>
              </a:solidFill>
              <a:latin typeface="+mn-lt"/>
              <a:ea typeface="+mn-ea"/>
              <a:cs typeface="+mn-cs"/>
            </a:rPr>
            <a:t>047</a:t>
          </a:r>
          <a:r>
            <a:rPr lang="ja-JP" altLang="ja-JP" sz="1100">
              <a:solidFill>
                <a:schemeClr val="dk1"/>
              </a:solidFill>
              <a:latin typeface="+mn-lt"/>
              <a:ea typeface="+mn-ea"/>
              <a:cs typeface="+mn-cs"/>
            </a:rPr>
            <a:t>となっているが、その中心が大型償却資産であるため、平成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年度をピークに毎年大きく減少しており、今後増額は見込めない状況である。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税収の減少とともに一般財源総額が減収していくため、人件費・物件費・普通建設事業費を中心として歳出削減や受益者負担の適正化など歳入歳出両面の行財政改革を推進する。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54356</xdr:rowOff>
    </xdr:from>
    <xdr:to>
      <xdr:col>7</xdr:col>
      <xdr:colOff>152400</xdr:colOff>
      <xdr:row>42</xdr:row>
      <xdr:rowOff>54356</xdr:rowOff>
    </xdr:to>
    <xdr:cxnSp macro="">
      <xdr:nvCxnSpPr>
        <xdr:cNvPr id="65" name="直線コネクタ 64"/>
        <xdr:cNvCxnSpPr/>
      </xdr:nvCxnSpPr>
      <xdr:spPr>
        <a:xfrm>
          <a:off x="4114800" y="7255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54356</xdr:rowOff>
    </xdr:from>
    <xdr:to>
      <xdr:col>6</xdr:col>
      <xdr:colOff>0</xdr:colOff>
      <xdr:row>42</xdr:row>
      <xdr:rowOff>54356</xdr:rowOff>
    </xdr:to>
    <xdr:cxnSp macro="">
      <xdr:nvCxnSpPr>
        <xdr:cNvPr id="68" name="直線コネクタ 67"/>
        <xdr:cNvCxnSpPr/>
      </xdr:nvCxnSpPr>
      <xdr:spPr>
        <a:xfrm>
          <a:off x="3225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54356</xdr:rowOff>
    </xdr:from>
    <xdr:to>
      <xdr:col>4</xdr:col>
      <xdr:colOff>482600</xdr:colOff>
      <xdr:row>42</xdr:row>
      <xdr:rowOff>54356</xdr:rowOff>
    </xdr:to>
    <xdr:cxnSp macro="">
      <xdr:nvCxnSpPr>
        <xdr:cNvPr id="71" name="直線コネクタ 70"/>
        <xdr:cNvCxnSpPr/>
      </xdr:nvCxnSpPr>
      <xdr:spPr>
        <a:xfrm>
          <a:off x="2336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44704</xdr:rowOff>
    </xdr:from>
    <xdr:to>
      <xdr:col>3</xdr:col>
      <xdr:colOff>279400</xdr:colOff>
      <xdr:row>42</xdr:row>
      <xdr:rowOff>54356</xdr:rowOff>
    </xdr:to>
    <xdr:cxnSp macro="">
      <xdr:nvCxnSpPr>
        <xdr:cNvPr id="74" name="直線コネクタ 73"/>
        <xdr:cNvCxnSpPr/>
      </xdr:nvCxnSpPr>
      <xdr:spPr>
        <a:xfrm>
          <a:off x="1447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3556</xdr:rowOff>
    </xdr:from>
    <xdr:to>
      <xdr:col>7</xdr:col>
      <xdr:colOff>203200</xdr:colOff>
      <xdr:row>42</xdr:row>
      <xdr:rowOff>105156</xdr:rowOff>
    </xdr:to>
    <xdr:sp macro="" textlink="">
      <xdr:nvSpPr>
        <xdr:cNvPr id="84" name="円/楕円 83"/>
        <xdr:cNvSpPr/>
      </xdr:nvSpPr>
      <xdr:spPr>
        <a:xfrm>
          <a:off x="4902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20083</xdr:rowOff>
    </xdr:from>
    <xdr:ext cx="762000" cy="259045"/>
    <xdr:sp macro="" textlink="">
      <xdr:nvSpPr>
        <xdr:cNvPr id="85" name="財政力該当値テキスト"/>
        <xdr:cNvSpPr txBox="1"/>
      </xdr:nvSpPr>
      <xdr:spPr>
        <a:xfrm>
          <a:off x="50419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3556</xdr:rowOff>
    </xdr:from>
    <xdr:to>
      <xdr:col>6</xdr:col>
      <xdr:colOff>50800</xdr:colOff>
      <xdr:row>42</xdr:row>
      <xdr:rowOff>105156</xdr:rowOff>
    </xdr:to>
    <xdr:sp macro="" textlink="">
      <xdr:nvSpPr>
        <xdr:cNvPr id="86" name="円/楕円 85"/>
        <xdr:cNvSpPr/>
      </xdr:nvSpPr>
      <xdr:spPr>
        <a:xfrm>
          <a:off x="4064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115333</xdr:rowOff>
    </xdr:from>
    <xdr:ext cx="736600" cy="259045"/>
    <xdr:sp macro="" textlink="">
      <xdr:nvSpPr>
        <xdr:cNvPr id="87" name="テキスト ボックス 86"/>
        <xdr:cNvSpPr txBox="1"/>
      </xdr:nvSpPr>
      <xdr:spPr>
        <a:xfrm>
          <a:off x="3733800" y="69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3556</xdr:rowOff>
    </xdr:from>
    <xdr:to>
      <xdr:col>4</xdr:col>
      <xdr:colOff>533400</xdr:colOff>
      <xdr:row>42</xdr:row>
      <xdr:rowOff>105156</xdr:rowOff>
    </xdr:to>
    <xdr:sp macro="" textlink="">
      <xdr:nvSpPr>
        <xdr:cNvPr id="88" name="円/楕円 87"/>
        <xdr:cNvSpPr/>
      </xdr:nvSpPr>
      <xdr:spPr>
        <a:xfrm>
          <a:off x="3175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115333</xdr:rowOff>
    </xdr:from>
    <xdr:ext cx="762000" cy="259045"/>
    <xdr:sp macro="" textlink="">
      <xdr:nvSpPr>
        <xdr:cNvPr id="89" name="テキスト ボックス 88"/>
        <xdr:cNvSpPr txBox="1"/>
      </xdr:nvSpPr>
      <xdr:spPr>
        <a:xfrm>
          <a:off x="2844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3556</xdr:rowOff>
    </xdr:from>
    <xdr:to>
      <xdr:col>3</xdr:col>
      <xdr:colOff>330200</xdr:colOff>
      <xdr:row>42</xdr:row>
      <xdr:rowOff>105156</xdr:rowOff>
    </xdr:to>
    <xdr:sp macro="" textlink="">
      <xdr:nvSpPr>
        <xdr:cNvPr id="90" name="円/楕円 89"/>
        <xdr:cNvSpPr/>
      </xdr:nvSpPr>
      <xdr:spPr>
        <a:xfrm>
          <a:off x="2286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115333</xdr:rowOff>
    </xdr:from>
    <xdr:ext cx="762000" cy="259045"/>
    <xdr:sp macro="" textlink="">
      <xdr:nvSpPr>
        <xdr:cNvPr id="91" name="テキスト ボックス 90"/>
        <xdr:cNvSpPr txBox="1"/>
      </xdr:nvSpPr>
      <xdr:spPr>
        <a:xfrm>
          <a:off x="1955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165354</xdr:rowOff>
    </xdr:from>
    <xdr:to>
      <xdr:col>2</xdr:col>
      <xdr:colOff>127000</xdr:colOff>
      <xdr:row>42</xdr:row>
      <xdr:rowOff>95504</xdr:rowOff>
    </xdr:to>
    <xdr:sp macro="" textlink="">
      <xdr:nvSpPr>
        <xdr:cNvPr id="92" name="円/楕円 91"/>
        <xdr:cNvSpPr/>
      </xdr:nvSpPr>
      <xdr:spPr>
        <a:xfrm>
          <a:off x="1397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105681</xdr:rowOff>
    </xdr:from>
    <xdr:ext cx="762000" cy="259045"/>
    <xdr:sp macro="" textlink="">
      <xdr:nvSpPr>
        <xdr:cNvPr id="93" name="テキスト ボックス 92"/>
        <xdr:cNvSpPr txBox="1"/>
      </xdr:nvSpPr>
      <xdr:spPr>
        <a:xfrm>
          <a:off x="1066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財政力を背景として、これまで社会基盤整備を強力に推進してきた結果、物件費・公債費が類似団体と比較すると高い水準であったが、経常収支比率は類似団体平均をやや</a:t>
          </a:r>
          <a:r>
            <a:rPr lang="ja-JP" altLang="en-US" sz="1100">
              <a:solidFill>
                <a:schemeClr val="dk1"/>
              </a:solidFill>
              <a:latin typeface="+mn-lt"/>
              <a:ea typeface="+mn-ea"/>
              <a:cs typeface="+mn-cs"/>
            </a:rPr>
            <a:t>下</a:t>
          </a:r>
          <a:r>
            <a:rPr lang="ja-JP" altLang="ja-JP" sz="1100">
              <a:solidFill>
                <a:schemeClr val="dk1"/>
              </a:solidFill>
              <a:latin typeface="+mn-lt"/>
              <a:ea typeface="+mn-ea"/>
              <a:cs typeface="+mn-cs"/>
            </a:rPr>
            <a:t>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集中改革プランによる定員適正化計画に基づき、新規採用の抑制と特別報酬の見直しなど人件費削減を行う計画</a:t>
          </a:r>
          <a:r>
            <a:rPr lang="ja-JP" altLang="en-US" sz="1100">
              <a:solidFill>
                <a:schemeClr val="dk1"/>
              </a:solidFill>
              <a:latin typeface="+mn-lt"/>
              <a:ea typeface="+mn-ea"/>
              <a:cs typeface="+mn-cs"/>
            </a:rPr>
            <a:t>と</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a:t>
          </a:r>
          <a:r>
            <a:rPr lang="ja-JP" altLang="en-US" sz="1100">
              <a:solidFill>
                <a:schemeClr val="dk1"/>
              </a:solidFill>
              <a:latin typeface="+mn-lt"/>
              <a:ea typeface="+mn-ea"/>
              <a:cs typeface="+mn-cs"/>
            </a:rPr>
            <a:t>経常収支比率も改善し、類似団体と同等の状況である。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今後も公共サービスの在り方に関して積極的な構造改革を進めることともに、普通建設事業の抑制（地方債の抑制）により公債費の削減に努める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22134</xdr:rowOff>
    </xdr:to>
    <xdr:cxnSp macro="">
      <xdr:nvCxnSpPr>
        <xdr:cNvPr id="130" name="直線コネクタ 129"/>
        <xdr:cNvCxnSpPr/>
      </xdr:nvCxnSpPr>
      <xdr:spPr>
        <a:xfrm flipV="1">
          <a:off x="4114800" y="109880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22134</xdr:rowOff>
    </xdr:from>
    <xdr:to>
      <xdr:col>6</xdr:col>
      <xdr:colOff>0</xdr:colOff>
      <xdr:row>65</xdr:row>
      <xdr:rowOff>19594</xdr:rowOff>
    </xdr:to>
    <xdr:cxnSp macro="">
      <xdr:nvCxnSpPr>
        <xdr:cNvPr id="133" name="直線コネクタ 132"/>
        <xdr:cNvCxnSpPr/>
      </xdr:nvCxnSpPr>
      <xdr:spPr>
        <a:xfrm flipV="1">
          <a:off x="3225800" y="1099493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156573</xdr:rowOff>
    </xdr:from>
    <xdr:to>
      <xdr:col>4</xdr:col>
      <xdr:colOff>482600</xdr:colOff>
      <xdr:row>65</xdr:row>
      <xdr:rowOff>19594</xdr:rowOff>
    </xdr:to>
    <xdr:cxnSp macro="">
      <xdr:nvCxnSpPr>
        <xdr:cNvPr id="136" name="直線コネクタ 135"/>
        <xdr:cNvCxnSpPr/>
      </xdr:nvCxnSpPr>
      <xdr:spPr>
        <a:xfrm>
          <a:off x="2336800" y="111293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70394</xdr:rowOff>
    </xdr:from>
    <xdr:to>
      <xdr:col>3</xdr:col>
      <xdr:colOff>279400</xdr:colOff>
      <xdr:row>64</xdr:row>
      <xdr:rowOff>156573</xdr:rowOff>
    </xdr:to>
    <xdr:cxnSp macro="">
      <xdr:nvCxnSpPr>
        <xdr:cNvPr id="139" name="直線コネクタ 138"/>
        <xdr:cNvCxnSpPr/>
      </xdr:nvCxnSpPr>
      <xdr:spPr>
        <a:xfrm>
          <a:off x="1447800" y="1104319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9" name="円/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152417</xdr:rowOff>
    </xdr:from>
    <xdr:ext cx="762000" cy="259045"/>
    <xdr:sp macro="" textlink="">
      <xdr:nvSpPr>
        <xdr:cNvPr id="150"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142784</xdr:rowOff>
    </xdr:from>
    <xdr:to>
      <xdr:col>6</xdr:col>
      <xdr:colOff>50800</xdr:colOff>
      <xdr:row>64</xdr:row>
      <xdr:rowOff>72934</xdr:rowOff>
    </xdr:to>
    <xdr:sp macro="" textlink="">
      <xdr:nvSpPr>
        <xdr:cNvPr id="151" name="円/楕円 150"/>
        <xdr:cNvSpPr/>
      </xdr:nvSpPr>
      <xdr:spPr>
        <a:xfrm>
          <a:off x="4064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57711</xdr:rowOff>
    </xdr:from>
    <xdr:ext cx="736600" cy="259045"/>
    <xdr:sp macro="" textlink="">
      <xdr:nvSpPr>
        <xdr:cNvPr id="152" name="テキスト ボックス 151"/>
        <xdr:cNvSpPr txBox="1"/>
      </xdr:nvSpPr>
      <xdr:spPr>
        <a:xfrm>
          <a:off x="3733800" y="110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140244</xdr:rowOff>
    </xdr:from>
    <xdr:to>
      <xdr:col>4</xdr:col>
      <xdr:colOff>533400</xdr:colOff>
      <xdr:row>65</xdr:row>
      <xdr:rowOff>70394</xdr:rowOff>
    </xdr:to>
    <xdr:sp macro="" textlink="">
      <xdr:nvSpPr>
        <xdr:cNvPr id="153" name="円/楕円 152"/>
        <xdr:cNvSpPr/>
      </xdr:nvSpPr>
      <xdr:spPr>
        <a:xfrm>
          <a:off x="3175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55171</xdr:rowOff>
    </xdr:from>
    <xdr:ext cx="762000" cy="259045"/>
    <xdr:sp macro="" textlink="">
      <xdr:nvSpPr>
        <xdr:cNvPr id="154" name="テキスト ボックス 153"/>
        <xdr:cNvSpPr txBox="1"/>
      </xdr:nvSpPr>
      <xdr:spPr>
        <a:xfrm>
          <a:off x="2844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105773</xdr:rowOff>
    </xdr:from>
    <xdr:to>
      <xdr:col>3</xdr:col>
      <xdr:colOff>330200</xdr:colOff>
      <xdr:row>65</xdr:row>
      <xdr:rowOff>35923</xdr:rowOff>
    </xdr:to>
    <xdr:sp macro="" textlink="">
      <xdr:nvSpPr>
        <xdr:cNvPr id="155" name="円/楕円 154"/>
        <xdr:cNvSpPr/>
      </xdr:nvSpPr>
      <xdr:spPr>
        <a:xfrm>
          <a:off x="2286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20700</xdr:rowOff>
    </xdr:from>
    <xdr:ext cx="762000" cy="259045"/>
    <xdr:sp macro="" textlink="">
      <xdr:nvSpPr>
        <xdr:cNvPr id="156" name="テキスト ボックス 155"/>
        <xdr:cNvSpPr txBox="1"/>
      </xdr:nvSpPr>
      <xdr:spPr>
        <a:xfrm>
          <a:off x="1955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19594</xdr:rowOff>
    </xdr:from>
    <xdr:to>
      <xdr:col>2</xdr:col>
      <xdr:colOff>127000</xdr:colOff>
      <xdr:row>64</xdr:row>
      <xdr:rowOff>121194</xdr:rowOff>
    </xdr:to>
    <xdr:sp macro="" textlink="">
      <xdr:nvSpPr>
        <xdr:cNvPr id="157" name="円/楕円 156"/>
        <xdr:cNvSpPr/>
      </xdr:nvSpPr>
      <xdr:spPr>
        <a:xfrm>
          <a:off x="1397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105971</xdr:rowOff>
    </xdr:from>
    <xdr:ext cx="762000" cy="259045"/>
    <xdr:sp macro="" textlink="">
      <xdr:nvSpPr>
        <xdr:cNvPr id="158" name="テキスト ボックス 157"/>
        <xdr:cNvSpPr txBox="1"/>
      </xdr:nvSpPr>
      <xdr:spPr>
        <a:xfrm>
          <a:off x="1066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過去の大型建設事業に伴う公共施設整備やサービス等の充実により、物件費、維持補修費等の経費が大きくなっている。また、厚幌ダム建設に伴う埋蔵文化財発掘事業により物件費が大きくなっている。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集中改革プランや定員適正化計画に基づき、事務事業の整理合理化や民間委託を進め、人件費の抑制を図るとともに、物件費や維持補修費等についても継続的な抑制により歳出削減を図る。</a:t>
          </a:r>
          <a:endParaRPr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162150</xdr:rowOff>
    </xdr:from>
    <xdr:to>
      <xdr:col>7</xdr:col>
      <xdr:colOff>152400</xdr:colOff>
      <xdr:row>83</xdr:row>
      <xdr:rowOff>50567</xdr:rowOff>
    </xdr:to>
    <xdr:cxnSp macro="">
      <xdr:nvCxnSpPr>
        <xdr:cNvPr id="194" name="直線コネクタ 193"/>
        <xdr:cNvCxnSpPr/>
      </xdr:nvCxnSpPr>
      <xdr:spPr>
        <a:xfrm>
          <a:off x="4114800" y="14221050"/>
          <a:ext cx="8382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162150</xdr:rowOff>
    </xdr:from>
    <xdr:to>
      <xdr:col>6</xdr:col>
      <xdr:colOff>0</xdr:colOff>
      <xdr:row>83</xdr:row>
      <xdr:rowOff>13830</xdr:rowOff>
    </xdr:to>
    <xdr:cxnSp macro="">
      <xdr:nvCxnSpPr>
        <xdr:cNvPr id="197" name="直線コネクタ 196"/>
        <xdr:cNvCxnSpPr/>
      </xdr:nvCxnSpPr>
      <xdr:spPr>
        <a:xfrm flipV="1">
          <a:off x="3225800" y="14221050"/>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143980</xdr:rowOff>
    </xdr:from>
    <xdr:to>
      <xdr:col>4</xdr:col>
      <xdr:colOff>482600</xdr:colOff>
      <xdr:row>83</xdr:row>
      <xdr:rowOff>13830</xdr:rowOff>
    </xdr:to>
    <xdr:cxnSp macro="">
      <xdr:nvCxnSpPr>
        <xdr:cNvPr id="200" name="直線コネクタ 199"/>
        <xdr:cNvCxnSpPr/>
      </xdr:nvCxnSpPr>
      <xdr:spPr>
        <a:xfrm>
          <a:off x="2336800" y="14202880"/>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130274</xdr:rowOff>
    </xdr:from>
    <xdr:to>
      <xdr:col>3</xdr:col>
      <xdr:colOff>279400</xdr:colOff>
      <xdr:row>82</xdr:row>
      <xdr:rowOff>143980</xdr:rowOff>
    </xdr:to>
    <xdr:cxnSp macro="">
      <xdr:nvCxnSpPr>
        <xdr:cNvPr id="203" name="直線コネクタ 202"/>
        <xdr:cNvCxnSpPr/>
      </xdr:nvCxnSpPr>
      <xdr:spPr>
        <a:xfrm>
          <a:off x="1447800" y="14189174"/>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171217</xdr:rowOff>
    </xdr:from>
    <xdr:to>
      <xdr:col>7</xdr:col>
      <xdr:colOff>203200</xdr:colOff>
      <xdr:row>83</xdr:row>
      <xdr:rowOff>101367</xdr:rowOff>
    </xdr:to>
    <xdr:sp macro="" textlink="">
      <xdr:nvSpPr>
        <xdr:cNvPr id="213" name="円/楕円 212"/>
        <xdr:cNvSpPr/>
      </xdr:nvSpPr>
      <xdr:spPr>
        <a:xfrm>
          <a:off x="4902200" y="142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143294</xdr:rowOff>
    </xdr:from>
    <xdr:ext cx="762000" cy="259045"/>
    <xdr:sp macro="" textlink="">
      <xdr:nvSpPr>
        <xdr:cNvPr id="214" name="人件費・物件費等の状況該当値テキスト"/>
        <xdr:cNvSpPr txBox="1"/>
      </xdr:nvSpPr>
      <xdr:spPr>
        <a:xfrm>
          <a:off x="5041900" y="142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467,955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111350</xdr:rowOff>
    </xdr:from>
    <xdr:to>
      <xdr:col>6</xdr:col>
      <xdr:colOff>50800</xdr:colOff>
      <xdr:row>83</xdr:row>
      <xdr:rowOff>41500</xdr:rowOff>
    </xdr:to>
    <xdr:sp macro="" textlink="">
      <xdr:nvSpPr>
        <xdr:cNvPr id="215" name="円/楕円 214"/>
        <xdr:cNvSpPr/>
      </xdr:nvSpPr>
      <xdr:spPr>
        <a:xfrm>
          <a:off x="4064000" y="14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26277</xdr:rowOff>
    </xdr:from>
    <xdr:ext cx="736600" cy="259045"/>
    <xdr:sp macro="" textlink="">
      <xdr:nvSpPr>
        <xdr:cNvPr id="216" name="テキスト ボックス 215"/>
        <xdr:cNvSpPr txBox="1"/>
      </xdr:nvSpPr>
      <xdr:spPr>
        <a:xfrm>
          <a:off x="3733800" y="1425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134480</xdr:rowOff>
    </xdr:from>
    <xdr:to>
      <xdr:col>4</xdr:col>
      <xdr:colOff>533400</xdr:colOff>
      <xdr:row>83</xdr:row>
      <xdr:rowOff>64630</xdr:rowOff>
    </xdr:to>
    <xdr:sp macro="" textlink="">
      <xdr:nvSpPr>
        <xdr:cNvPr id="217" name="円/楕円 216"/>
        <xdr:cNvSpPr/>
      </xdr:nvSpPr>
      <xdr:spPr>
        <a:xfrm>
          <a:off x="3175000" y="141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49407</xdr:rowOff>
    </xdr:from>
    <xdr:ext cx="762000" cy="259045"/>
    <xdr:sp macro="" textlink="">
      <xdr:nvSpPr>
        <xdr:cNvPr id="218" name="テキスト ボックス 217"/>
        <xdr:cNvSpPr txBox="1"/>
      </xdr:nvSpPr>
      <xdr:spPr>
        <a:xfrm>
          <a:off x="2844800" y="142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435,983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93180</xdr:rowOff>
    </xdr:from>
    <xdr:to>
      <xdr:col>3</xdr:col>
      <xdr:colOff>330200</xdr:colOff>
      <xdr:row>83</xdr:row>
      <xdr:rowOff>23330</xdr:rowOff>
    </xdr:to>
    <xdr:sp macro="" textlink="">
      <xdr:nvSpPr>
        <xdr:cNvPr id="219" name="円/楕円 218"/>
        <xdr:cNvSpPr/>
      </xdr:nvSpPr>
      <xdr:spPr>
        <a:xfrm>
          <a:off x="2286000" y="14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8107</xdr:rowOff>
    </xdr:from>
    <xdr:ext cx="762000" cy="259045"/>
    <xdr:sp macro="" textlink="">
      <xdr:nvSpPr>
        <xdr:cNvPr id="220" name="テキスト ボックス 219"/>
        <xdr:cNvSpPr txBox="1"/>
      </xdr:nvSpPr>
      <xdr:spPr>
        <a:xfrm>
          <a:off x="1955800" y="142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400,041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79474</xdr:rowOff>
    </xdr:from>
    <xdr:to>
      <xdr:col>2</xdr:col>
      <xdr:colOff>127000</xdr:colOff>
      <xdr:row>83</xdr:row>
      <xdr:rowOff>9624</xdr:rowOff>
    </xdr:to>
    <xdr:sp macro="" textlink="">
      <xdr:nvSpPr>
        <xdr:cNvPr id="221" name="円/楕円 220"/>
        <xdr:cNvSpPr/>
      </xdr:nvSpPr>
      <xdr:spPr>
        <a:xfrm>
          <a:off x="1397000" y="141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165851</xdr:rowOff>
    </xdr:from>
    <xdr:ext cx="762000" cy="259045"/>
    <xdr:sp macro="" textlink="">
      <xdr:nvSpPr>
        <xdr:cNvPr id="222" name="テキスト ボックス 221"/>
        <xdr:cNvSpPr txBox="1"/>
      </xdr:nvSpPr>
      <xdr:spPr>
        <a:xfrm>
          <a:off x="1066800" y="142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388,112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集中改革プランをもとに職務職責に応じた構造・運用への転換を図っており、引き続き給与水準の公平・適正化に努める。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9906</xdr:rowOff>
    </xdr:to>
    <xdr:cxnSp macro="">
      <xdr:nvCxnSpPr>
        <xdr:cNvPr id="254" name="直線コネクタ 253"/>
        <xdr:cNvCxnSpPr/>
      </xdr:nvCxnSpPr>
      <xdr:spPr>
        <a:xfrm>
          <a:off x="16179800" y="147401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166878</xdr:rowOff>
    </xdr:to>
    <xdr:cxnSp macro="">
      <xdr:nvCxnSpPr>
        <xdr:cNvPr id="257" name="直線コネクタ 256"/>
        <xdr:cNvCxnSpPr/>
      </xdr:nvCxnSpPr>
      <xdr:spPr>
        <a:xfrm>
          <a:off x="15290800" y="14677389"/>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118618</xdr:rowOff>
    </xdr:to>
    <xdr:cxnSp macro="">
      <xdr:nvCxnSpPr>
        <xdr:cNvPr id="260" name="直線コネクタ 259"/>
        <xdr:cNvCxnSpPr/>
      </xdr:nvCxnSpPr>
      <xdr:spPr>
        <a:xfrm flipV="1">
          <a:off x="14401800" y="146773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88</xdr:row>
      <xdr:rowOff>0</xdr:rowOff>
    </xdr:to>
    <xdr:cxnSp macro="">
      <xdr:nvCxnSpPr>
        <xdr:cNvPr id="263" name="直線コネクタ 262"/>
        <xdr:cNvCxnSpPr/>
      </xdr:nvCxnSpPr>
      <xdr:spPr>
        <a:xfrm flipV="1">
          <a:off x="13512800" y="1469186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73" name="円/楕円 272"/>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102633</xdr:rowOff>
    </xdr:from>
    <xdr:ext cx="762000" cy="259045"/>
    <xdr:sp macro="" textlink="">
      <xdr:nvSpPr>
        <xdr:cNvPr id="274" name="給与水準   （国との比較）該当値テキスト"/>
        <xdr:cNvSpPr txBox="1"/>
      </xdr:nvSpPr>
      <xdr:spPr>
        <a:xfrm>
          <a:off x="17106900" y="1467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5" name="円/楕円 274"/>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6" name="テキスト ボックス 275"/>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7" name="円/楕円 276"/>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8" name="テキスト ボックス 277"/>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79" name="円/楕円 278"/>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80" name="テキスト ボックス 279"/>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2" name="テキスト ボックス 28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交流促進センターや高齢者生活福祉センター、総合ケアセンターの開設をはじめ、土地区画整理事業、農地基盤整備事業、公共下水道事業など社会基盤整備と行政サービスを拡大をしてきたが、人口の減少が進み、人口</a:t>
          </a:r>
          <a:r>
            <a:rPr lang="en-US" altLang="ja-JP" sz="1100">
              <a:solidFill>
                <a:schemeClr val="dk1"/>
              </a:solidFill>
              <a:latin typeface="+mn-lt"/>
              <a:ea typeface="+mn-ea"/>
              <a:cs typeface="+mn-cs"/>
            </a:rPr>
            <a:t>1,000</a:t>
          </a:r>
          <a:r>
            <a:rPr lang="ja-JP" altLang="ja-JP" sz="1100">
              <a:solidFill>
                <a:schemeClr val="dk1"/>
              </a:solidFill>
              <a:latin typeface="+mn-lt"/>
              <a:ea typeface="+mn-ea"/>
              <a:cs typeface="+mn-cs"/>
            </a:rPr>
            <a:t>人当たりの職員数は類似団体と比べて少ない状況となっている。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公共施設の民間委託等による人的コストの削減を図ってきているが、平成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年度に退職者が多いことから、前倒しで職員を採用してきたため増加傾向にある。今後、定員適正化計画を現状に合った計画に見直す必要がある。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121069</xdr:rowOff>
    </xdr:from>
    <xdr:to>
      <xdr:col>24</xdr:col>
      <xdr:colOff>558800</xdr:colOff>
      <xdr:row>61</xdr:row>
      <xdr:rowOff>128791</xdr:rowOff>
    </xdr:to>
    <xdr:cxnSp macro="">
      <xdr:nvCxnSpPr>
        <xdr:cNvPr id="314" name="直線コネクタ 313"/>
        <xdr:cNvCxnSpPr/>
      </xdr:nvCxnSpPr>
      <xdr:spPr>
        <a:xfrm>
          <a:off x="16179800" y="10579519"/>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104419</xdr:rowOff>
    </xdr:from>
    <xdr:to>
      <xdr:col>23</xdr:col>
      <xdr:colOff>406400</xdr:colOff>
      <xdr:row>61</xdr:row>
      <xdr:rowOff>121069</xdr:rowOff>
    </xdr:to>
    <xdr:cxnSp macro="">
      <xdr:nvCxnSpPr>
        <xdr:cNvPr id="317" name="直線コネクタ 316"/>
        <xdr:cNvCxnSpPr/>
      </xdr:nvCxnSpPr>
      <xdr:spPr>
        <a:xfrm>
          <a:off x="15290800" y="1056286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91872</xdr:rowOff>
    </xdr:from>
    <xdr:to>
      <xdr:col>22</xdr:col>
      <xdr:colOff>203200</xdr:colOff>
      <xdr:row>61</xdr:row>
      <xdr:rowOff>104419</xdr:rowOff>
    </xdr:to>
    <xdr:cxnSp macro="">
      <xdr:nvCxnSpPr>
        <xdr:cNvPr id="320" name="直線コネクタ 319"/>
        <xdr:cNvCxnSpPr/>
      </xdr:nvCxnSpPr>
      <xdr:spPr>
        <a:xfrm>
          <a:off x="14401800" y="1055032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81014</xdr:rowOff>
    </xdr:from>
    <xdr:to>
      <xdr:col>21</xdr:col>
      <xdr:colOff>0</xdr:colOff>
      <xdr:row>61</xdr:row>
      <xdr:rowOff>91872</xdr:rowOff>
    </xdr:to>
    <xdr:cxnSp macro="">
      <xdr:nvCxnSpPr>
        <xdr:cNvPr id="323" name="直線コネクタ 322"/>
        <xdr:cNvCxnSpPr/>
      </xdr:nvCxnSpPr>
      <xdr:spPr>
        <a:xfrm>
          <a:off x="13512800" y="1053946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77991</xdr:rowOff>
    </xdr:from>
    <xdr:to>
      <xdr:col>24</xdr:col>
      <xdr:colOff>609600</xdr:colOff>
      <xdr:row>62</xdr:row>
      <xdr:rowOff>8141</xdr:rowOff>
    </xdr:to>
    <xdr:sp macro="" textlink="">
      <xdr:nvSpPr>
        <xdr:cNvPr id="333" name="円/楕円 332"/>
        <xdr:cNvSpPr/>
      </xdr:nvSpPr>
      <xdr:spPr>
        <a:xfrm>
          <a:off x="16967200" y="105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94518</xdr:rowOff>
    </xdr:from>
    <xdr:ext cx="762000" cy="259045"/>
    <xdr:sp macro="" textlink="">
      <xdr:nvSpPr>
        <xdr:cNvPr id="334" name="定員管理の状況該当値テキスト"/>
        <xdr:cNvSpPr txBox="1"/>
      </xdr:nvSpPr>
      <xdr:spPr>
        <a:xfrm>
          <a:off x="17106900" y="1038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70269</xdr:rowOff>
    </xdr:from>
    <xdr:to>
      <xdr:col>23</xdr:col>
      <xdr:colOff>457200</xdr:colOff>
      <xdr:row>62</xdr:row>
      <xdr:rowOff>419</xdr:rowOff>
    </xdr:to>
    <xdr:sp macro="" textlink="">
      <xdr:nvSpPr>
        <xdr:cNvPr id="335" name="円/楕円 334"/>
        <xdr:cNvSpPr/>
      </xdr:nvSpPr>
      <xdr:spPr>
        <a:xfrm>
          <a:off x="16129000" y="105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10596</xdr:rowOff>
    </xdr:from>
    <xdr:ext cx="736600" cy="259045"/>
    <xdr:sp macro="" textlink="">
      <xdr:nvSpPr>
        <xdr:cNvPr id="336" name="テキスト ボックス 335"/>
        <xdr:cNvSpPr txBox="1"/>
      </xdr:nvSpPr>
      <xdr:spPr>
        <a:xfrm>
          <a:off x="15798800" y="102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53619</xdr:rowOff>
    </xdr:from>
    <xdr:to>
      <xdr:col>22</xdr:col>
      <xdr:colOff>254000</xdr:colOff>
      <xdr:row>61</xdr:row>
      <xdr:rowOff>155219</xdr:rowOff>
    </xdr:to>
    <xdr:sp macro="" textlink="">
      <xdr:nvSpPr>
        <xdr:cNvPr id="337" name="円/楕円 336"/>
        <xdr:cNvSpPr/>
      </xdr:nvSpPr>
      <xdr:spPr>
        <a:xfrm>
          <a:off x="15240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165396</xdr:rowOff>
    </xdr:from>
    <xdr:ext cx="762000" cy="259045"/>
    <xdr:sp macro="" textlink="">
      <xdr:nvSpPr>
        <xdr:cNvPr id="338" name="テキスト ボックス 337"/>
        <xdr:cNvSpPr txBox="1"/>
      </xdr:nvSpPr>
      <xdr:spPr>
        <a:xfrm>
          <a:off x="14909800" y="102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41072</xdr:rowOff>
    </xdr:from>
    <xdr:to>
      <xdr:col>21</xdr:col>
      <xdr:colOff>50800</xdr:colOff>
      <xdr:row>61</xdr:row>
      <xdr:rowOff>142672</xdr:rowOff>
    </xdr:to>
    <xdr:sp macro="" textlink="">
      <xdr:nvSpPr>
        <xdr:cNvPr id="339" name="円/楕円 338"/>
        <xdr:cNvSpPr/>
      </xdr:nvSpPr>
      <xdr:spPr>
        <a:xfrm>
          <a:off x="14351000" y="104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152849</xdr:rowOff>
    </xdr:from>
    <xdr:ext cx="762000" cy="259045"/>
    <xdr:sp macro="" textlink="">
      <xdr:nvSpPr>
        <xdr:cNvPr id="340" name="テキスト ボックス 339"/>
        <xdr:cNvSpPr txBox="1"/>
      </xdr:nvSpPr>
      <xdr:spPr>
        <a:xfrm>
          <a:off x="14020800" y="1026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30214</xdr:rowOff>
    </xdr:from>
    <xdr:to>
      <xdr:col>19</xdr:col>
      <xdr:colOff>533400</xdr:colOff>
      <xdr:row>61</xdr:row>
      <xdr:rowOff>131814</xdr:rowOff>
    </xdr:to>
    <xdr:sp macro="" textlink="">
      <xdr:nvSpPr>
        <xdr:cNvPr id="341" name="円/楕円 340"/>
        <xdr:cNvSpPr/>
      </xdr:nvSpPr>
      <xdr:spPr>
        <a:xfrm>
          <a:off x="13462000" y="104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141991</xdr:rowOff>
    </xdr:from>
    <xdr:ext cx="762000" cy="259045"/>
    <xdr:sp macro="" textlink="">
      <xdr:nvSpPr>
        <xdr:cNvPr id="342" name="テキスト ボックス 341"/>
        <xdr:cNvSpPr txBox="1"/>
      </xdr:nvSpPr>
      <xdr:spPr>
        <a:xfrm>
          <a:off x="13131800" y="1025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年度において政府の経済対策に呼応した大型建設事業が続き、当該事業に係る元利償還が順次始まったことにより、平成</a:t>
          </a:r>
          <a:r>
            <a:rPr lang="en-US" altLang="ja-JP" sz="1100">
              <a:solidFill>
                <a:schemeClr val="dk1"/>
              </a:solidFill>
              <a:latin typeface="+mn-lt"/>
              <a:ea typeface="+mn-ea"/>
              <a:cs typeface="+mn-cs"/>
            </a:rPr>
            <a:t>16</a:t>
          </a:r>
          <a:r>
            <a:rPr lang="ja-JP" altLang="ja-JP" sz="1100">
              <a:solidFill>
                <a:schemeClr val="dk1"/>
              </a:solidFill>
              <a:latin typeface="+mn-lt"/>
              <a:ea typeface="+mn-ea"/>
              <a:cs typeface="+mn-cs"/>
            </a:rPr>
            <a:t>年度、平成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年度に公債費が急増したため公債費関連指標が押し上げられた。</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公債費負担（元利償還費）が財政運営を圧迫していたため平成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a:t>
          </a:r>
          <a:r>
            <a:rPr lang="en-US" altLang="ja-JP" sz="1100">
              <a:solidFill>
                <a:schemeClr val="dk1"/>
              </a:solidFill>
              <a:latin typeface="+mn-lt"/>
              <a:ea typeface="+mn-ea"/>
              <a:cs typeface="+mn-cs"/>
            </a:rPr>
            <a:t>920</a:t>
          </a:r>
          <a:r>
            <a:rPr lang="ja-JP" altLang="ja-JP" sz="1100">
              <a:solidFill>
                <a:schemeClr val="dk1"/>
              </a:solidFill>
              <a:latin typeface="+mn-lt"/>
              <a:ea typeface="+mn-ea"/>
              <a:cs typeface="+mn-cs"/>
            </a:rPr>
            <a:t>百万円の繰上償還を行った。これら繰上償還及び地方債発行の抑制により実質公債費比率については逓減していく見込みである。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今後も普通建設事業については、継続事業を基本とし、新規事業については極力抑制し、必要性の再評価と事業の精査を行いながら、必要最低限の地方債発行に努める。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42</xdr:row>
      <xdr:rowOff>170180</xdr:rowOff>
    </xdr:to>
    <xdr:cxnSp macro="">
      <xdr:nvCxnSpPr>
        <xdr:cNvPr id="373" name="直線コネクタ 372"/>
        <xdr:cNvCxnSpPr/>
      </xdr:nvCxnSpPr>
      <xdr:spPr>
        <a:xfrm flipV="1">
          <a:off x="16179800" y="73131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8382</xdr:rowOff>
    </xdr:to>
    <xdr:cxnSp macro="">
      <xdr:nvCxnSpPr>
        <xdr:cNvPr id="376" name="直線コネクタ 375"/>
        <xdr:cNvCxnSpPr/>
      </xdr:nvCxnSpPr>
      <xdr:spPr>
        <a:xfrm flipV="1">
          <a:off x="15290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32512</xdr:rowOff>
    </xdr:to>
    <xdr:cxnSp macro="">
      <xdr:nvCxnSpPr>
        <xdr:cNvPr id="379" name="直線コネクタ 378"/>
        <xdr:cNvCxnSpPr/>
      </xdr:nvCxnSpPr>
      <xdr:spPr>
        <a:xfrm flipV="1">
          <a:off x="14401800" y="73807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46990</xdr:rowOff>
    </xdr:to>
    <xdr:cxnSp macro="">
      <xdr:nvCxnSpPr>
        <xdr:cNvPr id="382" name="直線コネクタ 381"/>
        <xdr:cNvCxnSpPr/>
      </xdr:nvCxnSpPr>
      <xdr:spPr>
        <a:xfrm flipV="1">
          <a:off x="13512800" y="740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2" name="円/楕円 391"/>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393"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4" name="円/楕円 393"/>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5" name="テキスト ボックス 394"/>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396" name="円/楕円 395"/>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397" name="テキスト ボックス 396"/>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398" name="円/楕円 397"/>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399" name="テキスト ボックス 398"/>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0" name="円/楕円 39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1" name="テキスト ボックス 40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行った地方債の繰上償還による地方債現在高の縮減、土地開発公社等の負債額による負担見込額がないことから、将来負担額は全国平均を下回っている。また、過去に実施した大型建設事業に係る地方債の償還が順次終了しおり、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年度以降は、地方債の償還に充当可能な基金積立額の増額により将来負担比率については大きく低減し</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年度以降については、将来負担比率が</a:t>
          </a:r>
          <a:r>
            <a:rPr lang="en-US" altLang="ja-JP" sz="1100">
              <a:solidFill>
                <a:schemeClr val="dk1"/>
              </a:solidFill>
              <a:latin typeface="+mn-lt"/>
              <a:ea typeface="+mn-ea"/>
              <a:cs typeface="+mn-cs"/>
            </a:rPr>
            <a:t>0</a:t>
          </a:r>
          <a:r>
            <a:rPr lang="ja-JP" altLang="ja-JP" sz="1100">
              <a:solidFill>
                <a:schemeClr val="dk1"/>
              </a:solidFill>
              <a:latin typeface="+mn-lt"/>
              <a:ea typeface="+mn-ea"/>
              <a:cs typeface="+mn-cs"/>
            </a:rPr>
            <a:t>となっている。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今後も普通建設事業については、継続事業を基本とし、新規事業については極力抑制し、必要最低限の地方債発行により将来負担額の削減に努める。</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106862</xdr:rowOff>
    </xdr:from>
    <xdr:to>
      <xdr:col>19</xdr:col>
      <xdr:colOff>533400</xdr:colOff>
      <xdr:row>15</xdr:row>
      <xdr:rowOff>37012</xdr:rowOff>
    </xdr:to>
    <xdr:sp macro="" textlink="">
      <xdr:nvSpPr>
        <xdr:cNvPr id="452" name="円/楕円 451"/>
        <xdr:cNvSpPr/>
      </xdr:nvSpPr>
      <xdr:spPr>
        <a:xfrm>
          <a:off x="13462000" y="25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21789</xdr:rowOff>
    </xdr:from>
    <xdr:ext cx="762000" cy="259045"/>
    <xdr:sp macro="" textlink="">
      <xdr:nvSpPr>
        <xdr:cNvPr id="453" name="テキスト ボックス 452"/>
        <xdr:cNvSpPr txBox="1"/>
      </xdr:nvSpPr>
      <xdr:spPr>
        <a:xfrm>
          <a:off x="13131800" y="25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a:t>
          </a:r>
          <a:r>
            <a:rPr lang="en-US" altLang="ja-JP" sz="1100" b="0" i="0" baseline="0">
              <a:solidFill>
                <a:schemeClr val="dk1"/>
              </a:solidFill>
              <a:latin typeface="+mn-lt"/>
              <a:ea typeface="+mn-ea"/>
              <a:cs typeface="+mn-cs"/>
            </a:rPr>
            <a:t>1,000</a:t>
          </a:r>
          <a:r>
            <a:rPr lang="ja-JP" altLang="ja-JP" sz="1100" b="0" i="0" baseline="0">
              <a:solidFill>
                <a:schemeClr val="dk1"/>
              </a:solidFill>
              <a:latin typeface="+mn-lt"/>
              <a:ea typeface="+mn-ea"/>
              <a:cs typeface="+mn-cs"/>
            </a:rPr>
            <a:t>人当たりの職員数については類似団体と比べ少ない状況で、集中改革プラン及び定員適正化計画による削減を行っているが、</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年度に退職者が多いことから、前倒しで職員を採用してきたため増加傾向にあるが</a:t>
          </a:r>
          <a:r>
            <a:rPr lang="ja-JP" altLang="ja-JP" sz="1100" b="0" i="0" baseline="0">
              <a:solidFill>
                <a:schemeClr val="dk1"/>
              </a:solidFill>
              <a:latin typeface="+mn-lt"/>
              <a:ea typeface="+mn-ea"/>
              <a:cs typeface="+mn-cs"/>
            </a:rPr>
            <a:t>、人件費に係る経常収支比率ついては類似団体平均より減少傾向にある。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今後も定員適正化計画の見直しを進め、計画に基づく人件費関係経費の抑制に努める。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5842</xdr:rowOff>
    </xdr:to>
    <xdr:cxnSp macro="">
      <xdr:nvCxnSpPr>
        <xdr:cNvPr id="64" name="直線コネクタ 63"/>
        <xdr:cNvCxnSpPr/>
      </xdr:nvCxnSpPr>
      <xdr:spPr>
        <a:xfrm>
          <a:off x="3987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136144</xdr:rowOff>
    </xdr:to>
    <xdr:cxnSp macro="">
      <xdr:nvCxnSpPr>
        <xdr:cNvPr id="67" name="直線コネクタ 66"/>
        <xdr:cNvCxnSpPr/>
      </xdr:nvCxnSpPr>
      <xdr:spPr>
        <a:xfrm flipV="1">
          <a:off x="3098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136144</xdr:rowOff>
    </xdr:to>
    <xdr:cxnSp macro="">
      <xdr:nvCxnSpPr>
        <xdr:cNvPr id="70" name="直線コネクタ 69"/>
        <xdr:cNvCxnSpPr/>
      </xdr:nvCxnSpPr>
      <xdr:spPr>
        <a:xfrm>
          <a:off x="2209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131572</xdr:rowOff>
    </xdr:to>
    <xdr:cxnSp macro="">
      <xdr:nvCxnSpPr>
        <xdr:cNvPr id="73" name="直線コネクタ 72"/>
        <xdr:cNvCxnSpPr/>
      </xdr:nvCxnSpPr>
      <xdr:spPr>
        <a:xfrm>
          <a:off x="1320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9" name="円/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90" name="テキスト ボックス 89"/>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1" name="円/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類似団体平均に比べ上回っているのは、人口規模からみた施設数が多く、維持管理経費及び臨時職員等が多いためである。また、厚幌ダム建設に伴う埋蔵文化財発掘事業により物件費が大きくなっている。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今後は事務事業の評価及び見直しや指定管理制度等の拡充を進め、維持管理経費の削減を進めていく。</a:t>
          </a:r>
          <a:endParaRPr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123190</xdr:rowOff>
    </xdr:to>
    <xdr:cxnSp macro="">
      <xdr:nvCxnSpPr>
        <xdr:cNvPr id="125" name="直線コネクタ 124"/>
        <xdr:cNvCxnSpPr/>
      </xdr:nvCxnSpPr>
      <xdr:spPr>
        <a:xfrm flipV="1">
          <a:off x="15671800" y="303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123190</xdr:rowOff>
    </xdr:to>
    <xdr:cxnSp macro="">
      <xdr:nvCxnSpPr>
        <xdr:cNvPr id="128" name="直線コネクタ 127"/>
        <xdr:cNvCxnSpPr/>
      </xdr:nvCxnSpPr>
      <xdr:spPr>
        <a:xfrm>
          <a:off x="14782800" y="2976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69850</xdr:rowOff>
    </xdr:to>
    <xdr:cxnSp macro="">
      <xdr:nvCxnSpPr>
        <xdr:cNvPr id="131" name="直線コネクタ 130"/>
        <xdr:cNvCxnSpPr/>
      </xdr:nvCxnSpPr>
      <xdr:spPr>
        <a:xfrm flipV="1">
          <a:off x="13893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69850</xdr:rowOff>
    </xdr:to>
    <xdr:cxnSp macro="">
      <xdr:nvCxnSpPr>
        <xdr:cNvPr id="134" name="直線コネクタ 133"/>
        <xdr:cNvCxnSpPr/>
      </xdr:nvCxnSpPr>
      <xdr:spPr>
        <a:xfrm>
          <a:off x="13004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2" name="円/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扶助費に係る経常収支比率については、類似団体平均を下回っており、同水準を推移しているが、今後も適正な資格審査等の実施により、財政を圧迫することのないよう努める。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87" name="直線コネクタ 186"/>
        <xdr:cNvCxnSpPr/>
      </xdr:nvCxnSpPr>
      <xdr:spPr>
        <a:xfrm>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143328</xdr:rowOff>
    </xdr:to>
    <xdr:cxnSp macro="">
      <xdr:nvCxnSpPr>
        <xdr:cNvPr id="190" name="直線コネクタ 189"/>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3" name="直線コネクタ 192"/>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110672</xdr:rowOff>
    </xdr:to>
    <xdr:cxnSp macro="">
      <xdr:nvCxnSpPr>
        <xdr:cNvPr id="196" name="直線コネクタ 195"/>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その他に係る経常収支比率については、繰出金が少ないため類似団体平均よりも低い水準で推移しているが、今後は厚幌ダム建設事業に伴う統合簡易水道事業により繰出金が増加傾向となることから、公営企業においても経費の節減等による経営健全化の取り組みを進めていく。また、公共施設の老朽化に伴う維持補修費の増加も懸念されるため、計画的な維持補修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76708</xdr:rowOff>
    </xdr:from>
    <xdr:to>
      <xdr:col>24</xdr:col>
      <xdr:colOff>31750</xdr:colOff>
      <xdr:row>54</xdr:row>
      <xdr:rowOff>136144</xdr:rowOff>
    </xdr:to>
    <xdr:cxnSp macro="">
      <xdr:nvCxnSpPr>
        <xdr:cNvPr id="245" name="直線コネクタ 244"/>
        <xdr:cNvCxnSpPr/>
      </xdr:nvCxnSpPr>
      <xdr:spPr>
        <a:xfrm>
          <a:off x="15671800" y="93350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76708</xdr:rowOff>
    </xdr:from>
    <xdr:to>
      <xdr:col>22</xdr:col>
      <xdr:colOff>565150</xdr:colOff>
      <xdr:row>54</xdr:row>
      <xdr:rowOff>168148</xdr:rowOff>
    </xdr:to>
    <xdr:cxnSp macro="">
      <xdr:nvCxnSpPr>
        <xdr:cNvPr id="248" name="直線コネクタ 247"/>
        <xdr:cNvCxnSpPr/>
      </xdr:nvCxnSpPr>
      <xdr:spPr>
        <a:xfrm flipV="1">
          <a:off x="14782800" y="93350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168148</xdr:rowOff>
    </xdr:from>
    <xdr:to>
      <xdr:col>21</xdr:col>
      <xdr:colOff>361950</xdr:colOff>
      <xdr:row>55</xdr:row>
      <xdr:rowOff>1270</xdr:rowOff>
    </xdr:to>
    <xdr:cxnSp macro="">
      <xdr:nvCxnSpPr>
        <xdr:cNvPr id="251" name="直線コネクタ 250"/>
        <xdr:cNvCxnSpPr/>
      </xdr:nvCxnSpPr>
      <xdr:spPr>
        <a:xfrm flipV="1">
          <a:off x="13893800" y="9426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5842</xdr:rowOff>
    </xdr:to>
    <xdr:cxnSp macro="">
      <xdr:nvCxnSpPr>
        <xdr:cNvPr id="254" name="直線コネクタ 253"/>
        <xdr:cNvCxnSpPr/>
      </xdr:nvCxnSpPr>
      <xdr:spPr>
        <a:xfrm flipV="1">
          <a:off x="13004800" y="9431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85344</xdr:rowOff>
    </xdr:from>
    <xdr:to>
      <xdr:col>24</xdr:col>
      <xdr:colOff>82550</xdr:colOff>
      <xdr:row>55</xdr:row>
      <xdr:rowOff>15494</xdr:rowOff>
    </xdr:to>
    <xdr:sp macro="" textlink="">
      <xdr:nvSpPr>
        <xdr:cNvPr id="264" name="円/楕円 263"/>
        <xdr:cNvSpPr/>
      </xdr:nvSpPr>
      <xdr:spPr>
        <a:xfrm>
          <a:off x="16459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101871</xdr:rowOff>
    </xdr:from>
    <xdr:ext cx="762000" cy="259045"/>
    <xdr:sp macro="" textlink="">
      <xdr:nvSpPr>
        <xdr:cNvPr id="265" name="その他該当値テキスト"/>
        <xdr:cNvSpPr txBox="1"/>
      </xdr:nvSpPr>
      <xdr:spPr>
        <a:xfrm>
          <a:off x="16598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25908</xdr:rowOff>
    </xdr:from>
    <xdr:to>
      <xdr:col>22</xdr:col>
      <xdr:colOff>615950</xdr:colOff>
      <xdr:row>54</xdr:row>
      <xdr:rowOff>127508</xdr:rowOff>
    </xdr:to>
    <xdr:sp macro="" textlink="">
      <xdr:nvSpPr>
        <xdr:cNvPr id="266" name="円/楕円 265"/>
        <xdr:cNvSpPr/>
      </xdr:nvSpPr>
      <xdr:spPr>
        <a:xfrm>
          <a:off x="15621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137685</xdr:rowOff>
    </xdr:from>
    <xdr:ext cx="736600" cy="259045"/>
    <xdr:sp macro="" textlink="">
      <xdr:nvSpPr>
        <xdr:cNvPr id="267" name="テキスト ボックス 266"/>
        <xdr:cNvSpPr txBox="1"/>
      </xdr:nvSpPr>
      <xdr:spPr>
        <a:xfrm>
          <a:off x="15290800" y="905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117348</xdr:rowOff>
    </xdr:from>
    <xdr:to>
      <xdr:col>21</xdr:col>
      <xdr:colOff>412750</xdr:colOff>
      <xdr:row>55</xdr:row>
      <xdr:rowOff>47498</xdr:rowOff>
    </xdr:to>
    <xdr:sp macro="" textlink="">
      <xdr:nvSpPr>
        <xdr:cNvPr id="268" name="円/楕円 267"/>
        <xdr:cNvSpPr/>
      </xdr:nvSpPr>
      <xdr:spPr>
        <a:xfrm>
          <a:off x="14732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57675</xdr:rowOff>
    </xdr:from>
    <xdr:ext cx="762000" cy="259045"/>
    <xdr:sp macro="" textlink="">
      <xdr:nvSpPr>
        <xdr:cNvPr id="269" name="テキスト ボックス 268"/>
        <xdr:cNvSpPr txBox="1"/>
      </xdr:nvSpPr>
      <xdr:spPr>
        <a:xfrm>
          <a:off x="14401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0" name="円/楕円 26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1" name="テキスト ボックス 27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126492</xdr:rowOff>
    </xdr:from>
    <xdr:to>
      <xdr:col>19</xdr:col>
      <xdr:colOff>6350</xdr:colOff>
      <xdr:row>55</xdr:row>
      <xdr:rowOff>56642</xdr:rowOff>
    </xdr:to>
    <xdr:sp macro="" textlink="">
      <xdr:nvSpPr>
        <xdr:cNvPr id="272" name="円/楕円 271"/>
        <xdr:cNvSpPr/>
      </xdr:nvSpPr>
      <xdr:spPr>
        <a:xfrm>
          <a:off x="12954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66819</xdr:rowOff>
    </xdr:from>
    <xdr:ext cx="762000" cy="259045"/>
    <xdr:sp macro="" textlink="">
      <xdr:nvSpPr>
        <xdr:cNvPr id="273" name="テキスト ボックス 272"/>
        <xdr:cNvSpPr txBox="1"/>
      </xdr:nvSpPr>
      <xdr:spPr>
        <a:xfrm>
          <a:off x="12623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補助費等に係る経常収支比率が類似団体平均を上回っているのは、国の農業政策に伴う補助金事業の増加によるものである。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今後は、補助金を交付するのが適当な事業を行っているのかなどの検証を進め、不適当な補助金の見直しや廃止に努める。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124714</xdr:rowOff>
    </xdr:to>
    <xdr:cxnSp macro="">
      <xdr:nvCxnSpPr>
        <xdr:cNvPr id="303" name="直線コネクタ 302"/>
        <xdr:cNvCxnSpPr/>
      </xdr:nvCxnSpPr>
      <xdr:spPr>
        <a:xfrm>
          <a:off x="15671800" y="64317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38</xdr:row>
      <xdr:rowOff>12700</xdr:rowOff>
    </xdr:to>
    <xdr:cxnSp macro="">
      <xdr:nvCxnSpPr>
        <xdr:cNvPr id="306" name="直線コネクタ 305"/>
        <xdr:cNvCxnSpPr/>
      </xdr:nvCxnSpPr>
      <xdr:spPr>
        <a:xfrm flipV="1">
          <a:off x="14782800" y="6431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38</xdr:row>
      <xdr:rowOff>12700</xdr:rowOff>
    </xdr:to>
    <xdr:cxnSp macro="">
      <xdr:nvCxnSpPr>
        <xdr:cNvPr id="309" name="直線コネクタ 308"/>
        <xdr:cNvCxnSpPr/>
      </xdr:nvCxnSpPr>
      <xdr:spPr>
        <a:xfrm>
          <a:off x="13893800" y="6445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101854</xdr:rowOff>
    </xdr:to>
    <xdr:cxnSp macro="">
      <xdr:nvCxnSpPr>
        <xdr:cNvPr id="312" name="直線コネクタ 311"/>
        <xdr:cNvCxnSpPr/>
      </xdr:nvCxnSpPr>
      <xdr:spPr>
        <a:xfrm>
          <a:off x="13004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2" name="円/楕円 321"/>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3"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4" name="円/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6" name="円/楕円 325"/>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7" name="テキスト ボックス 326"/>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8" name="円/楕円 327"/>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29" name="テキスト ボックス 328"/>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0" name="円/楕円 329"/>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1" name="テキスト ボックス 330"/>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年度における政府の経済対策に伴う大型建設事業の実施や平成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年度における国営農業用水再編対策事業に係る地方債発行により、公債費負担は類似団体と比べ大きくなっている。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年度において繰上償還を実施したこことにより公債費負担は逓減していく見込みであるが、今後も普通建設事業については、新規事業を極力抑制し、必要最低限の地方債発行に努める。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153670</xdr:rowOff>
    </xdr:from>
    <xdr:to>
      <xdr:col>7</xdr:col>
      <xdr:colOff>15875</xdr:colOff>
      <xdr:row>77</xdr:row>
      <xdr:rowOff>115570</xdr:rowOff>
    </xdr:to>
    <xdr:cxnSp macro="">
      <xdr:nvCxnSpPr>
        <xdr:cNvPr id="363" name="直線コネクタ 362"/>
        <xdr:cNvCxnSpPr/>
      </xdr:nvCxnSpPr>
      <xdr:spPr>
        <a:xfrm flipV="1">
          <a:off x="3987800" y="1318387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161289</xdr:rowOff>
    </xdr:to>
    <xdr:cxnSp macro="">
      <xdr:nvCxnSpPr>
        <xdr:cNvPr id="366" name="直線コネクタ 365"/>
        <xdr:cNvCxnSpPr/>
      </xdr:nvCxnSpPr>
      <xdr:spPr>
        <a:xfrm flipV="1">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24130</xdr:rowOff>
    </xdr:to>
    <xdr:cxnSp macro="">
      <xdr:nvCxnSpPr>
        <xdr:cNvPr id="369" name="直線コネクタ 368"/>
        <xdr:cNvCxnSpPr/>
      </xdr:nvCxnSpPr>
      <xdr:spPr>
        <a:xfrm flipV="1">
          <a:off x="2209800" y="13362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8889</xdr:rowOff>
    </xdr:from>
    <xdr:to>
      <xdr:col>3</xdr:col>
      <xdr:colOff>142875</xdr:colOff>
      <xdr:row>78</xdr:row>
      <xdr:rowOff>24130</xdr:rowOff>
    </xdr:to>
    <xdr:cxnSp macro="">
      <xdr:nvCxnSpPr>
        <xdr:cNvPr id="372" name="直線コネクタ 371"/>
        <xdr:cNvCxnSpPr/>
      </xdr:nvCxnSpPr>
      <xdr:spPr>
        <a:xfrm>
          <a:off x="1320800" y="13381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82" name="円/楕円 381"/>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119397</xdr:rowOff>
    </xdr:from>
    <xdr:ext cx="762000" cy="259045"/>
    <xdr:sp macro="" textlink="">
      <xdr:nvSpPr>
        <xdr:cNvPr id="383"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6" name="円/楕円 385"/>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87" name="テキスト ボックス 386"/>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144780</xdr:rowOff>
    </xdr:from>
    <xdr:to>
      <xdr:col>3</xdr:col>
      <xdr:colOff>193675</xdr:colOff>
      <xdr:row>78</xdr:row>
      <xdr:rowOff>74930</xdr:rowOff>
    </xdr:to>
    <xdr:sp macro="" textlink="">
      <xdr:nvSpPr>
        <xdr:cNvPr id="388" name="円/楕円 387"/>
        <xdr:cNvSpPr/>
      </xdr:nvSpPr>
      <xdr:spPr>
        <a:xfrm>
          <a:off x="2159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59707</xdr:rowOff>
    </xdr:from>
    <xdr:ext cx="762000" cy="259045"/>
    <xdr:sp macro="" textlink="">
      <xdr:nvSpPr>
        <xdr:cNvPr id="389" name="テキスト ボックス 388"/>
        <xdr:cNvSpPr txBox="1"/>
      </xdr:nvSpPr>
      <xdr:spPr>
        <a:xfrm>
          <a:off x="1828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129539</xdr:rowOff>
    </xdr:from>
    <xdr:to>
      <xdr:col>1</xdr:col>
      <xdr:colOff>676275</xdr:colOff>
      <xdr:row>78</xdr:row>
      <xdr:rowOff>59689</xdr:rowOff>
    </xdr:to>
    <xdr:sp macro="" textlink="">
      <xdr:nvSpPr>
        <xdr:cNvPr id="390" name="円/楕円 389"/>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44466</xdr:rowOff>
    </xdr:from>
    <xdr:ext cx="762000" cy="259045"/>
    <xdr:sp macro="" textlink="">
      <xdr:nvSpPr>
        <xdr:cNvPr id="391" name="テキスト ボックス 390"/>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公債費以外の経常収支比率については、類似団体平均と同等の水準で推移しているが、補助費等については一部事務組合に対する負担金が高い状況となっている。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今後も、定員適正化計画に基づき人件費を抑制し、各種事業については総合計画等の見直しと事務事業の評価による整理合理化を進め経常経費の縮減に努める。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64951</xdr:rowOff>
    </xdr:from>
    <xdr:to>
      <xdr:col>24</xdr:col>
      <xdr:colOff>31750</xdr:colOff>
      <xdr:row>77</xdr:row>
      <xdr:rowOff>1270</xdr:rowOff>
    </xdr:to>
    <xdr:cxnSp macro="">
      <xdr:nvCxnSpPr>
        <xdr:cNvPr id="426" name="直線コネクタ 425"/>
        <xdr:cNvCxnSpPr/>
      </xdr:nvCxnSpPr>
      <xdr:spPr>
        <a:xfrm>
          <a:off x="15671800" y="1309515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64951</xdr:rowOff>
    </xdr:from>
    <xdr:to>
      <xdr:col>22</xdr:col>
      <xdr:colOff>565150</xdr:colOff>
      <xdr:row>77</xdr:row>
      <xdr:rowOff>14332</xdr:rowOff>
    </xdr:to>
    <xdr:cxnSp macro="">
      <xdr:nvCxnSpPr>
        <xdr:cNvPr id="429" name="直線コネクタ 428"/>
        <xdr:cNvCxnSpPr/>
      </xdr:nvCxnSpPr>
      <xdr:spPr>
        <a:xfrm flipV="1">
          <a:off x="14782800" y="1309515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123734</xdr:rowOff>
    </xdr:from>
    <xdr:to>
      <xdr:col>21</xdr:col>
      <xdr:colOff>361950</xdr:colOff>
      <xdr:row>77</xdr:row>
      <xdr:rowOff>14332</xdr:rowOff>
    </xdr:to>
    <xdr:cxnSp macro="">
      <xdr:nvCxnSpPr>
        <xdr:cNvPr id="432" name="直線コネクタ 431"/>
        <xdr:cNvCxnSpPr/>
      </xdr:nvCxnSpPr>
      <xdr:spPr>
        <a:xfrm>
          <a:off x="13893800" y="131539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55155</xdr:rowOff>
    </xdr:from>
    <xdr:to>
      <xdr:col>20</xdr:col>
      <xdr:colOff>158750</xdr:colOff>
      <xdr:row>76</xdr:row>
      <xdr:rowOff>123734</xdr:rowOff>
    </xdr:to>
    <xdr:cxnSp macro="">
      <xdr:nvCxnSpPr>
        <xdr:cNvPr id="435" name="直線コネクタ 434"/>
        <xdr:cNvCxnSpPr/>
      </xdr:nvCxnSpPr>
      <xdr:spPr>
        <a:xfrm>
          <a:off x="13004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5" name="円/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14151</xdr:rowOff>
    </xdr:from>
    <xdr:to>
      <xdr:col>22</xdr:col>
      <xdr:colOff>615950</xdr:colOff>
      <xdr:row>76</xdr:row>
      <xdr:rowOff>115751</xdr:rowOff>
    </xdr:to>
    <xdr:sp macro="" textlink="">
      <xdr:nvSpPr>
        <xdr:cNvPr id="447" name="円/楕円 446"/>
        <xdr:cNvSpPr/>
      </xdr:nvSpPr>
      <xdr:spPr>
        <a:xfrm>
          <a:off x="15621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125928</xdr:rowOff>
    </xdr:from>
    <xdr:ext cx="736600" cy="259045"/>
    <xdr:sp macro="" textlink="">
      <xdr:nvSpPr>
        <xdr:cNvPr id="448" name="テキスト ボックス 447"/>
        <xdr:cNvSpPr txBox="1"/>
      </xdr:nvSpPr>
      <xdr:spPr>
        <a:xfrm>
          <a:off x="15290800" y="1281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134982</xdr:rowOff>
    </xdr:from>
    <xdr:to>
      <xdr:col>21</xdr:col>
      <xdr:colOff>412750</xdr:colOff>
      <xdr:row>77</xdr:row>
      <xdr:rowOff>65132</xdr:rowOff>
    </xdr:to>
    <xdr:sp macro="" textlink="">
      <xdr:nvSpPr>
        <xdr:cNvPr id="449" name="円/楕円 448"/>
        <xdr:cNvSpPr/>
      </xdr:nvSpPr>
      <xdr:spPr>
        <a:xfrm>
          <a:off x="14732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49909</xdr:rowOff>
    </xdr:from>
    <xdr:ext cx="762000" cy="259045"/>
    <xdr:sp macro="" textlink="">
      <xdr:nvSpPr>
        <xdr:cNvPr id="450" name="テキスト ボックス 449"/>
        <xdr:cNvSpPr txBox="1"/>
      </xdr:nvSpPr>
      <xdr:spPr>
        <a:xfrm>
          <a:off x="14401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72934</xdr:rowOff>
    </xdr:from>
    <xdr:to>
      <xdr:col>20</xdr:col>
      <xdr:colOff>209550</xdr:colOff>
      <xdr:row>77</xdr:row>
      <xdr:rowOff>3084</xdr:rowOff>
    </xdr:to>
    <xdr:sp macro="" textlink="">
      <xdr:nvSpPr>
        <xdr:cNvPr id="451" name="円/楕円 450"/>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159311</xdr:rowOff>
    </xdr:from>
    <xdr:ext cx="762000" cy="259045"/>
    <xdr:sp macro="" textlink="">
      <xdr:nvSpPr>
        <xdr:cNvPr id="452" name="テキスト ボックス 451"/>
        <xdr:cNvSpPr txBox="1"/>
      </xdr:nvSpPr>
      <xdr:spPr>
        <a:xfrm>
          <a:off x="13512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4355</xdr:rowOff>
    </xdr:from>
    <xdr:to>
      <xdr:col>19</xdr:col>
      <xdr:colOff>6350</xdr:colOff>
      <xdr:row>76</xdr:row>
      <xdr:rowOff>105955</xdr:rowOff>
    </xdr:to>
    <xdr:sp macro="" textlink="">
      <xdr:nvSpPr>
        <xdr:cNvPr id="453" name="円/楕円 452"/>
        <xdr:cNvSpPr/>
      </xdr:nvSpPr>
      <xdr:spPr>
        <a:xfrm>
          <a:off x="12954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116131</xdr:rowOff>
    </xdr:from>
    <xdr:ext cx="762000" cy="259045"/>
    <xdr:sp macro="" textlink="">
      <xdr:nvSpPr>
        <xdr:cNvPr id="454" name="テキスト ボックス 453"/>
        <xdr:cNvSpPr txBox="1"/>
      </xdr:nvSpPr>
      <xdr:spPr>
        <a:xfrm>
          <a:off x="12623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北海道厚真町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43537</xdr:rowOff>
    </xdr:from>
    <xdr:to>
      <xdr:col>4</xdr:col>
      <xdr:colOff>1117600</xdr:colOff>
      <xdr:row>16</xdr:row>
      <xdr:rowOff>58812</xdr:rowOff>
    </xdr:to>
    <xdr:cxnSp macro="">
      <xdr:nvCxnSpPr>
        <xdr:cNvPr id="47" name="直線コネクタ 46"/>
        <xdr:cNvCxnSpPr/>
      </xdr:nvCxnSpPr>
      <xdr:spPr bwMode="auto">
        <a:xfrm flipV="1">
          <a:off x="5003800" y="2834362"/>
          <a:ext cx="647700" cy="15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58812</xdr:rowOff>
    </xdr:from>
    <xdr:to>
      <xdr:col>4</xdr:col>
      <xdr:colOff>469900</xdr:colOff>
      <xdr:row>16</xdr:row>
      <xdr:rowOff>60656</xdr:rowOff>
    </xdr:to>
    <xdr:cxnSp macro="">
      <xdr:nvCxnSpPr>
        <xdr:cNvPr id="50" name="直線コネクタ 49"/>
        <xdr:cNvCxnSpPr/>
      </xdr:nvCxnSpPr>
      <xdr:spPr bwMode="auto">
        <a:xfrm flipV="1">
          <a:off x="4305300" y="2849637"/>
          <a:ext cx="698500" cy="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60656</xdr:rowOff>
    </xdr:from>
    <xdr:to>
      <xdr:col>3</xdr:col>
      <xdr:colOff>904875</xdr:colOff>
      <xdr:row>16</xdr:row>
      <xdr:rowOff>76293</xdr:rowOff>
    </xdr:to>
    <xdr:cxnSp macro="">
      <xdr:nvCxnSpPr>
        <xdr:cNvPr id="53" name="直線コネクタ 52"/>
        <xdr:cNvCxnSpPr/>
      </xdr:nvCxnSpPr>
      <xdr:spPr bwMode="auto">
        <a:xfrm flipV="1">
          <a:off x="3606800" y="2851481"/>
          <a:ext cx="698500" cy="1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55262</xdr:rowOff>
    </xdr:from>
    <xdr:to>
      <xdr:col>3</xdr:col>
      <xdr:colOff>206375</xdr:colOff>
      <xdr:row>16</xdr:row>
      <xdr:rowOff>76293</xdr:rowOff>
    </xdr:to>
    <xdr:cxnSp macro="">
      <xdr:nvCxnSpPr>
        <xdr:cNvPr id="56" name="直線コネクタ 55"/>
        <xdr:cNvCxnSpPr/>
      </xdr:nvCxnSpPr>
      <xdr:spPr bwMode="auto">
        <a:xfrm>
          <a:off x="2908300" y="2846087"/>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164187</xdr:rowOff>
    </xdr:from>
    <xdr:to>
      <xdr:col>5</xdr:col>
      <xdr:colOff>34925</xdr:colOff>
      <xdr:row>16</xdr:row>
      <xdr:rowOff>94337</xdr:rowOff>
    </xdr:to>
    <xdr:sp macro="" textlink="">
      <xdr:nvSpPr>
        <xdr:cNvPr id="66" name="円/楕円 65"/>
        <xdr:cNvSpPr/>
      </xdr:nvSpPr>
      <xdr:spPr bwMode="auto">
        <a:xfrm>
          <a:off x="5600700" y="278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9264</xdr:rowOff>
    </xdr:from>
    <xdr:ext cx="762000" cy="259045"/>
    <xdr:sp macro="" textlink="">
      <xdr:nvSpPr>
        <xdr:cNvPr id="67" name="人口1人当たり決算額の推移該当値テキスト130"/>
        <xdr:cNvSpPr txBox="1"/>
      </xdr:nvSpPr>
      <xdr:spPr>
        <a:xfrm>
          <a:off x="5740400" y="262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282,344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8012</xdr:rowOff>
    </xdr:from>
    <xdr:to>
      <xdr:col>4</xdr:col>
      <xdr:colOff>520700</xdr:colOff>
      <xdr:row>16</xdr:row>
      <xdr:rowOff>109612</xdr:rowOff>
    </xdr:to>
    <xdr:sp macro="" textlink="">
      <xdr:nvSpPr>
        <xdr:cNvPr id="68" name="円/楕円 67"/>
        <xdr:cNvSpPr/>
      </xdr:nvSpPr>
      <xdr:spPr bwMode="auto">
        <a:xfrm>
          <a:off x="4953000" y="279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119789</xdr:rowOff>
    </xdr:from>
    <xdr:ext cx="736600" cy="259045"/>
    <xdr:sp macro="" textlink="">
      <xdr:nvSpPr>
        <xdr:cNvPr id="69" name="テキスト ボックス 68"/>
        <xdr:cNvSpPr txBox="1"/>
      </xdr:nvSpPr>
      <xdr:spPr>
        <a:xfrm>
          <a:off x="4622800" y="256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9856</xdr:rowOff>
    </xdr:from>
    <xdr:to>
      <xdr:col>3</xdr:col>
      <xdr:colOff>955675</xdr:colOff>
      <xdr:row>16</xdr:row>
      <xdr:rowOff>111456</xdr:rowOff>
    </xdr:to>
    <xdr:sp macro="" textlink="">
      <xdr:nvSpPr>
        <xdr:cNvPr id="70" name="円/楕円 69"/>
        <xdr:cNvSpPr/>
      </xdr:nvSpPr>
      <xdr:spPr bwMode="auto">
        <a:xfrm>
          <a:off x="4254500" y="2800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121633</xdr:rowOff>
    </xdr:from>
    <xdr:ext cx="762000" cy="259045"/>
    <xdr:sp macro="" textlink="">
      <xdr:nvSpPr>
        <xdr:cNvPr id="71" name="テキスト ボックス 70"/>
        <xdr:cNvSpPr txBox="1"/>
      </xdr:nvSpPr>
      <xdr:spPr>
        <a:xfrm>
          <a:off x="3924300" y="256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274,855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25493</xdr:rowOff>
    </xdr:from>
    <xdr:to>
      <xdr:col>3</xdr:col>
      <xdr:colOff>257175</xdr:colOff>
      <xdr:row>16</xdr:row>
      <xdr:rowOff>127093</xdr:rowOff>
    </xdr:to>
    <xdr:sp macro="" textlink="">
      <xdr:nvSpPr>
        <xdr:cNvPr id="72" name="円/楕円 71"/>
        <xdr:cNvSpPr/>
      </xdr:nvSpPr>
      <xdr:spPr bwMode="auto">
        <a:xfrm>
          <a:off x="3556000" y="281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137270</xdr:rowOff>
    </xdr:from>
    <xdr:ext cx="762000" cy="259045"/>
    <xdr:sp macro="" textlink="">
      <xdr:nvSpPr>
        <xdr:cNvPr id="73" name="テキスト ボックス 72"/>
        <xdr:cNvSpPr txBox="1"/>
      </xdr:nvSpPr>
      <xdr:spPr>
        <a:xfrm>
          <a:off x="3225800" y="25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4462</xdr:rowOff>
    </xdr:from>
    <xdr:to>
      <xdr:col>2</xdr:col>
      <xdr:colOff>692150</xdr:colOff>
      <xdr:row>16</xdr:row>
      <xdr:rowOff>106062</xdr:rowOff>
    </xdr:to>
    <xdr:sp macro="" textlink="">
      <xdr:nvSpPr>
        <xdr:cNvPr id="74" name="円/楕円 73"/>
        <xdr:cNvSpPr/>
      </xdr:nvSpPr>
      <xdr:spPr bwMode="auto">
        <a:xfrm>
          <a:off x="2857500" y="279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116239</xdr:rowOff>
    </xdr:from>
    <xdr:ext cx="762000" cy="259045"/>
    <xdr:sp macro="" textlink="">
      <xdr:nvSpPr>
        <xdr:cNvPr id="75" name="テキスト ボックス 74"/>
        <xdr:cNvSpPr txBox="1"/>
      </xdr:nvSpPr>
      <xdr:spPr>
        <a:xfrm>
          <a:off x="2527300" y="256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19014</xdr:rowOff>
    </xdr:from>
    <xdr:to>
      <xdr:col>4</xdr:col>
      <xdr:colOff>1117600</xdr:colOff>
      <xdr:row>35</xdr:row>
      <xdr:rowOff>118318</xdr:rowOff>
    </xdr:to>
    <xdr:cxnSp macro="">
      <xdr:nvCxnSpPr>
        <xdr:cNvPr id="106" name="直線コネクタ 105"/>
        <xdr:cNvCxnSpPr/>
      </xdr:nvCxnSpPr>
      <xdr:spPr bwMode="auto">
        <a:xfrm>
          <a:off x="5003800" y="6629364"/>
          <a:ext cx="6477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19014</xdr:rowOff>
    </xdr:from>
    <xdr:to>
      <xdr:col>4</xdr:col>
      <xdr:colOff>469900</xdr:colOff>
      <xdr:row>35</xdr:row>
      <xdr:rowOff>25118</xdr:rowOff>
    </xdr:to>
    <xdr:cxnSp macro="">
      <xdr:nvCxnSpPr>
        <xdr:cNvPr id="109" name="直線コネクタ 108"/>
        <xdr:cNvCxnSpPr/>
      </xdr:nvCxnSpPr>
      <xdr:spPr bwMode="auto">
        <a:xfrm flipV="1">
          <a:off x="4305300" y="6629364"/>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331894</xdr:rowOff>
    </xdr:from>
    <xdr:to>
      <xdr:col>3</xdr:col>
      <xdr:colOff>904875</xdr:colOff>
      <xdr:row>35</xdr:row>
      <xdr:rowOff>25118</xdr:rowOff>
    </xdr:to>
    <xdr:cxnSp macro="">
      <xdr:nvCxnSpPr>
        <xdr:cNvPr id="112" name="直線コネクタ 111"/>
        <xdr:cNvCxnSpPr/>
      </xdr:nvCxnSpPr>
      <xdr:spPr bwMode="auto">
        <a:xfrm>
          <a:off x="3606800" y="6599344"/>
          <a:ext cx="698500" cy="3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331894</xdr:rowOff>
    </xdr:from>
    <xdr:to>
      <xdr:col>3</xdr:col>
      <xdr:colOff>206375</xdr:colOff>
      <xdr:row>34</xdr:row>
      <xdr:rowOff>334304</xdr:rowOff>
    </xdr:to>
    <xdr:cxnSp macro="">
      <xdr:nvCxnSpPr>
        <xdr:cNvPr id="115" name="直線コネクタ 114"/>
        <xdr:cNvCxnSpPr/>
      </xdr:nvCxnSpPr>
      <xdr:spPr bwMode="auto">
        <a:xfrm flipV="1">
          <a:off x="2908300" y="6599344"/>
          <a:ext cx="698500" cy="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67518</xdr:rowOff>
    </xdr:from>
    <xdr:to>
      <xdr:col>5</xdr:col>
      <xdr:colOff>34925</xdr:colOff>
      <xdr:row>35</xdr:row>
      <xdr:rowOff>169118</xdr:rowOff>
    </xdr:to>
    <xdr:sp macro="" textlink="">
      <xdr:nvSpPr>
        <xdr:cNvPr id="125" name="円/楕円 124"/>
        <xdr:cNvSpPr/>
      </xdr:nvSpPr>
      <xdr:spPr bwMode="auto">
        <a:xfrm>
          <a:off x="5600700" y="667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255495</xdr:rowOff>
    </xdr:from>
    <xdr:ext cx="762000" cy="259045"/>
    <xdr:sp macro="" textlink="">
      <xdr:nvSpPr>
        <xdr:cNvPr id="126" name="人口1人当たり決算額の推移該当値テキスト445"/>
        <xdr:cNvSpPr txBox="1"/>
      </xdr:nvSpPr>
      <xdr:spPr>
        <a:xfrm>
          <a:off x="5740400" y="652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311114</xdr:rowOff>
    </xdr:from>
    <xdr:to>
      <xdr:col>4</xdr:col>
      <xdr:colOff>520700</xdr:colOff>
      <xdr:row>35</xdr:row>
      <xdr:rowOff>69814</xdr:rowOff>
    </xdr:to>
    <xdr:sp macro="" textlink="">
      <xdr:nvSpPr>
        <xdr:cNvPr id="127" name="円/楕円 126"/>
        <xdr:cNvSpPr/>
      </xdr:nvSpPr>
      <xdr:spPr bwMode="auto">
        <a:xfrm>
          <a:off x="4953000" y="657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79991</xdr:rowOff>
    </xdr:from>
    <xdr:ext cx="736600" cy="259045"/>
    <xdr:sp macro="" textlink="">
      <xdr:nvSpPr>
        <xdr:cNvPr id="128" name="テキスト ボックス 127"/>
        <xdr:cNvSpPr txBox="1"/>
      </xdr:nvSpPr>
      <xdr:spPr>
        <a:xfrm>
          <a:off x="4622800" y="634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317218</xdr:rowOff>
    </xdr:from>
    <xdr:to>
      <xdr:col>3</xdr:col>
      <xdr:colOff>955675</xdr:colOff>
      <xdr:row>35</xdr:row>
      <xdr:rowOff>75918</xdr:rowOff>
    </xdr:to>
    <xdr:sp macro="" textlink="">
      <xdr:nvSpPr>
        <xdr:cNvPr id="129" name="円/楕円 128"/>
        <xdr:cNvSpPr/>
      </xdr:nvSpPr>
      <xdr:spPr bwMode="auto">
        <a:xfrm>
          <a:off x="4254500" y="65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86094</xdr:rowOff>
    </xdr:from>
    <xdr:ext cx="762000" cy="259045"/>
    <xdr:sp macro="" textlink="">
      <xdr:nvSpPr>
        <xdr:cNvPr id="130" name="テキスト ボックス 129"/>
        <xdr:cNvSpPr txBox="1"/>
      </xdr:nvSpPr>
      <xdr:spPr>
        <a:xfrm>
          <a:off x="3924300" y="63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281094</xdr:rowOff>
    </xdr:from>
    <xdr:to>
      <xdr:col>3</xdr:col>
      <xdr:colOff>257175</xdr:colOff>
      <xdr:row>35</xdr:row>
      <xdr:rowOff>39794</xdr:rowOff>
    </xdr:to>
    <xdr:sp macro="" textlink="">
      <xdr:nvSpPr>
        <xdr:cNvPr id="131" name="円/楕円 130"/>
        <xdr:cNvSpPr/>
      </xdr:nvSpPr>
      <xdr:spPr bwMode="auto">
        <a:xfrm>
          <a:off x="3556000" y="654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49971</xdr:rowOff>
    </xdr:from>
    <xdr:ext cx="762000" cy="259045"/>
    <xdr:sp macro="" textlink="">
      <xdr:nvSpPr>
        <xdr:cNvPr id="132" name="テキスト ボックス 131"/>
        <xdr:cNvSpPr txBox="1"/>
      </xdr:nvSpPr>
      <xdr:spPr>
        <a:xfrm>
          <a:off x="3225800" y="631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283504</xdr:rowOff>
    </xdr:from>
    <xdr:to>
      <xdr:col>2</xdr:col>
      <xdr:colOff>692150</xdr:colOff>
      <xdr:row>35</xdr:row>
      <xdr:rowOff>42204</xdr:rowOff>
    </xdr:to>
    <xdr:sp macro="" textlink="">
      <xdr:nvSpPr>
        <xdr:cNvPr id="133" name="円/楕円 132"/>
        <xdr:cNvSpPr/>
      </xdr:nvSpPr>
      <xdr:spPr bwMode="auto">
        <a:xfrm>
          <a:off x="2857500" y="655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52381</xdr:rowOff>
    </xdr:from>
    <xdr:ext cx="762000" cy="259045"/>
    <xdr:sp macro="" textlink="">
      <xdr:nvSpPr>
        <xdr:cNvPr id="134" name="テキスト ボックス 133"/>
        <xdr:cNvSpPr txBox="1"/>
      </xdr:nvSpPr>
      <xdr:spPr>
        <a:xfrm>
          <a:off x="2527300" y="631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139125</xdr:rowOff>
    </xdr:from>
    <xdr:to>
      <xdr:col>6</xdr:col>
      <xdr:colOff>511175</xdr:colOff>
      <xdr:row>37</xdr:row>
      <xdr:rowOff>148233</xdr:rowOff>
    </xdr:to>
    <xdr:cxnSp macro="">
      <xdr:nvCxnSpPr>
        <xdr:cNvPr id="63" name="直線コネクタ 62"/>
        <xdr:cNvCxnSpPr/>
      </xdr:nvCxnSpPr>
      <xdr:spPr>
        <a:xfrm flipV="1">
          <a:off x="3797300" y="6482775"/>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148233</xdr:rowOff>
    </xdr:from>
    <xdr:to>
      <xdr:col>5</xdr:col>
      <xdr:colOff>358775</xdr:colOff>
      <xdr:row>37</xdr:row>
      <xdr:rowOff>158302</xdr:rowOff>
    </xdr:to>
    <xdr:cxnSp macro="">
      <xdr:nvCxnSpPr>
        <xdr:cNvPr id="66" name="直線コネクタ 65"/>
        <xdr:cNvCxnSpPr/>
      </xdr:nvCxnSpPr>
      <xdr:spPr>
        <a:xfrm flipV="1">
          <a:off x="2908300" y="6491883"/>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158302</xdr:rowOff>
    </xdr:from>
    <xdr:to>
      <xdr:col>4</xdr:col>
      <xdr:colOff>155575</xdr:colOff>
      <xdr:row>37</xdr:row>
      <xdr:rowOff>159700</xdr:rowOff>
    </xdr:to>
    <xdr:cxnSp macro="">
      <xdr:nvCxnSpPr>
        <xdr:cNvPr id="69" name="直線コネクタ 68"/>
        <xdr:cNvCxnSpPr/>
      </xdr:nvCxnSpPr>
      <xdr:spPr>
        <a:xfrm flipV="1">
          <a:off x="2019300" y="6501952"/>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159700</xdr:rowOff>
    </xdr:from>
    <xdr:to>
      <xdr:col>2</xdr:col>
      <xdr:colOff>638175</xdr:colOff>
      <xdr:row>37</xdr:row>
      <xdr:rowOff>167935</xdr:rowOff>
    </xdr:to>
    <xdr:cxnSp macro="">
      <xdr:nvCxnSpPr>
        <xdr:cNvPr id="72" name="直線コネクタ 71"/>
        <xdr:cNvCxnSpPr/>
      </xdr:nvCxnSpPr>
      <xdr:spPr>
        <a:xfrm flipV="1">
          <a:off x="1130300" y="6503350"/>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88325</xdr:rowOff>
    </xdr:from>
    <xdr:to>
      <xdr:col>6</xdr:col>
      <xdr:colOff>561975</xdr:colOff>
      <xdr:row>38</xdr:row>
      <xdr:rowOff>18475</xdr:rowOff>
    </xdr:to>
    <xdr:sp macro="" textlink="">
      <xdr:nvSpPr>
        <xdr:cNvPr id="82" name="円/楕円 81"/>
        <xdr:cNvSpPr/>
      </xdr:nvSpPr>
      <xdr:spPr>
        <a:xfrm>
          <a:off x="4584700" y="64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111202</xdr:rowOff>
    </xdr:from>
    <xdr:ext cx="599010" cy="259045"/>
    <xdr:sp macro="" textlink="">
      <xdr:nvSpPr>
        <xdr:cNvPr id="83" name="人件費該当値テキスト"/>
        <xdr:cNvSpPr txBox="1"/>
      </xdr:nvSpPr>
      <xdr:spPr>
        <a:xfrm>
          <a:off x="4686300" y="628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97433</xdr:rowOff>
    </xdr:from>
    <xdr:to>
      <xdr:col>5</xdr:col>
      <xdr:colOff>409575</xdr:colOff>
      <xdr:row>38</xdr:row>
      <xdr:rowOff>27583</xdr:rowOff>
    </xdr:to>
    <xdr:sp macro="" textlink="">
      <xdr:nvSpPr>
        <xdr:cNvPr id="84" name="円/楕円 83"/>
        <xdr:cNvSpPr/>
      </xdr:nvSpPr>
      <xdr:spPr>
        <a:xfrm>
          <a:off x="3746500" y="64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44110</xdr:rowOff>
    </xdr:from>
    <xdr:ext cx="599010" cy="259045"/>
    <xdr:sp macro="" textlink="">
      <xdr:nvSpPr>
        <xdr:cNvPr id="85" name="テキスト ボックス 84"/>
        <xdr:cNvSpPr txBox="1"/>
      </xdr:nvSpPr>
      <xdr:spPr>
        <a:xfrm>
          <a:off x="3497794" y="621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107502</xdr:rowOff>
    </xdr:from>
    <xdr:to>
      <xdr:col>4</xdr:col>
      <xdr:colOff>206375</xdr:colOff>
      <xdr:row>38</xdr:row>
      <xdr:rowOff>37652</xdr:rowOff>
    </xdr:to>
    <xdr:sp macro="" textlink="">
      <xdr:nvSpPr>
        <xdr:cNvPr id="86" name="円/楕円 85"/>
        <xdr:cNvSpPr/>
      </xdr:nvSpPr>
      <xdr:spPr>
        <a:xfrm>
          <a:off x="2857500" y="64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28778</xdr:rowOff>
    </xdr:from>
    <xdr:ext cx="599010" cy="259045"/>
    <xdr:sp macro="" textlink="">
      <xdr:nvSpPr>
        <xdr:cNvPr id="87" name="テキスト ボックス 86"/>
        <xdr:cNvSpPr txBox="1"/>
      </xdr:nvSpPr>
      <xdr:spPr>
        <a:xfrm>
          <a:off x="2608794" y="654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108899</xdr:rowOff>
    </xdr:from>
    <xdr:to>
      <xdr:col>3</xdr:col>
      <xdr:colOff>3175</xdr:colOff>
      <xdr:row>38</xdr:row>
      <xdr:rowOff>39049</xdr:rowOff>
    </xdr:to>
    <xdr:sp macro="" textlink="">
      <xdr:nvSpPr>
        <xdr:cNvPr id="88" name="円/楕円 87"/>
        <xdr:cNvSpPr/>
      </xdr:nvSpPr>
      <xdr:spPr>
        <a:xfrm>
          <a:off x="1968500" y="64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55576</xdr:rowOff>
    </xdr:from>
    <xdr:ext cx="599010" cy="259045"/>
    <xdr:sp macro="" textlink="">
      <xdr:nvSpPr>
        <xdr:cNvPr id="89" name="テキスト ボックス 88"/>
        <xdr:cNvSpPr txBox="1"/>
      </xdr:nvSpPr>
      <xdr:spPr>
        <a:xfrm>
          <a:off x="1719794" y="62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117135</xdr:rowOff>
    </xdr:from>
    <xdr:to>
      <xdr:col>1</xdr:col>
      <xdr:colOff>485775</xdr:colOff>
      <xdr:row>38</xdr:row>
      <xdr:rowOff>47285</xdr:rowOff>
    </xdr:to>
    <xdr:sp macro="" textlink="">
      <xdr:nvSpPr>
        <xdr:cNvPr id="90" name="円/楕円 89"/>
        <xdr:cNvSpPr/>
      </xdr:nvSpPr>
      <xdr:spPr>
        <a:xfrm>
          <a:off x="1079500" y="64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63812</xdr:rowOff>
    </xdr:from>
    <xdr:ext cx="599010" cy="259045"/>
    <xdr:sp macro="" textlink="">
      <xdr:nvSpPr>
        <xdr:cNvPr id="91" name="テキスト ボックス 90"/>
        <xdr:cNvSpPr txBox="1"/>
      </xdr:nvSpPr>
      <xdr:spPr>
        <a:xfrm>
          <a:off x="830794" y="62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15085</xdr:rowOff>
    </xdr:from>
    <xdr:to>
      <xdr:col>6</xdr:col>
      <xdr:colOff>511175</xdr:colOff>
      <xdr:row>57</xdr:row>
      <xdr:rowOff>78592</xdr:rowOff>
    </xdr:to>
    <xdr:cxnSp macro="">
      <xdr:nvCxnSpPr>
        <xdr:cNvPr id="122" name="直線コネクタ 121"/>
        <xdr:cNvCxnSpPr/>
      </xdr:nvCxnSpPr>
      <xdr:spPr>
        <a:xfrm flipV="1">
          <a:off x="3797300" y="9787735"/>
          <a:ext cx="8382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44113</xdr:rowOff>
    </xdr:from>
    <xdr:to>
      <xdr:col>5</xdr:col>
      <xdr:colOff>358775</xdr:colOff>
      <xdr:row>57</xdr:row>
      <xdr:rowOff>78592</xdr:rowOff>
    </xdr:to>
    <xdr:cxnSp macro="">
      <xdr:nvCxnSpPr>
        <xdr:cNvPr id="125" name="直線コネクタ 124"/>
        <xdr:cNvCxnSpPr/>
      </xdr:nvCxnSpPr>
      <xdr:spPr>
        <a:xfrm>
          <a:off x="2908300" y="9816763"/>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44113</xdr:rowOff>
    </xdr:from>
    <xdr:to>
      <xdr:col>4</xdr:col>
      <xdr:colOff>155575</xdr:colOff>
      <xdr:row>57</xdr:row>
      <xdr:rowOff>89612</xdr:rowOff>
    </xdr:to>
    <xdr:cxnSp macro="">
      <xdr:nvCxnSpPr>
        <xdr:cNvPr id="128" name="直線コネクタ 127"/>
        <xdr:cNvCxnSpPr/>
      </xdr:nvCxnSpPr>
      <xdr:spPr>
        <a:xfrm flipV="1">
          <a:off x="2019300" y="9816763"/>
          <a:ext cx="889000" cy="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89612</xdr:rowOff>
    </xdr:from>
    <xdr:to>
      <xdr:col>2</xdr:col>
      <xdr:colOff>638175</xdr:colOff>
      <xdr:row>57</xdr:row>
      <xdr:rowOff>113802</xdr:rowOff>
    </xdr:to>
    <xdr:cxnSp macro="">
      <xdr:nvCxnSpPr>
        <xdr:cNvPr id="131" name="直線コネクタ 130"/>
        <xdr:cNvCxnSpPr/>
      </xdr:nvCxnSpPr>
      <xdr:spPr>
        <a:xfrm flipV="1">
          <a:off x="1130300" y="9862262"/>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135735</xdr:rowOff>
    </xdr:from>
    <xdr:to>
      <xdr:col>6</xdr:col>
      <xdr:colOff>561975</xdr:colOff>
      <xdr:row>57</xdr:row>
      <xdr:rowOff>65885</xdr:rowOff>
    </xdr:to>
    <xdr:sp macro="" textlink="">
      <xdr:nvSpPr>
        <xdr:cNvPr id="141" name="円/楕円 140"/>
        <xdr:cNvSpPr/>
      </xdr:nvSpPr>
      <xdr:spPr>
        <a:xfrm>
          <a:off x="4584700" y="9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158612</xdr:rowOff>
    </xdr:from>
    <xdr:ext cx="599010" cy="259045"/>
    <xdr:sp macro="" textlink="">
      <xdr:nvSpPr>
        <xdr:cNvPr id="142" name="物件費該当値テキスト"/>
        <xdr:cNvSpPr txBox="1"/>
      </xdr:nvSpPr>
      <xdr:spPr>
        <a:xfrm>
          <a:off x="4686300" y="958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27792</xdr:rowOff>
    </xdr:from>
    <xdr:to>
      <xdr:col>5</xdr:col>
      <xdr:colOff>409575</xdr:colOff>
      <xdr:row>57</xdr:row>
      <xdr:rowOff>129392</xdr:rowOff>
    </xdr:to>
    <xdr:sp macro="" textlink="">
      <xdr:nvSpPr>
        <xdr:cNvPr id="143" name="円/楕円 142"/>
        <xdr:cNvSpPr/>
      </xdr:nvSpPr>
      <xdr:spPr>
        <a:xfrm>
          <a:off x="3746500" y="98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145919</xdr:rowOff>
    </xdr:from>
    <xdr:ext cx="599010" cy="259045"/>
    <xdr:sp macro="" textlink="">
      <xdr:nvSpPr>
        <xdr:cNvPr id="144" name="テキスト ボックス 143"/>
        <xdr:cNvSpPr txBox="1"/>
      </xdr:nvSpPr>
      <xdr:spPr>
        <a:xfrm>
          <a:off x="3497794" y="957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164763</xdr:rowOff>
    </xdr:from>
    <xdr:to>
      <xdr:col>4</xdr:col>
      <xdr:colOff>206375</xdr:colOff>
      <xdr:row>57</xdr:row>
      <xdr:rowOff>94913</xdr:rowOff>
    </xdr:to>
    <xdr:sp macro="" textlink="">
      <xdr:nvSpPr>
        <xdr:cNvPr id="145" name="円/楕円 144"/>
        <xdr:cNvSpPr/>
      </xdr:nvSpPr>
      <xdr:spPr>
        <a:xfrm>
          <a:off x="2857500" y="9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111440</xdr:rowOff>
    </xdr:from>
    <xdr:ext cx="599010" cy="259045"/>
    <xdr:sp macro="" textlink="">
      <xdr:nvSpPr>
        <xdr:cNvPr id="146" name="テキスト ボックス 145"/>
        <xdr:cNvSpPr txBox="1"/>
      </xdr:nvSpPr>
      <xdr:spPr>
        <a:xfrm>
          <a:off x="2608794" y="95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38812</xdr:rowOff>
    </xdr:from>
    <xdr:to>
      <xdr:col>3</xdr:col>
      <xdr:colOff>3175</xdr:colOff>
      <xdr:row>57</xdr:row>
      <xdr:rowOff>140412</xdr:rowOff>
    </xdr:to>
    <xdr:sp macro="" textlink="">
      <xdr:nvSpPr>
        <xdr:cNvPr id="147" name="円/楕円 146"/>
        <xdr:cNvSpPr/>
      </xdr:nvSpPr>
      <xdr:spPr>
        <a:xfrm>
          <a:off x="1968500" y="98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156939</xdr:rowOff>
    </xdr:from>
    <xdr:ext cx="599010" cy="259045"/>
    <xdr:sp macro="" textlink="">
      <xdr:nvSpPr>
        <xdr:cNvPr id="148" name="テキスト ボックス 147"/>
        <xdr:cNvSpPr txBox="1"/>
      </xdr:nvSpPr>
      <xdr:spPr>
        <a:xfrm>
          <a:off x="1719794" y="958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63002</xdr:rowOff>
    </xdr:from>
    <xdr:to>
      <xdr:col>1</xdr:col>
      <xdr:colOff>485775</xdr:colOff>
      <xdr:row>57</xdr:row>
      <xdr:rowOff>164602</xdr:rowOff>
    </xdr:to>
    <xdr:sp macro="" textlink="">
      <xdr:nvSpPr>
        <xdr:cNvPr id="149" name="円/楕円 148"/>
        <xdr:cNvSpPr/>
      </xdr:nvSpPr>
      <xdr:spPr>
        <a:xfrm>
          <a:off x="1079500" y="98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9679</xdr:rowOff>
    </xdr:from>
    <xdr:ext cx="599010" cy="259045"/>
    <xdr:sp macro="" textlink="">
      <xdr:nvSpPr>
        <xdr:cNvPr id="150" name="テキスト ボックス 149"/>
        <xdr:cNvSpPr txBox="1"/>
      </xdr:nvSpPr>
      <xdr:spPr>
        <a:xfrm>
          <a:off x="830794" y="961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145835</xdr:rowOff>
    </xdr:from>
    <xdr:to>
      <xdr:col>6</xdr:col>
      <xdr:colOff>511175</xdr:colOff>
      <xdr:row>77</xdr:row>
      <xdr:rowOff>116179</xdr:rowOff>
    </xdr:to>
    <xdr:cxnSp macro="">
      <xdr:nvCxnSpPr>
        <xdr:cNvPr id="179" name="直線コネクタ 178"/>
        <xdr:cNvCxnSpPr/>
      </xdr:nvCxnSpPr>
      <xdr:spPr>
        <a:xfrm flipV="1">
          <a:off x="3797300" y="13176035"/>
          <a:ext cx="838200" cy="1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82004</xdr:rowOff>
    </xdr:from>
    <xdr:to>
      <xdr:col>5</xdr:col>
      <xdr:colOff>358775</xdr:colOff>
      <xdr:row>77</xdr:row>
      <xdr:rowOff>116179</xdr:rowOff>
    </xdr:to>
    <xdr:cxnSp macro="">
      <xdr:nvCxnSpPr>
        <xdr:cNvPr id="182" name="直線コネクタ 181"/>
        <xdr:cNvCxnSpPr/>
      </xdr:nvCxnSpPr>
      <xdr:spPr>
        <a:xfrm>
          <a:off x="2908300" y="13283654"/>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82004</xdr:rowOff>
    </xdr:from>
    <xdr:to>
      <xdr:col>4</xdr:col>
      <xdr:colOff>155575</xdr:colOff>
      <xdr:row>77</xdr:row>
      <xdr:rowOff>96075</xdr:rowOff>
    </xdr:to>
    <xdr:cxnSp macro="">
      <xdr:nvCxnSpPr>
        <xdr:cNvPr id="185" name="直線コネクタ 184"/>
        <xdr:cNvCxnSpPr/>
      </xdr:nvCxnSpPr>
      <xdr:spPr>
        <a:xfrm flipV="1">
          <a:off x="2019300" y="13283654"/>
          <a:ext cx="889000" cy="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94692</xdr:rowOff>
    </xdr:from>
    <xdr:to>
      <xdr:col>2</xdr:col>
      <xdr:colOff>638175</xdr:colOff>
      <xdr:row>77</xdr:row>
      <xdr:rowOff>96075</xdr:rowOff>
    </xdr:to>
    <xdr:cxnSp macro="">
      <xdr:nvCxnSpPr>
        <xdr:cNvPr id="188" name="直線コネクタ 187"/>
        <xdr:cNvCxnSpPr/>
      </xdr:nvCxnSpPr>
      <xdr:spPr>
        <a:xfrm>
          <a:off x="1130300" y="13296342"/>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95035</xdr:rowOff>
    </xdr:from>
    <xdr:to>
      <xdr:col>6</xdr:col>
      <xdr:colOff>561975</xdr:colOff>
      <xdr:row>77</xdr:row>
      <xdr:rowOff>25185</xdr:rowOff>
    </xdr:to>
    <xdr:sp macro="" textlink="">
      <xdr:nvSpPr>
        <xdr:cNvPr id="198" name="円/楕円 197"/>
        <xdr:cNvSpPr/>
      </xdr:nvSpPr>
      <xdr:spPr>
        <a:xfrm>
          <a:off x="45847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117912</xdr:rowOff>
    </xdr:from>
    <xdr:ext cx="534377" cy="259045"/>
    <xdr:sp macro="" textlink="">
      <xdr:nvSpPr>
        <xdr:cNvPr id="199" name="維持補修費該当値テキスト"/>
        <xdr:cNvSpPr txBox="1"/>
      </xdr:nvSpPr>
      <xdr:spPr>
        <a:xfrm>
          <a:off x="4686300" y="129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65379</xdr:rowOff>
    </xdr:from>
    <xdr:to>
      <xdr:col>5</xdr:col>
      <xdr:colOff>409575</xdr:colOff>
      <xdr:row>77</xdr:row>
      <xdr:rowOff>166979</xdr:rowOff>
    </xdr:to>
    <xdr:sp macro="" textlink="">
      <xdr:nvSpPr>
        <xdr:cNvPr id="200" name="円/楕円 199"/>
        <xdr:cNvSpPr/>
      </xdr:nvSpPr>
      <xdr:spPr>
        <a:xfrm>
          <a:off x="3746500" y="132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158106</xdr:rowOff>
    </xdr:from>
    <xdr:ext cx="534377" cy="259045"/>
    <xdr:sp macro="" textlink="">
      <xdr:nvSpPr>
        <xdr:cNvPr id="201" name="テキスト ボックス 200"/>
        <xdr:cNvSpPr txBox="1"/>
      </xdr:nvSpPr>
      <xdr:spPr>
        <a:xfrm>
          <a:off x="3530111" y="133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31204</xdr:rowOff>
    </xdr:from>
    <xdr:to>
      <xdr:col>4</xdr:col>
      <xdr:colOff>206375</xdr:colOff>
      <xdr:row>77</xdr:row>
      <xdr:rowOff>132804</xdr:rowOff>
    </xdr:to>
    <xdr:sp macro="" textlink="">
      <xdr:nvSpPr>
        <xdr:cNvPr id="202" name="円/楕円 201"/>
        <xdr:cNvSpPr/>
      </xdr:nvSpPr>
      <xdr:spPr>
        <a:xfrm>
          <a:off x="2857500" y="132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149331</xdr:rowOff>
    </xdr:from>
    <xdr:ext cx="534377" cy="259045"/>
    <xdr:sp macro="" textlink="">
      <xdr:nvSpPr>
        <xdr:cNvPr id="203" name="テキスト ボックス 202"/>
        <xdr:cNvSpPr txBox="1"/>
      </xdr:nvSpPr>
      <xdr:spPr>
        <a:xfrm>
          <a:off x="2641111" y="130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45275</xdr:rowOff>
    </xdr:from>
    <xdr:to>
      <xdr:col>3</xdr:col>
      <xdr:colOff>3175</xdr:colOff>
      <xdr:row>77</xdr:row>
      <xdr:rowOff>146875</xdr:rowOff>
    </xdr:to>
    <xdr:sp macro="" textlink="">
      <xdr:nvSpPr>
        <xdr:cNvPr id="204" name="円/楕円 203"/>
        <xdr:cNvSpPr/>
      </xdr:nvSpPr>
      <xdr:spPr>
        <a:xfrm>
          <a:off x="1968500" y="132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163402</xdr:rowOff>
    </xdr:from>
    <xdr:ext cx="534377" cy="259045"/>
    <xdr:sp macro="" textlink="">
      <xdr:nvSpPr>
        <xdr:cNvPr id="205" name="テキスト ボックス 204"/>
        <xdr:cNvSpPr txBox="1"/>
      </xdr:nvSpPr>
      <xdr:spPr>
        <a:xfrm>
          <a:off x="1752111" y="130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43892</xdr:rowOff>
    </xdr:from>
    <xdr:to>
      <xdr:col>1</xdr:col>
      <xdr:colOff>485775</xdr:colOff>
      <xdr:row>77</xdr:row>
      <xdr:rowOff>145492</xdr:rowOff>
    </xdr:to>
    <xdr:sp macro="" textlink="">
      <xdr:nvSpPr>
        <xdr:cNvPr id="206" name="円/楕円 205"/>
        <xdr:cNvSpPr/>
      </xdr:nvSpPr>
      <xdr:spPr>
        <a:xfrm>
          <a:off x="1079500" y="13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162019</xdr:rowOff>
    </xdr:from>
    <xdr:ext cx="534377" cy="259045"/>
    <xdr:sp macro="" textlink="">
      <xdr:nvSpPr>
        <xdr:cNvPr id="207" name="テキスト ボックス 206"/>
        <xdr:cNvSpPr txBox="1"/>
      </xdr:nvSpPr>
      <xdr:spPr>
        <a:xfrm>
          <a:off x="863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153808</xdr:rowOff>
    </xdr:from>
    <xdr:to>
      <xdr:col>6</xdr:col>
      <xdr:colOff>511175</xdr:colOff>
      <xdr:row>97</xdr:row>
      <xdr:rowOff>48510</xdr:rowOff>
    </xdr:to>
    <xdr:cxnSp macro="">
      <xdr:nvCxnSpPr>
        <xdr:cNvPr id="239" name="直線コネクタ 238"/>
        <xdr:cNvCxnSpPr/>
      </xdr:nvCxnSpPr>
      <xdr:spPr>
        <a:xfrm flipV="1">
          <a:off x="3797300" y="16613008"/>
          <a:ext cx="838200" cy="6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48510</xdr:rowOff>
    </xdr:from>
    <xdr:to>
      <xdr:col>5</xdr:col>
      <xdr:colOff>358775</xdr:colOff>
      <xdr:row>97</xdr:row>
      <xdr:rowOff>48706</xdr:rowOff>
    </xdr:to>
    <xdr:cxnSp macro="">
      <xdr:nvCxnSpPr>
        <xdr:cNvPr id="242" name="直線コネクタ 241"/>
        <xdr:cNvCxnSpPr/>
      </xdr:nvCxnSpPr>
      <xdr:spPr>
        <a:xfrm flipV="1">
          <a:off x="2908300" y="1667916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48706</xdr:rowOff>
    </xdr:from>
    <xdr:to>
      <xdr:col>4</xdr:col>
      <xdr:colOff>155575</xdr:colOff>
      <xdr:row>97</xdr:row>
      <xdr:rowOff>128226</xdr:rowOff>
    </xdr:to>
    <xdr:cxnSp macro="">
      <xdr:nvCxnSpPr>
        <xdr:cNvPr id="245" name="直線コネクタ 244"/>
        <xdr:cNvCxnSpPr/>
      </xdr:nvCxnSpPr>
      <xdr:spPr>
        <a:xfrm flipV="1">
          <a:off x="2019300" y="16679356"/>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128226</xdr:rowOff>
    </xdr:from>
    <xdr:to>
      <xdr:col>2</xdr:col>
      <xdr:colOff>638175</xdr:colOff>
      <xdr:row>97</xdr:row>
      <xdr:rowOff>146656</xdr:rowOff>
    </xdr:to>
    <xdr:cxnSp macro="">
      <xdr:nvCxnSpPr>
        <xdr:cNvPr id="248" name="直線コネクタ 247"/>
        <xdr:cNvCxnSpPr/>
      </xdr:nvCxnSpPr>
      <xdr:spPr>
        <a:xfrm flipV="1">
          <a:off x="1130300" y="16758876"/>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103008</xdr:rowOff>
    </xdr:from>
    <xdr:to>
      <xdr:col>6</xdr:col>
      <xdr:colOff>561975</xdr:colOff>
      <xdr:row>97</xdr:row>
      <xdr:rowOff>33158</xdr:rowOff>
    </xdr:to>
    <xdr:sp macro="" textlink="">
      <xdr:nvSpPr>
        <xdr:cNvPr id="258" name="円/楕円 257"/>
        <xdr:cNvSpPr/>
      </xdr:nvSpPr>
      <xdr:spPr>
        <a:xfrm>
          <a:off x="4584700" y="165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125885</xdr:rowOff>
    </xdr:from>
    <xdr:ext cx="534377" cy="259045"/>
    <xdr:sp macro="" textlink="">
      <xdr:nvSpPr>
        <xdr:cNvPr id="259" name="扶助費該当値テキスト"/>
        <xdr:cNvSpPr txBox="1"/>
      </xdr:nvSpPr>
      <xdr:spPr>
        <a:xfrm>
          <a:off x="4686300" y="164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169160</xdr:rowOff>
    </xdr:from>
    <xdr:to>
      <xdr:col>5</xdr:col>
      <xdr:colOff>409575</xdr:colOff>
      <xdr:row>97</xdr:row>
      <xdr:rowOff>99310</xdr:rowOff>
    </xdr:to>
    <xdr:sp macro="" textlink="">
      <xdr:nvSpPr>
        <xdr:cNvPr id="260" name="円/楕円 259"/>
        <xdr:cNvSpPr/>
      </xdr:nvSpPr>
      <xdr:spPr>
        <a:xfrm>
          <a:off x="3746500" y="166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115837</xdr:rowOff>
    </xdr:from>
    <xdr:ext cx="534377" cy="259045"/>
    <xdr:sp macro="" textlink="">
      <xdr:nvSpPr>
        <xdr:cNvPr id="261" name="テキスト ボックス 260"/>
        <xdr:cNvSpPr txBox="1"/>
      </xdr:nvSpPr>
      <xdr:spPr>
        <a:xfrm>
          <a:off x="3530111" y="164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169356</xdr:rowOff>
    </xdr:from>
    <xdr:to>
      <xdr:col>4</xdr:col>
      <xdr:colOff>206375</xdr:colOff>
      <xdr:row>97</xdr:row>
      <xdr:rowOff>99506</xdr:rowOff>
    </xdr:to>
    <xdr:sp macro="" textlink="">
      <xdr:nvSpPr>
        <xdr:cNvPr id="262" name="円/楕円 261"/>
        <xdr:cNvSpPr/>
      </xdr:nvSpPr>
      <xdr:spPr>
        <a:xfrm>
          <a:off x="2857500" y="166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116033</xdr:rowOff>
    </xdr:from>
    <xdr:ext cx="534377" cy="259045"/>
    <xdr:sp macro="" textlink="">
      <xdr:nvSpPr>
        <xdr:cNvPr id="263" name="テキスト ボックス 262"/>
        <xdr:cNvSpPr txBox="1"/>
      </xdr:nvSpPr>
      <xdr:spPr>
        <a:xfrm>
          <a:off x="2641111" y="164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77426</xdr:rowOff>
    </xdr:from>
    <xdr:to>
      <xdr:col>3</xdr:col>
      <xdr:colOff>3175</xdr:colOff>
      <xdr:row>98</xdr:row>
      <xdr:rowOff>7576</xdr:rowOff>
    </xdr:to>
    <xdr:sp macro="" textlink="">
      <xdr:nvSpPr>
        <xdr:cNvPr id="264" name="円/楕円 263"/>
        <xdr:cNvSpPr/>
      </xdr:nvSpPr>
      <xdr:spPr>
        <a:xfrm>
          <a:off x="1968500" y="167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24103</xdr:rowOff>
    </xdr:from>
    <xdr:ext cx="534377" cy="259045"/>
    <xdr:sp macro="" textlink="">
      <xdr:nvSpPr>
        <xdr:cNvPr id="265" name="テキスト ボックス 264"/>
        <xdr:cNvSpPr txBox="1"/>
      </xdr:nvSpPr>
      <xdr:spPr>
        <a:xfrm>
          <a:off x="1752111" y="164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95856</xdr:rowOff>
    </xdr:from>
    <xdr:to>
      <xdr:col>1</xdr:col>
      <xdr:colOff>485775</xdr:colOff>
      <xdr:row>98</xdr:row>
      <xdr:rowOff>26006</xdr:rowOff>
    </xdr:to>
    <xdr:sp macro="" textlink="">
      <xdr:nvSpPr>
        <xdr:cNvPr id="266" name="円/楕円 265"/>
        <xdr:cNvSpPr/>
      </xdr:nvSpPr>
      <xdr:spPr>
        <a:xfrm>
          <a:off x="1079500" y="167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42533</xdr:rowOff>
    </xdr:from>
    <xdr:ext cx="534377" cy="259045"/>
    <xdr:sp macro="" textlink="">
      <xdr:nvSpPr>
        <xdr:cNvPr id="267" name="テキスト ボックス 266"/>
        <xdr:cNvSpPr txBox="1"/>
      </xdr:nvSpPr>
      <xdr:spPr>
        <a:xfrm>
          <a:off x="863111" y="1650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76815</xdr:rowOff>
    </xdr:from>
    <xdr:to>
      <xdr:col>15</xdr:col>
      <xdr:colOff>180975</xdr:colOff>
      <xdr:row>35</xdr:row>
      <xdr:rowOff>88200</xdr:rowOff>
    </xdr:to>
    <xdr:cxnSp macro="">
      <xdr:nvCxnSpPr>
        <xdr:cNvPr id="298" name="直線コネクタ 297"/>
        <xdr:cNvCxnSpPr/>
      </xdr:nvCxnSpPr>
      <xdr:spPr>
        <a:xfrm>
          <a:off x="9639300" y="6077565"/>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76815</xdr:rowOff>
    </xdr:from>
    <xdr:to>
      <xdr:col>14</xdr:col>
      <xdr:colOff>28575</xdr:colOff>
      <xdr:row>36</xdr:row>
      <xdr:rowOff>80652</xdr:rowOff>
    </xdr:to>
    <xdr:cxnSp macro="">
      <xdr:nvCxnSpPr>
        <xdr:cNvPr id="301" name="直線コネクタ 300"/>
        <xdr:cNvCxnSpPr/>
      </xdr:nvCxnSpPr>
      <xdr:spPr>
        <a:xfrm flipV="1">
          <a:off x="8750300" y="6077565"/>
          <a:ext cx="889000" cy="17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80652</xdr:rowOff>
    </xdr:from>
    <xdr:to>
      <xdr:col>12</xdr:col>
      <xdr:colOff>511175</xdr:colOff>
      <xdr:row>36</xdr:row>
      <xdr:rowOff>121575</xdr:rowOff>
    </xdr:to>
    <xdr:cxnSp macro="">
      <xdr:nvCxnSpPr>
        <xdr:cNvPr id="304" name="直線コネクタ 303"/>
        <xdr:cNvCxnSpPr/>
      </xdr:nvCxnSpPr>
      <xdr:spPr>
        <a:xfrm flipV="1">
          <a:off x="7861300" y="6252852"/>
          <a:ext cx="889000" cy="4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104296</xdr:rowOff>
    </xdr:from>
    <xdr:to>
      <xdr:col>11</xdr:col>
      <xdr:colOff>307975</xdr:colOff>
      <xdr:row>36</xdr:row>
      <xdr:rowOff>121575</xdr:rowOff>
    </xdr:to>
    <xdr:cxnSp macro="">
      <xdr:nvCxnSpPr>
        <xdr:cNvPr id="307" name="直線コネクタ 306"/>
        <xdr:cNvCxnSpPr/>
      </xdr:nvCxnSpPr>
      <xdr:spPr>
        <a:xfrm>
          <a:off x="6972300" y="6276496"/>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37400</xdr:rowOff>
    </xdr:from>
    <xdr:to>
      <xdr:col>15</xdr:col>
      <xdr:colOff>231775</xdr:colOff>
      <xdr:row>35</xdr:row>
      <xdr:rowOff>139000</xdr:rowOff>
    </xdr:to>
    <xdr:sp macro="" textlink="">
      <xdr:nvSpPr>
        <xdr:cNvPr id="317" name="円/楕円 316"/>
        <xdr:cNvSpPr/>
      </xdr:nvSpPr>
      <xdr:spPr>
        <a:xfrm>
          <a:off x="10426700" y="60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60277</xdr:rowOff>
    </xdr:from>
    <xdr:ext cx="599010" cy="259045"/>
    <xdr:sp macro="" textlink="">
      <xdr:nvSpPr>
        <xdr:cNvPr id="318" name="補助費等該当値テキスト"/>
        <xdr:cNvSpPr txBox="1"/>
      </xdr:nvSpPr>
      <xdr:spPr>
        <a:xfrm>
          <a:off x="10528300" y="588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26015</xdr:rowOff>
    </xdr:from>
    <xdr:to>
      <xdr:col>14</xdr:col>
      <xdr:colOff>79375</xdr:colOff>
      <xdr:row>35</xdr:row>
      <xdr:rowOff>127615</xdr:rowOff>
    </xdr:to>
    <xdr:sp macro="" textlink="">
      <xdr:nvSpPr>
        <xdr:cNvPr id="319" name="円/楕円 318"/>
        <xdr:cNvSpPr/>
      </xdr:nvSpPr>
      <xdr:spPr>
        <a:xfrm>
          <a:off x="9588500" y="6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144142</xdr:rowOff>
    </xdr:from>
    <xdr:ext cx="599010" cy="259045"/>
    <xdr:sp macro="" textlink="">
      <xdr:nvSpPr>
        <xdr:cNvPr id="320" name="テキスト ボックス 319"/>
        <xdr:cNvSpPr txBox="1"/>
      </xdr:nvSpPr>
      <xdr:spPr>
        <a:xfrm>
          <a:off x="9339794" y="580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29852</xdr:rowOff>
    </xdr:from>
    <xdr:to>
      <xdr:col>12</xdr:col>
      <xdr:colOff>561975</xdr:colOff>
      <xdr:row>36</xdr:row>
      <xdr:rowOff>131452</xdr:rowOff>
    </xdr:to>
    <xdr:sp macro="" textlink="">
      <xdr:nvSpPr>
        <xdr:cNvPr id="321" name="円/楕円 320"/>
        <xdr:cNvSpPr/>
      </xdr:nvSpPr>
      <xdr:spPr>
        <a:xfrm>
          <a:off x="8699500" y="62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122579</xdr:rowOff>
    </xdr:from>
    <xdr:ext cx="599010" cy="259045"/>
    <xdr:sp macro="" textlink="">
      <xdr:nvSpPr>
        <xdr:cNvPr id="322" name="テキスト ボックス 321"/>
        <xdr:cNvSpPr txBox="1"/>
      </xdr:nvSpPr>
      <xdr:spPr>
        <a:xfrm>
          <a:off x="8450794" y="629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70775</xdr:rowOff>
    </xdr:from>
    <xdr:to>
      <xdr:col>11</xdr:col>
      <xdr:colOff>358775</xdr:colOff>
      <xdr:row>37</xdr:row>
      <xdr:rowOff>925</xdr:rowOff>
    </xdr:to>
    <xdr:sp macro="" textlink="">
      <xdr:nvSpPr>
        <xdr:cNvPr id="323" name="円/楕円 322"/>
        <xdr:cNvSpPr/>
      </xdr:nvSpPr>
      <xdr:spPr>
        <a:xfrm>
          <a:off x="7810500" y="62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163502</xdr:rowOff>
    </xdr:from>
    <xdr:ext cx="599010" cy="259045"/>
    <xdr:sp macro="" textlink="">
      <xdr:nvSpPr>
        <xdr:cNvPr id="324" name="テキスト ボックス 323"/>
        <xdr:cNvSpPr txBox="1"/>
      </xdr:nvSpPr>
      <xdr:spPr>
        <a:xfrm>
          <a:off x="7561794" y="633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53496</xdr:rowOff>
    </xdr:from>
    <xdr:to>
      <xdr:col>10</xdr:col>
      <xdr:colOff>155575</xdr:colOff>
      <xdr:row>36</xdr:row>
      <xdr:rowOff>155096</xdr:rowOff>
    </xdr:to>
    <xdr:sp macro="" textlink="">
      <xdr:nvSpPr>
        <xdr:cNvPr id="325" name="円/楕円 324"/>
        <xdr:cNvSpPr/>
      </xdr:nvSpPr>
      <xdr:spPr>
        <a:xfrm>
          <a:off x="6921500" y="62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173</xdr:rowOff>
    </xdr:from>
    <xdr:ext cx="599010" cy="259045"/>
    <xdr:sp macro="" textlink="">
      <xdr:nvSpPr>
        <xdr:cNvPr id="326" name="テキスト ボックス 325"/>
        <xdr:cNvSpPr txBox="1"/>
      </xdr:nvSpPr>
      <xdr:spPr>
        <a:xfrm>
          <a:off x="6672794" y="600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59880</xdr:rowOff>
    </xdr:from>
    <xdr:to>
      <xdr:col>15</xdr:col>
      <xdr:colOff>180975</xdr:colOff>
      <xdr:row>58</xdr:row>
      <xdr:rowOff>107379</xdr:rowOff>
    </xdr:to>
    <xdr:cxnSp macro="">
      <xdr:nvCxnSpPr>
        <xdr:cNvPr id="355" name="直線コネクタ 354"/>
        <xdr:cNvCxnSpPr/>
      </xdr:nvCxnSpPr>
      <xdr:spPr>
        <a:xfrm>
          <a:off x="9639300" y="10003980"/>
          <a:ext cx="8382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59880</xdr:rowOff>
    </xdr:from>
    <xdr:to>
      <xdr:col>14</xdr:col>
      <xdr:colOff>28575</xdr:colOff>
      <xdr:row>58</xdr:row>
      <xdr:rowOff>83448</xdr:rowOff>
    </xdr:to>
    <xdr:cxnSp macro="">
      <xdr:nvCxnSpPr>
        <xdr:cNvPr id="358" name="直線コネクタ 357"/>
        <xdr:cNvCxnSpPr/>
      </xdr:nvCxnSpPr>
      <xdr:spPr>
        <a:xfrm flipV="1">
          <a:off x="8750300" y="10003980"/>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83448</xdr:rowOff>
    </xdr:from>
    <xdr:to>
      <xdr:col>12</xdr:col>
      <xdr:colOff>511175</xdr:colOff>
      <xdr:row>58</xdr:row>
      <xdr:rowOff>99065</xdr:rowOff>
    </xdr:to>
    <xdr:cxnSp macro="">
      <xdr:nvCxnSpPr>
        <xdr:cNvPr id="361" name="直線コネクタ 360"/>
        <xdr:cNvCxnSpPr/>
      </xdr:nvCxnSpPr>
      <xdr:spPr>
        <a:xfrm flipV="1">
          <a:off x="7861300" y="10027548"/>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99065</xdr:rowOff>
    </xdr:from>
    <xdr:to>
      <xdr:col>11</xdr:col>
      <xdr:colOff>307975</xdr:colOff>
      <xdr:row>58</xdr:row>
      <xdr:rowOff>135571</xdr:rowOff>
    </xdr:to>
    <xdr:cxnSp macro="">
      <xdr:nvCxnSpPr>
        <xdr:cNvPr id="364" name="直線コネクタ 363"/>
        <xdr:cNvCxnSpPr/>
      </xdr:nvCxnSpPr>
      <xdr:spPr>
        <a:xfrm flipV="1">
          <a:off x="6972300" y="10043165"/>
          <a:ext cx="889000" cy="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56579</xdr:rowOff>
    </xdr:from>
    <xdr:to>
      <xdr:col>15</xdr:col>
      <xdr:colOff>231775</xdr:colOff>
      <xdr:row>58</xdr:row>
      <xdr:rowOff>158179</xdr:rowOff>
    </xdr:to>
    <xdr:sp macro="" textlink="">
      <xdr:nvSpPr>
        <xdr:cNvPr id="374" name="円/楕円 373"/>
        <xdr:cNvSpPr/>
      </xdr:nvSpPr>
      <xdr:spPr>
        <a:xfrm>
          <a:off x="10426700" y="100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9080</xdr:rowOff>
    </xdr:from>
    <xdr:to>
      <xdr:col>14</xdr:col>
      <xdr:colOff>79375</xdr:colOff>
      <xdr:row>58</xdr:row>
      <xdr:rowOff>110680</xdr:rowOff>
    </xdr:to>
    <xdr:sp macro="" textlink="">
      <xdr:nvSpPr>
        <xdr:cNvPr id="376" name="円/楕円 375"/>
        <xdr:cNvSpPr/>
      </xdr:nvSpPr>
      <xdr:spPr>
        <a:xfrm>
          <a:off x="9588500" y="99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127207</xdr:rowOff>
    </xdr:from>
    <xdr:ext cx="599010" cy="259045"/>
    <xdr:sp macro="" textlink="">
      <xdr:nvSpPr>
        <xdr:cNvPr id="377" name="テキスト ボックス 376"/>
        <xdr:cNvSpPr txBox="1"/>
      </xdr:nvSpPr>
      <xdr:spPr>
        <a:xfrm>
          <a:off x="9339794" y="972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32648</xdr:rowOff>
    </xdr:from>
    <xdr:to>
      <xdr:col>12</xdr:col>
      <xdr:colOff>561975</xdr:colOff>
      <xdr:row>58</xdr:row>
      <xdr:rowOff>134248</xdr:rowOff>
    </xdr:to>
    <xdr:sp macro="" textlink="">
      <xdr:nvSpPr>
        <xdr:cNvPr id="378" name="円/楕円 377"/>
        <xdr:cNvSpPr/>
      </xdr:nvSpPr>
      <xdr:spPr>
        <a:xfrm>
          <a:off x="8699500" y="99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150775</xdr:rowOff>
    </xdr:from>
    <xdr:ext cx="599010" cy="259045"/>
    <xdr:sp macro="" textlink="">
      <xdr:nvSpPr>
        <xdr:cNvPr id="379" name="テキスト ボックス 378"/>
        <xdr:cNvSpPr txBox="1"/>
      </xdr:nvSpPr>
      <xdr:spPr>
        <a:xfrm>
          <a:off x="8450794" y="975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48265</xdr:rowOff>
    </xdr:from>
    <xdr:to>
      <xdr:col>11</xdr:col>
      <xdr:colOff>358775</xdr:colOff>
      <xdr:row>58</xdr:row>
      <xdr:rowOff>149865</xdr:rowOff>
    </xdr:to>
    <xdr:sp macro="" textlink="">
      <xdr:nvSpPr>
        <xdr:cNvPr id="380" name="円/楕円 379"/>
        <xdr:cNvSpPr/>
      </xdr:nvSpPr>
      <xdr:spPr>
        <a:xfrm>
          <a:off x="7810500" y="99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140992</xdr:rowOff>
    </xdr:from>
    <xdr:ext cx="599010" cy="259045"/>
    <xdr:sp macro="" textlink="">
      <xdr:nvSpPr>
        <xdr:cNvPr id="381" name="テキスト ボックス 380"/>
        <xdr:cNvSpPr txBox="1"/>
      </xdr:nvSpPr>
      <xdr:spPr>
        <a:xfrm>
          <a:off x="7561794" y="1008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84771</xdr:rowOff>
    </xdr:from>
    <xdr:to>
      <xdr:col>10</xdr:col>
      <xdr:colOff>155575</xdr:colOff>
      <xdr:row>59</xdr:row>
      <xdr:rowOff>14921</xdr:rowOff>
    </xdr:to>
    <xdr:sp macro="" textlink="">
      <xdr:nvSpPr>
        <xdr:cNvPr id="382" name="円/楕円 381"/>
        <xdr:cNvSpPr/>
      </xdr:nvSpPr>
      <xdr:spPr>
        <a:xfrm>
          <a:off x="6921500" y="100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6048</xdr:rowOff>
    </xdr:from>
    <xdr:ext cx="599010" cy="259045"/>
    <xdr:sp macro="" textlink="">
      <xdr:nvSpPr>
        <xdr:cNvPr id="383" name="テキスト ボックス 382"/>
        <xdr:cNvSpPr txBox="1"/>
      </xdr:nvSpPr>
      <xdr:spPr>
        <a:xfrm>
          <a:off x="6672794" y="1012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5454</xdr:rowOff>
    </xdr:from>
    <xdr:to>
      <xdr:col>14</xdr:col>
      <xdr:colOff>28575</xdr:colOff>
      <xdr:row>79</xdr:row>
      <xdr:rowOff>44450</xdr:rowOff>
    </xdr:to>
    <xdr:cxnSp macro="">
      <xdr:nvCxnSpPr>
        <xdr:cNvPr id="415" name="直線コネクタ 414"/>
        <xdr:cNvCxnSpPr/>
      </xdr:nvCxnSpPr>
      <xdr:spPr>
        <a:xfrm>
          <a:off x="8750300" y="13550004"/>
          <a:ext cx="889000" cy="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126104</xdr:rowOff>
    </xdr:from>
    <xdr:to>
      <xdr:col>12</xdr:col>
      <xdr:colOff>561975</xdr:colOff>
      <xdr:row>79</xdr:row>
      <xdr:rowOff>56254</xdr:rowOff>
    </xdr:to>
    <xdr:sp macro="" textlink="">
      <xdr:nvSpPr>
        <xdr:cNvPr id="429" name="円/楕円 428"/>
        <xdr:cNvSpPr/>
      </xdr:nvSpPr>
      <xdr:spPr>
        <a:xfrm>
          <a:off x="8699500" y="134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47381</xdr:rowOff>
    </xdr:from>
    <xdr:ext cx="534377" cy="259045"/>
    <xdr:sp macro="" textlink="">
      <xdr:nvSpPr>
        <xdr:cNvPr id="430" name="テキスト ボックス 429"/>
        <xdr:cNvSpPr txBox="1"/>
      </xdr:nvSpPr>
      <xdr:spPr>
        <a:xfrm>
          <a:off x="8483111" y="135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70915</xdr:rowOff>
    </xdr:from>
    <xdr:to>
      <xdr:col>15</xdr:col>
      <xdr:colOff>180975</xdr:colOff>
      <xdr:row>98</xdr:row>
      <xdr:rowOff>134212</xdr:rowOff>
    </xdr:to>
    <xdr:cxnSp macro="">
      <xdr:nvCxnSpPr>
        <xdr:cNvPr id="459" name="直線コネクタ 458"/>
        <xdr:cNvCxnSpPr/>
      </xdr:nvCxnSpPr>
      <xdr:spPr>
        <a:xfrm>
          <a:off x="9639300" y="16873015"/>
          <a:ext cx="8382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70915</xdr:rowOff>
    </xdr:from>
    <xdr:to>
      <xdr:col>14</xdr:col>
      <xdr:colOff>28575</xdr:colOff>
      <xdr:row>98</xdr:row>
      <xdr:rowOff>129848</xdr:rowOff>
    </xdr:to>
    <xdr:cxnSp macro="">
      <xdr:nvCxnSpPr>
        <xdr:cNvPr id="462" name="直線コネクタ 461"/>
        <xdr:cNvCxnSpPr/>
      </xdr:nvCxnSpPr>
      <xdr:spPr>
        <a:xfrm flipV="1">
          <a:off x="8750300" y="16873015"/>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83412</xdr:rowOff>
    </xdr:from>
    <xdr:to>
      <xdr:col>15</xdr:col>
      <xdr:colOff>231775</xdr:colOff>
      <xdr:row>99</xdr:row>
      <xdr:rowOff>13562</xdr:rowOff>
    </xdr:to>
    <xdr:sp macro="" textlink="">
      <xdr:nvSpPr>
        <xdr:cNvPr id="472" name="円/楕円 471"/>
        <xdr:cNvSpPr/>
      </xdr:nvSpPr>
      <xdr:spPr>
        <a:xfrm>
          <a:off x="10426700" y="168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42789</xdr:rowOff>
    </xdr:from>
    <xdr:ext cx="599010" cy="259045"/>
    <xdr:sp macro="" textlink="">
      <xdr:nvSpPr>
        <xdr:cNvPr id="473" name="普通建設事業費 （ うち更新整備　）該当値テキスト"/>
        <xdr:cNvSpPr txBox="1"/>
      </xdr:nvSpPr>
      <xdr:spPr>
        <a:xfrm>
          <a:off x="10528300" y="166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20115</xdr:rowOff>
    </xdr:from>
    <xdr:to>
      <xdr:col>14</xdr:col>
      <xdr:colOff>79375</xdr:colOff>
      <xdr:row>98</xdr:row>
      <xdr:rowOff>121715</xdr:rowOff>
    </xdr:to>
    <xdr:sp macro="" textlink="">
      <xdr:nvSpPr>
        <xdr:cNvPr id="474" name="円/楕円 473"/>
        <xdr:cNvSpPr/>
      </xdr:nvSpPr>
      <xdr:spPr>
        <a:xfrm>
          <a:off x="9588500" y="1682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138242</xdr:rowOff>
    </xdr:from>
    <xdr:ext cx="599010" cy="259045"/>
    <xdr:sp macro="" textlink="">
      <xdr:nvSpPr>
        <xdr:cNvPr id="475" name="テキスト ボックス 474"/>
        <xdr:cNvSpPr txBox="1"/>
      </xdr:nvSpPr>
      <xdr:spPr>
        <a:xfrm>
          <a:off x="9339794" y="1659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79048</xdr:rowOff>
    </xdr:from>
    <xdr:to>
      <xdr:col>12</xdr:col>
      <xdr:colOff>561975</xdr:colOff>
      <xdr:row>99</xdr:row>
      <xdr:rowOff>9198</xdr:rowOff>
    </xdr:to>
    <xdr:sp macro="" textlink="">
      <xdr:nvSpPr>
        <xdr:cNvPr id="476" name="円/楕円 475"/>
        <xdr:cNvSpPr/>
      </xdr:nvSpPr>
      <xdr:spPr>
        <a:xfrm>
          <a:off x="8699500" y="168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25725</xdr:rowOff>
    </xdr:from>
    <xdr:ext cx="599010" cy="259045"/>
    <xdr:sp macro="" textlink="">
      <xdr:nvSpPr>
        <xdr:cNvPr id="477" name="テキスト ボックス 476"/>
        <xdr:cNvSpPr txBox="1"/>
      </xdr:nvSpPr>
      <xdr:spPr>
        <a:xfrm>
          <a:off x="8450794" y="1665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107452</xdr:rowOff>
    </xdr:from>
    <xdr:to>
      <xdr:col>23</xdr:col>
      <xdr:colOff>517525</xdr:colOff>
      <xdr:row>39</xdr:row>
      <xdr:rowOff>42942</xdr:rowOff>
    </xdr:to>
    <xdr:cxnSp macro="">
      <xdr:nvCxnSpPr>
        <xdr:cNvPr id="506" name="直線コネクタ 505"/>
        <xdr:cNvCxnSpPr/>
      </xdr:nvCxnSpPr>
      <xdr:spPr>
        <a:xfrm flipV="1">
          <a:off x="15481300" y="6622552"/>
          <a:ext cx="8382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42942</xdr:rowOff>
    </xdr:from>
    <xdr:to>
      <xdr:col>22</xdr:col>
      <xdr:colOff>365125</xdr:colOff>
      <xdr:row>39</xdr:row>
      <xdr:rowOff>44450</xdr:rowOff>
    </xdr:to>
    <xdr:cxnSp macro="">
      <xdr:nvCxnSpPr>
        <xdr:cNvPr id="509" name="直線コネクタ 508"/>
        <xdr:cNvCxnSpPr/>
      </xdr:nvCxnSpPr>
      <xdr:spPr>
        <a:xfrm flipV="1">
          <a:off x="14592300" y="6729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56652</xdr:rowOff>
    </xdr:from>
    <xdr:to>
      <xdr:col>23</xdr:col>
      <xdr:colOff>568325</xdr:colOff>
      <xdr:row>38</xdr:row>
      <xdr:rowOff>158252</xdr:rowOff>
    </xdr:to>
    <xdr:sp macro="" textlink="">
      <xdr:nvSpPr>
        <xdr:cNvPr id="525" name="円/楕円 524"/>
        <xdr:cNvSpPr/>
      </xdr:nvSpPr>
      <xdr:spPr>
        <a:xfrm>
          <a:off x="16268700" y="65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16029</xdr:rowOff>
    </xdr:from>
    <xdr:ext cx="534377" cy="259045"/>
    <xdr:sp macro="" textlink="">
      <xdr:nvSpPr>
        <xdr:cNvPr id="526" name="災害復旧事業費該当値テキスト"/>
        <xdr:cNvSpPr txBox="1"/>
      </xdr:nvSpPr>
      <xdr:spPr>
        <a:xfrm>
          <a:off x="16370300" y="635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163592</xdr:rowOff>
    </xdr:from>
    <xdr:to>
      <xdr:col>22</xdr:col>
      <xdr:colOff>415925</xdr:colOff>
      <xdr:row>39</xdr:row>
      <xdr:rowOff>93742</xdr:rowOff>
    </xdr:to>
    <xdr:sp macro="" textlink="">
      <xdr:nvSpPr>
        <xdr:cNvPr id="527" name="円/楕円 526"/>
        <xdr:cNvSpPr/>
      </xdr:nvSpPr>
      <xdr:spPr>
        <a:xfrm>
          <a:off x="15430500" y="66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84869</xdr:rowOff>
    </xdr:from>
    <xdr:ext cx="378565" cy="259045"/>
    <xdr:sp macro="" textlink="">
      <xdr:nvSpPr>
        <xdr:cNvPr id="528" name="テキスト ボックス 527"/>
        <xdr:cNvSpPr txBox="1"/>
      </xdr:nvSpPr>
      <xdr:spPr>
        <a:xfrm>
          <a:off x="15292017" y="677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56" name="テキスト ボックス 55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49974</xdr:rowOff>
    </xdr:from>
    <xdr:to>
      <xdr:col>23</xdr:col>
      <xdr:colOff>516889</xdr:colOff>
      <xdr:row>59</xdr:row>
      <xdr:rowOff>44450</xdr:rowOff>
    </xdr:to>
    <xdr:cxnSp macro="">
      <xdr:nvCxnSpPr>
        <xdr:cNvPr id="558" name="直線コネクタ 557"/>
        <xdr:cNvCxnSpPr/>
      </xdr:nvCxnSpPr>
      <xdr:spPr>
        <a:xfrm flipV="1">
          <a:off x="16317595" y="9136824"/>
          <a:ext cx="1269" cy="1023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80980</xdr:rowOff>
    </xdr:from>
    <xdr:ext cx="249299" cy="259045"/>
    <xdr:sp macro="" textlink="">
      <xdr:nvSpPr>
        <xdr:cNvPr id="559" name="失業対策事業費最小値テキスト"/>
        <xdr:cNvSpPr txBox="1"/>
      </xdr:nvSpPr>
      <xdr:spPr>
        <a:xfrm>
          <a:off x="16370300" y="10196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168101</xdr:rowOff>
    </xdr:from>
    <xdr:ext cx="469744" cy="259045"/>
    <xdr:sp macro="" textlink="">
      <xdr:nvSpPr>
        <xdr:cNvPr id="561" name="失業対策事業費最大値テキスト"/>
        <xdr:cNvSpPr txBox="1"/>
      </xdr:nvSpPr>
      <xdr:spPr>
        <a:xfrm>
          <a:off x="16370300" y="89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53</xdr:row>
      <xdr:rowOff>49974</xdr:rowOff>
    </xdr:from>
    <xdr:to>
      <xdr:col>23</xdr:col>
      <xdr:colOff>606425</xdr:colOff>
      <xdr:row>53</xdr:row>
      <xdr:rowOff>49974</xdr:rowOff>
    </xdr:to>
    <xdr:cxnSp macro="">
      <xdr:nvCxnSpPr>
        <xdr:cNvPr id="562" name="直線コネクタ 561"/>
        <xdr:cNvCxnSpPr/>
      </xdr:nvCxnSpPr>
      <xdr:spPr>
        <a:xfrm>
          <a:off x="16230600" y="913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56452</xdr:rowOff>
    </xdr:from>
    <xdr:to>
      <xdr:col>23</xdr:col>
      <xdr:colOff>517525</xdr:colOff>
      <xdr:row>53</xdr:row>
      <xdr:rowOff>117031</xdr:rowOff>
    </xdr:to>
    <xdr:cxnSp macro="">
      <xdr:nvCxnSpPr>
        <xdr:cNvPr id="563" name="直線コネクタ 562"/>
        <xdr:cNvCxnSpPr/>
      </xdr:nvCxnSpPr>
      <xdr:spPr>
        <a:xfrm flipV="1">
          <a:off x="15481300" y="9143302"/>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125430</xdr:rowOff>
    </xdr:from>
    <xdr:ext cx="313932" cy="259045"/>
    <xdr:sp macro="" textlink="">
      <xdr:nvSpPr>
        <xdr:cNvPr id="564" name="失業対策事業費平均値テキスト"/>
        <xdr:cNvSpPr txBox="1"/>
      </xdr:nvSpPr>
      <xdr:spPr>
        <a:xfrm>
          <a:off x="16370300" y="1006953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147003</xdr:rowOff>
    </xdr:from>
    <xdr:to>
      <xdr:col>23</xdr:col>
      <xdr:colOff>568325</xdr:colOff>
      <xdr:row>59</xdr:row>
      <xdr:rowOff>77153</xdr:rowOff>
    </xdr:to>
    <xdr:sp macro="" textlink="">
      <xdr:nvSpPr>
        <xdr:cNvPr id="565" name="フローチャート : 判断 564"/>
        <xdr:cNvSpPr/>
      </xdr:nvSpPr>
      <xdr:spPr>
        <a:xfrm>
          <a:off x="16268700" y="1009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30163</xdr:rowOff>
    </xdr:from>
    <xdr:to>
      <xdr:col>22</xdr:col>
      <xdr:colOff>365125</xdr:colOff>
      <xdr:row>53</xdr:row>
      <xdr:rowOff>117031</xdr:rowOff>
    </xdr:to>
    <xdr:cxnSp macro="">
      <xdr:nvCxnSpPr>
        <xdr:cNvPr id="566" name="直線コネクタ 565"/>
        <xdr:cNvCxnSpPr/>
      </xdr:nvCxnSpPr>
      <xdr:spPr>
        <a:xfrm>
          <a:off x="14592300" y="91170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147193</xdr:rowOff>
    </xdr:from>
    <xdr:to>
      <xdr:col>22</xdr:col>
      <xdr:colOff>415925</xdr:colOff>
      <xdr:row>59</xdr:row>
      <xdr:rowOff>77343</xdr:rowOff>
    </xdr:to>
    <xdr:sp macro="" textlink="">
      <xdr:nvSpPr>
        <xdr:cNvPr id="567" name="フローチャート : 判断 566"/>
        <xdr:cNvSpPr/>
      </xdr:nvSpPr>
      <xdr:spPr>
        <a:xfrm>
          <a:off x="15430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59</xdr:row>
      <xdr:rowOff>68470</xdr:rowOff>
    </xdr:from>
    <xdr:ext cx="313932" cy="259045"/>
    <xdr:sp macro="" textlink="">
      <xdr:nvSpPr>
        <xdr:cNvPr id="568" name="テキスト ボックス 567"/>
        <xdr:cNvSpPr txBox="1"/>
      </xdr:nvSpPr>
      <xdr:spPr>
        <a:xfrm>
          <a:off x="15324333" y="10184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95694</xdr:rowOff>
    </xdr:from>
    <xdr:to>
      <xdr:col>21</xdr:col>
      <xdr:colOff>161925</xdr:colOff>
      <xdr:row>53</xdr:row>
      <xdr:rowOff>30163</xdr:rowOff>
    </xdr:to>
    <xdr:cxnSp macro="">
      <xdr:nvCxnSpPr>
        <xdr:cNvPr id="569" name="直線コネクタ 568"/>
        <xdr:cNvCxnSpPr/>
      </xdr:nvCxnSpPr>
      <xdr:spPr>
        <a:xfrm>
          <a:off x="13703300" y="8668194"/>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134430</xdr:rowOff>
    </xdr:from>
    <xdr:to>
      <xdr:col>21</xdr:col>
      <xdr:colOff>212725</xdr:colOff>
      <xdr:row>59</xdr:row>
      <xdr:rowOff>64580</xdr:rowOff>
    </xdr:to>
    <xdr:sp macro="" textlink="">
      <xdr:nvSpPr>
        <xdr:cNvPr id="570" name="フローチャート : 判断 569"/>
        <xdr:cNvSpPr/>
      </xdr:nvSpPr>
      <xdr:spPr>
        <a:xfrm>
          <a:off x="14541500" y="100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59</xdr:row>
      <xdr:rowOff>55707</xdr:rowOff>
    </xdr:from>
    <xdr:ext cx="378565" cy="259045"/>
    <xdr:sp macro="" textlink="">
      <xdr:nvSpPr>
        <xdr:cNvPr id="571" name="テキスト ボックス 570"/>
        <xdr:cNvSpPr txBox="1"/>
      </xdr:nvSpPr>
      <xdr:spPr>
        <a:xfrm>
          <a:off x="14403017" y="10171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95694</xdr:rowOff>
    </xdr:from>
    <xdr:to>
      <xdr:col>19</xdr:col>
      <xdr:colOff>644525</xdr:colOff>
      <xdr:row>54</xdr:row>
      <xdr:rowOff>83503</xdr:rowOff>
    </xdr:to>
    <xdr:cxnSp macro="">
      <xdr:nvCxnSpPr>
        <xdr:cNvPr id="572" name="直線コネクタ 571"/>
        <xdr:cNvCxnSpPr/>
      </xdr:nvCxnSpPr>
      <xdr:spPr>
        <a:xfrm flipV="1">
          <a:off x="12814300" y="8668194"/>
          <a:ext cx="889000" cy="6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129286</xdr:rowOff>
    </xdr:from>
    <xdr:to>
      <xdr:col>20</xdr:col>
      <xdr:colOff>9525</xdr:colOff>
      <xdr:row>59</xdr:row>
      <xdr:rowOff>59436</xdr:rowOff>
    </xdr:to>
    <xdr:sp macro="" textlink="">
      <xdr:nvSpPr>
        <xdr:cNvPr id="573" name="フローチャート : 判断 572"/>
        <xdr:cNvSpPr/>
      </xdr:nvSpPr>
      <xdr:spPr>
        <a:xfrm>
          <a:off x="13652500" y="100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59</xdr:row>
      <xdr:rowOff>50563</xdr:rowOff>
    </xdr:from>
    <xdr:ext cx="378565" cy="259045"/>
    <xdr:sp macro="" textlink="">
      <xdr:nvSpPr>
        <xdr:cNvPr id="574" name="テキスト ボックス 573"/>
        <xdr:cNvSpPr txBox="1"/>
      </xdr:nvSpPr>
      <xdr:spPr>
        <a:xfrm>
          <a:off x="13514017" y="1016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143955</xdr:rowOff>
    </xdr:from>
    <xdr:to>
      <xdr:col>18</xdr:col>
      <xdr:colOff>492125</xdr:colOff>
      <xdr:row>59</xdr:row>
      <xdr:rowOff>74105</xdr:rowOff>
    </xdr:to>
    <xdr:sp macro="" textlink="">
      <xdr:nvSpPr>
        <xdr:cNvPr id="575" name="フローチャート : 判断 574"/>
        <xdr:cNvSpPr/>
      </xdr:nvSpPr>
      <xdr:spPr>
        <a:xfrm>
          <a:off x="12763500" y="1008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59</xdr:row>
      <xdr:rowOff>65232</xdr:rowOff>
    </xdr:from>
    <xdr:ext cx="378565" cy="259045"/>
    <xdr:sp macro="" textlink="">
      <xdr:nvSpPr>
        <xdr:cNvPr id="576" name="テキスト ボックス 575"/>
        <xdr:cNvSpPr txBox="1"/>
      </xdr:nvSpPr>
      <xdr:spPr>
        <a:xfrm>
          <a:off x="12625017" y="1018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5652</xdr:rowOff>
    </xdr:from>
    <xdr:to>
      <xdr:col>23</xdr:col>
      <xdr:colOff>568325</xdr:colOff>
      <xdr:row>53</xdr:row>
      <xdr:rowOff>107252</xdr:rowOff>
    </xdr:to>
    <xdr:sp macro="" textlink="">
      <xdr:nvSpPr>
        <xdr:cNvPr id="582" name="円/楕円 581"/>
        <xdr:cNvSpPr/>
      </xdr:nvSpPr>
      <xdr:spPr>
        <a:xfrm>
          <a:off x="16268700" y="90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123652</xdr:rowOff>
    </xdr:from>
    <xdr:ext cx="469744" cy="259045"/>
    <xdr:sp macro="" textlink="">
      <xdr:nvSpPr>
        <xdr:cNvPr id="583" name="失業対策事業費該当値テキスト"/>
        <xdr:cNvSpPr txBox="1"/>
      </xdr:nvSpPr>
      <xdr:spPr>
        <a:xfrm>
          <a:off x="16370300" y="903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66231</xdr:rowOff>
    </xdr:from>
    <xdr:to>
      <xdr:col>22</xdr:col>
      <xdr:colOff>415925</xdr:colOff>
      <xdr:row>53</xdr:row>
      <xdr:rowOff>167831</xdr:rowOff>
    </xdr:to>
    <xdr:sp macro="" textlink="">
      <xdr:nvSpPr>
        <xdr:cNvPr id="584" name="円/楕円 583"/>
        <xdr:cNvSpPr/>
      </xdr:nvSpPr>
      <xdr:spPr>
        <a:xfrm>
          <a:off x="15430500" y="91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52</xdr:row>
      <xdr:rowOff>12908</xdr:rowOff>
    </xdr:from>
    <xdr:ext cx="469744" cy="259045"/>
    <xdr:sp macro="" textlink="">
      <xdr:nvSpPr>
        <xdr:cNvPr id="585" name="テキスト ボックス 584"/>
        <xdr:cNvSpPr txBox="1"/>
      </xdr:nvSpPr>
      <xdr:spPr>
        <a:xfrm>
          <a:off x="15246427" y="892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150813</xdr:rowOff>
    </xdr:from>
    <xdr:to>
      <xdr:col>21</xdr:col>
      <xdr:colOff>212725</xdr:colOff>
      <xdr:row>53</xdr:row>
      <xdr:rowOff>80963</xdr:rowOff>
    </xdr:to>
    <xdr:sp macro="" textlink="">
      <xdr:nvSpPr>
        <xdr:cNvPr id="586" name="円/楕円 585"/>
        <xdr:cNvSpPr/>
      </xdr:nvSpPr>
      <xdr:spPr>
        <a:xfrm>
          <a:off x="14541500" y="90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51</xdr:row>
      <xdr:rowOff>97490</xdr:rowOff>
    </xdr:from>
    <xdr:ext cx="469744" cy="259045"/>
    <xdr:sp macro="" textlink="">
      <xdr:nvSpPr>
        <xdr:cNvPr id="587" name="テキスト ボックス 586"/>
        <xdr:cNvSpPr txBox="1"/>
      </xdr:nvSpPr>
      <xdr:spPr>
        <a:xfrm>
          <a:off x="14357427" y="884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44894</xdr:rowOff>
    </xdr:from>
    <xdr:to>
      <xdr:col>20</xdr:col>
      <xdr:colOff>9525</xdr:colOff>
      <xdr:row>50</xdr:row>
      <xdr:rowOff>146494</xdr:rowOff>
    </xdr:to>
    <xdr:sp macro="" textlink="">
      <xdr:nvSpPr>
        <xdr:cNvPr id="588" name="円/楕円 587"/>
        <xdr:cNvSpPr/>
      </xdr:nvSpPr>
      <xdr:spPr>
        <a:xfrm>
          <a:off x="13652500" y="86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48</xdr:row>
      <xdr:rowOff>163021</xdr:rowOff>
    </xdr:from>
    <xdr:ext cx="469744" cy="259045"/>
    <xdr:sp macro="" textlink="">
      <xdr:nvSpPr>
        <xdr:cNvPr id="589" name="テキスト ボックス 588"/>
        <xdr:cNvSpPr txBox="1"/>
      </xdr:nvSpPr>
      <xdr:spPr>
        <a:xfrm>
          <a:off x="13468427" y="839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32703</xdr:rowOff>
    </xdr:from>
    <xdr:to>
      <xdr:col>18</xdr:col>
      <xdr:colOff>492125</xdr:colOff>
      <xdr:row>54</xdr:row>
      <xdr:rowOff>134303</xdr:rowOff>
    </xdr:to>
    <xdr:sp macro="" textlink="">
      <xdr:nvSpPr>
        <xdr:cNvPr id="590" name="円/楕円 589"/>
        <xdr:cNvSpPr/>
      </xdr:nvSpPr>
      <xdr:spPr>
        <a:xfrm>
          <a:off x="12763500" y="92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52</xdr:row>
      <xdr:rowOff>150830</xdr:rowOff>
    </xdr:from>
    <xdr:ext cx="469744" cy="259045"/>
    <xdr:sp macro="" textlink="">
      <xdr:nvSpPr>
        <xdr:cNvPr id="591" name="テキスト ボックス 590"/>
        <xdr:cNvSpPr txBox="1"/>
      </xdr:nvSpPr>
      <xdr:spPr>
        <a:xfrm>
          <a:off x="12579427" y="90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5" name="直線コネクタ 614"/>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6"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7" name="直線コネクタ 616"/>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8"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9" name="直線コネクタ 618"/>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151400</xdr:rowOff>
    </xdr:from>
    <xdr:to>
      <xdr:col>23</xdr:col>
      <xdr:colOff>517525</xdr:colOff>
      <xdr:row>78</xdr:row>
      <xdr:rowOff>18269</xdr:rowOff>
    </xdr:to>
    <xdr:cxnSp macro="">
      <xdr:nvCxnSpPr>
        <xdr:cNvPr id="620" name="直線コネクタ 619"/>
        <xdr:cNvCxnSpPr/>
      </xdr:nvCxnSpPr>
      <xdr:spPr>
        <a:xfrm>
          <a:off x="15481300" y="13353050"/>
          <a:ext cx="8382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21"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2" name="フローチャート : 判断 621"/>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141914</xdr:rowOff>
    </xdr:from>
    <xdr:to>
      <xdr:col>22</xdr:col>
      <xdr:colOff>365125</xdr:colOff>
      <xdr:row>77</xdr:row>
      <xdr:rowOff>151400</xdr:rowOff>
    </xdr:to>
    <xdr:cxnSp macro="">
      <xdr:nvCxnSpPr>
        <xdr:cNvPr id="623" name="直線コネクタ 622"/>
        <xdr:cNvCxnSpPr/>
      </xdr:nvCxnSpPr>
      <xdr:spPr>
        <a:xfrm>
          <a:off x="14592300" y="13343564"/>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4" name="フローチャート : 判断 623"/>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5" name="テキスト ボックス 624"/>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127622</xdr:rowOff>
    </xdr:from>
    <xdr:to>
      <xdr:col>21</xdr:col>
      <xdr:colOff>161925</xdr:colOff>
      <xdr:row>77</xdr:row>
      <xdr:rowOff>141914</xdr:rowOff>
    </xdr:to>
    <xdr:cxnSp macro="">
      <xdr:nvCxnSpPr>
        <xdr:cNvPr id="626" name="直線コネクタ 625"/>
        <xdr:cNvCxnSpPr/>
      </xdr:nvCxnSpPr>
      <xdr:spPr>
        <a:xfrm>
          <a:off x="13703300" y="13329272"/>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7" name="フローチャート : 判断 626"/>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8" name="テキスト ボックス 627"/>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122668</xdr:rowOff>
    </xdr:from>
    <xdr:to>
      <xdr:col>19</xdr:col>
      <xdr:colOff>644525</xdr:colOff>
      <xdr:row>77</xdr:row>
      <xdr:rowOff>127622</xdr:rowOff>
    </xdr:to>
    <xdr:cxnSp macro="">
      <xdr:nvCxnSpPr>
        <xdr:cNvPr id="629" name="直線コネクタ 628"/>
        <xdr:cNvCxnSpPr/>
      </xdr:nvCxnSpPr>
      <xdr:spPr>
        <a:xfrm>
          <a:off x="12814300" y="13324318"/>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30" name="フローチャート : 判断 629"/>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31" name="テキスト ボックス 630"/>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2" name="フローチャート : 判断 631"/>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3" name="テキスト ボックス 632"/>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138919</xdr:rowOff>
    </xdr:from>
    <xdr:to>
      <xdr:col>23</xdr:col>
      <xdr:colOff>568325</xdr:colOff>
      <xdr:row>78</xdr:row>
      <xdr:rowOff>69069</xdr:rowOff>
    </xdr:to>
    <xdr:sp macro="" textlink="">
      <xdr:nvSpPr>
        <xdr:cNvPr id="639" name="円/楕円 638"/>
        <xdr:cNvSpPr/>
      </xdr:nvSpPr>
      <xdr:spPr>
        <a:xfrm>
          <a:off x="16268700" y="133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161796</xdr:rowOff>
    </xdr:from>
    <xdr:ext cx="599010" cy="259045"/>
    <xdr:sp macro="" textlink="">
      <xdr:nvSpPr>
        <xdr:cNvPr id="640" name="公債費該当値テキスト"/>
        <xdr:cNvSpPr txBox="1"/>
      </xdr:nvSpPr>
      <xdr:spPr>
        <a:xfrm>
          <a:off x="16370300" y="131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100600</xdr:rowOff>
    </xdr:from>
    <xdr:to>
      <xdr:col>22</xdr:col>
      <xdr:colOff>415925</xdr:colOff>
      <xdr:row>78</xdr:row>
      <xdr:rowOff>30750</xdr:rowOff>
    </xdr:to>
    <xdr:sp macro="" textlink="">
      <xdr:nvSpPr>
        <xdr:cNvPr id="641" name="円/楕円 640"/>
        <xdr:cNvSpPr/>
      </xdr:nvSpPr>
      <xdr:spPr>
        <a:xfrm>
          <a:off x="15430500" y="133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47277</xdr:rowOff>
    </xdr:from>
    <xdr:ext cx="599010" cy="259045"/>
    <xdr:sp macro="" textlink="">
      <xdr:nvSpPr>
        <xdr:cNvPr id="642" name="テキスト ボックス 641"/>
        <xdr:cNvSpPr txBox="1"/>
      </xdr:nvSpPr>
      <xdr:spPr>
        <a:xfrm>
          <a:off x="15181794" y="1307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91114</xdr:rowOff>
    </xdr:from>
    <xdr:to>
      <xdr:col>21</xdr:col>
      <xdr:colOff>212725</xdr:colOff>
      <xdr:row>78</xdr:row>
      <xdr:rowOff>21264</xdr:rowOff>
    </xdr:to>
    <xdr:sp macro="" textlink="">
      <xdr:nvSpPr>
        <xdr:cNvPr id="643" name="円/楕円 642"/>
        <xdr:cNvSpPr/>
      </xdr:nvSpPr>
      <xdr:spPr>
        <a:xfrm>
          <a:off x="14541500" y="132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37791</xdr:rowOff>
    </xdr:from>
    <xdr:ext cx="599010" cy="259045"/>
    <xdr:sp macro="" textlink="">
      <xdr:nvSpPr>
        <xdr:cNvPr id="644" name="テキスト ボックス 643"/>
        <xdr:cNvSpPr txBox="1"/>
      </xdr:nvSpPr>
      <xdr:spPr>
        <a:xfrm>
          <a:off x="14292794" y="1306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76822</xdr:rowOff>
    </xdr:from>
    <xdr:to>
      <xdr:col>20</xdr:col>
      <xdr:colOff>9525</xdr:colOff>
      <xdr:row>78</xdr:row>
      <xdr:rowOff>6972</xdr:rowOff>
    </xdr:to>
    <xdr:sp macro="" textlink="">
      <xdr:nvSpPr>
        <xdr:cNvPr id="645" name="円/楕円 644"/>
        <xdr:cNvSpPr/>
      </xdr:nvSpPr>
      <xdr:spPr>
        <a:xfrm>
          <a:off x="13652500" y="132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23499</xdr:rowOff>
    </xdr:from>
    <xdr:ext cx="599010" cy="259045"/>
    <xdr:sp macro="" textlink="">
      <xdr:nvSpPr>
        <xdr:cNvPr id="646" name="テキスト ボックス 645"/>
        <xdr:cNvSpPr txBox="1"/>
      </xdr:nvSpPr>
      <xdr:spPr>
        <a:xfrm>
          <a:off x="13403794" y="130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71868</xdr:rowOff>
    </xdr:from>
    <xdr:to>
      <xdr:col>18</xdr:col>
      <xdr:colOff>492125</xdr:colOff>
      <xdr:row>78</xdr:row>
      <xdr:rowOff>2018</xdr:rowOff>
    </xdr:to>
    <xdr:sp macro="" textlink="">
      <xdr:nvSpPr>
        <xdr:cNvPr id="647" name="円/楕円 646"/>
        <xdr:cNvSpPr/>
      </xdr:nvSpPr>
      <xdr:spPr>
        <a:xfrm>
          <a:off x="12763500" y="132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18545</xdr:rowOff>
    </xdr:from>
    <xdr:ext cx="599010" cy="259045"/>
    <xdr:sp macro="" textlink="">
      <xdr:nvSpPr>
        <xdr:cNvPr id="648" name="テキスト ボックス 647"/>
        <xdr:cNvSpPr txBox="1"/>
      </xdr:nvSpPr>
      <xdr:spPr>
        <a:xfrm>
          <a:off x="12514794" y="1304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70" name="直線コネクタ 669"/>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1"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2" name="直線コネクタ 671"/>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3"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4" name="直線コネクタ 673"/>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39732</xdr:rowOff>
    </xdr:from>
    <xdr:to>
      <xdr:col>23</xdr:col>
      <xdr:colOff>517525</xdr:colOff>
      <xdr:row>98</xdr:row>
      <xdr:rowOff>67821</xdr:rowOff>
    </xdr:to>
    <xdr:cxnSp macro="">
      <xdr:nvCxnSpPr>
        <xdr:cNvPr id="675" name="直線コネクタ 674"/>
        <xdr:cNvCxnSpPr/>
      </xdr:nvCxnSpPr>
      <xdr:spPr>
        <a:xfrm>
          <a:off x="15481300" y="16841832"/>
          <a:ext cx="8382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6"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7" name="フローチャート : 判断 676"/>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39732</xdr:rowOff>
    </xdr:from>
    <xdr:to>
      <xdr:col>22</xdr:col>
      <xdr:colOff>365125</xdr:colOff>
      <xdr:row>98</xdr:row>
      <xdr:rowOff>90438</xdr:rowOff>
    </xdr:to>
    <xdr:cxnSp macro="">
      <xdr:nvCxnSpPr>
        <xdr:cNvPr id="678" name="直線コネクタ 677"/>
        <xdr:cNvCxnSpPr/>
      </xdr:nvCxnSpPr>
      <xdr:spPr>
        <a:xfrm flipV="1">
          <a:off x="14592300" y="16841832"/>
          <a:ext cx="889000" cy="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9" name="フローチャート : 判断 678"/>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80" name="テキスト ボックス 679"/>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34927</xdr:rowOff>
    </xdr:from>
    <xdr:to>
      <xdr:col>21</xdr:col>
      <xdr:colOff>161925</xdr:colOff>
      <xdr:row>98</xdr:row>
      <xdr:rowOff>90438</xdr:rowOff>
    </xdr:to>
    <xdr:cxnSp macro="">
      <xdr:nvCxnSpPr>
        <xdr:cNvPr id="681" name="直線コネクタ 680"/>
        <xdr:cNvCxnSpPr/>
      </xdr:nvCxnSpPr>
      <xdr:spPr>
        <a:xfrm>
          <a:off x="13703300" y="16837027"/>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2" name="フローチャート : 判断 681"/>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3" name="テキスト ボックス 682"/>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34927</xdr:rowOff>
    </xdr:from>
    <xdr:to>
      <xdr:col>19</xdr:col>
      <xdr:colOff>644525</xdr:colOff>
      <xdr:row>98</xdr:row>
      <xdr:rowOff>36432</xdr:rowOff>
    </xdr:to>
    <xdr:cxnSp macro="">
      <xdr:nvCxnSpPr>
        <xdr:cNvPr id="684" name="直線コネクタ 683"/>
        <xdr:cNvCxnSpPr/>
      </xdr:nvCxnSpPr>
      <xdr:spPr>
        <a:xfrm flipV="1">
          <a:off x="12814300" y="1683702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5" name="フローチャート : 判断 684"/>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6" name="テキスト ボックス 685"/>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7" name="フローチャート : 判断 686"/>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8" name="テキスト ボックス 687"/>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17021</xdr:rowOff>
    </xdr:from>
    <xdr:to>
      <xdr:col>23</xdr:col>
      <xdr:colOff>568325</xdr:colOff>
      <xdr:row>98</xdr:row>
      <xdr:rowOff>118621</xdr:rowOff>
    </xdr:to>
    <xdr:sp macro="" textlink="">
      <xdr:nvSpPr>
        <xdr:cNvPr id="694" name="円/楕円 693"/>
        <xdr:cNvSpPr/>
      </xdr:nvSpPr>
      <xdr:spPr>
        <a:xfrm>
          <a:off x="16268700" y="168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147848</xdr:rowOff>
    </xdr:from>
    <xdr:ext cx="534377" cy="259045"/>
    <xdr:sp macro="" textlink="">
      <xdr:nvSpPr>
        <xdr:cNvPr id="695" name="積立金該当値テキスト"/>
        <xdr:cNvSpPr txBox="1"/>
      </xdr:nvSpPr>
      <xdr:spPr>
        <a:xfrm>
          <a:off x="16370300" y="1660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160382</xdr:rowOff>
    </xdr:from>
    <xdr:to>
      <xdr:col>22</xdr:col>
      <xdr:colOff>415925</xdr:colOff>
      <xdr:row>98</xdr:row>
      <xdr:rowOff>90532</xdr:rowOff>
    </xdr:to>
    <xdr:sp macro="" textlink="">
      <xdr:nvSpPr>
        <xdr:cNvPr id="696" name="円/楕円 695"/>
        <xdr:cNvSpPr/>
      </xdr:nvSpPr>
      <xdr:spPr>
        <a:xfrm>
          <a:off x="15430500" y="167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107059</xdr:rowOff>
    </xdr:from>
    <xdr:ext cx="599010" cy="259045"/>
    <xdr:sp macro="" textlink="">
      <xdr:nvSpPr>
        <xdr:cNvPr id="697" name="テキスト ボックス 696"/>
        <xdr:cNvSpPr txBox="1"/>
      </xdr:nvSpPr>
      <xdr:spPr>
        <a:xfrm>
          <a:off x="15181794" y="165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39638</xdr:rowOff>
    </xdr:from>
    <xdr:to>
      <xdr:col>21</xdr:col>
      <xdr:colOff>212725</xdr:colOff>
      <xdr:row>98</xdr:row>
      <xdr:rowOff>141238</xdr:rowOff>
    </xdr:to>
    <xdr:sp macro="" textlink="">
      <xdr:nvSpPr>
        <xdr:cNvPr id="698" name="円/楕円 697"/>
        <xdr:cNvSpPr/>
      </xdr:nvSpPr>
      <xdr:spPr>
        <a:xfrm>
          <a:off x="14541500" y="168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132365</xdr:rowOff>
    </xdr:from>
    <xdr:ext cx="534377" cy="259045"/>
    <xdr:sp macro="" textlink="">
      <xdr:nvSpPr>
        <xdr:cNvPr id="699" name="テキスト ボックス 698"/>
        <xdr:cNvSpPr txBox="1"/>
      </xdr:nvSpPr>
      <xdr:spPr>
        <a:xfrm>
          <a:off x="14325111" y="169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155577</xdr:rowOff>
    </xdr:from>
    <xdr:to>
      <xdr:col>20</xdr:col>
      <xdr:colOff>9525</xdr:colOff>
      <xdr:row>98</xdr:row>
      <xdr:rowOff>85727</xdr:rowOff>
    </xdr:to>
    <xdr:sp macro="" textlink="">
      <xdr:nvSpPr>
        <xdr:cNvPr id="700" name="円/楕円 699"/>
        <xdr:cNvSpPr/>
      </xdr:nvSpPr>
      <xdr:spPr>
        <a:xfrm>
          <a:off x="13652500" y="167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102254</xdr:rowOff>
    </xdr:from>
    <xdr:ext cx="599010" cy="259045"/>
    <xdr:sp macro="" textlink="">
      <xdr:nvSpPr>
        <xdr:cNvPr id="701" name="テキスト ボックス 700"/>
        <xdr:cNvSpPr txBox="1"/>
      </xdr:nvSpPr>
      <xdr:spPr>
        <a:xfrm>
          <a:off x="13403794" y="1656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157082</xdr:rowOff>
    </xdr:from>
    <xdr:to>
      <xdr:col>18</xdr:col>
      <xdr:colOff>492125</xdr:colOff>
      <xdr:row>98</xdr:row>
      <xdr:rowOff>87232</xdr:rowOff>
    </xdr:to>
    <xdr:sp macro="" textlink="">
      <xdr:nvSpPr>
        <xdr:cNvPr id="702" name="円/楕円 701"/>
        <xdr:cNvSpPr/>
      </xdr:nvSpPr>
      <xdr:spPr>
        <a:xfrm>
          <a:off x="12763500" y="16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103759</xdr:rowOff>
    </xdr:from>
    <xdr:ext cx="599010" cy="259045"/>
    <xdr:sp macro="" textlink="">
      <xdr:nvSpPr>
        <xdr:cNvPr id="703" name="テキスト ボックス 702"/>
        <xdr:cNvSpPr txBox="1"/>
      </xdr:nvSpPr>
      <xdr:spPr>
        <a:xfrm>
          <a:off x="12514794" y="1656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0"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3"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4" name="フローチャート : 判断 733"/>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6" name="フローチャート : 判断 735"/>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7" name="テキスト ボックス 736"/>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9" name="フローチャート : 判断 738"/>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40" name="テキスト ボックス 739"/>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2" name="フローチャート : 判断 741"/>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3" name="テキスト ボックス 742"/>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4" name="フローチャート : 判断 743"/>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5" name="テキスト ボックス 744"/>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83373</xdr:rowOff>
    </xdr:from>
    <xdr:to>
      <xdr:col>32</xdr:col>
      <xdr:colOff>187325</xdr:colOff>
      <xdr:row>56</xdr:row>
      <xdr:rowOff>109868</xdr:rowOff>
    </xdr:to>
    <xdr:cxnSp macro="">
      <xdr:nvCxnSpPr>
        <xdr:cNvPr id="787" name="直線コネクタ 786"/>
        <xdr:cNvCxnSpPr/>
      </xdr:nvCxnSpPr>
      <xdr:spPr>
        <a:xfrm flipV="1">
          <a:off x="21323300" y="9684573"/>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8"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72400</xdr:rowOff>
    </xdr:from>
    <xdr:to>
      <xdr:col>31</xdr:col>
      <xdr:colOff>34925</xdr:colOff>
      <xdr:row>56</xdr:row>
      <xdr:rowOff>109868</xdr:rowOff>
    </xdr:to>
    <xdr:cxnSp macro="">
      <xdr:nvCxnSpPr>
        <xdr:cNvPr id="790" name="直線コネクタ 789"/>
        <xdr:cNvCxnSpPr/>
      </xdr:nvCxnSpPr>
      <xdr:spPr>
        <a:xfrm>
          <a:off x="20434300" y="9673600"/>
          <a:ext cx="8890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91" name="フローチャート : 判断 790"/>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2" name="テキスト ボックス 791"/>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41836</xdr:rowOff>
    </xdr:from>
    <xdr:to>
      <xdr:col>29</xdr:col>
      <xdr:colOff>517525</xdr:colOff>
      <xdr:row>56</xdr:row>
      <xdr:rowOff>72400</xdr:rowOff>
    </xdr:to>
    <xdr:cxnSp macro="">
      <xdr:nvCxnSpPr>
        <xdr:cNvPr id="793" name="直線コネクタ 792"/>
        <xdr:cNvCxnSpPr/>
      </xdr:nvCxnSpPr>
      <xdr:spPr>
        <a:xfrm>
          <a:off x="19545300" y="964303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4" name="フローチャート : 判断 793"/>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5" name="テキスト ボックス 794"/>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30452</xdr:rowOff>
    </xdr:from>
    <xdr:to>
      <xdr:col>28</xdr:col>
      <xdr:colOff>314325</xdr:colOff>
      <xdr:row>56</xdr:row>
      <xdr:rowOff>41836</xdr:rowOff>
    </xdr:to>
    <xdr:cxnSp macro="">
      <xdr:nvCxnSpPr>
        <xdr:cNvPr id="796" name="直線コネクタ 795"/>
        <xdr:cNvCxnSpPr/>
      </xdr:nvCxnSpPr>
      <xdr:spPr>
        <a:xfrm>
          <a:off x="18656300" y="9631652"/>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7" name="フローチャート : 判断 796"/>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8" name="テキスト ボックス 797"/>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9" name="フローチャート : 判断 798"/>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800" name="テキスト ボックス 799"/>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32573</xdr:rowOff>
    </xdr:from>
    <xdr:to>
      <xdr:col>32</xdr:col>
      <xdr:colOff>238125</xdr:colOff>
      <xdr:row>56</xdr:row>
      <xdr:rowOff>134173</xdr:rowOff>
    </xdr:to>
    <xdr:sp macro="" textlink="">
      <xdr:nvSpPr>
        <xdr:cNvPr id="806" name="円/楕円 805"/>
        <xdr:cNvSpPr/>
      </xdr:nvSpPr>
      <xdr:spPr>
        <a:xfrm>
          <a:off x="22110700" y="96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55450</xdr:rowOff>
    </xdr:from>
    <xdr:ext cx="534377" cy="259045"/>
    <xdr:sp macro="" textlink="">
      <xdr:nvSpPr>
        <xdr:cNvPr id="807" name="貸付金該当値テキスト"/>
        <xdr:cNvSpPr txBox="1"/>
      </xdr:nvSpPr>
      <xdr:spPr>
        <a:xfrm>
          <a:off x="22212300" y="94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59068</xdr:rowOff>
    </xdr:from>
    <xdr:to>
      <xdr:col>31</xdr:col>
      <xdr:colOff>85725</xdr:colOff>
      <xdr:row>56</xdr:row>
      <xdr:rowOff>160668</xdr:rowOff>
    </xdr:to>
    <xdr:sp macro="" textlink="">
      <xdr:nvSpPr>
        <xdr:cNvPr id="808" name="円/楕円 807"/>
        <xdr:cNvSpPr/>
      </xdr:nvSpPr>
      <xdr:spPr>
        <a:xfrm>
          <a:off x="212725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5745</xdr:rowOff>
    </xdr:from>
    <xdr:ext cx="534377" cy="259045"/>
    <xdr:sp macro="" textlink="">
      <xdr:nvSpPr>
        <xdr:cNvPr id="809" name="テキスト ボックス 808"/>
        <xdr:cNvSpPr txBox="1"/>
      </xdr:nvSpPr>
      <xdr:spPr>
        <a:xfrm>
          <a:off x="21056111" y="9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21600</xdr:rowOff>
    </xdr:from>
    <xdr:to>
      <xdr:col>29</xdr:col>
      <xdr:colOff>568325</xdr:colOff>
      <xdr:row>56</xdr:row>
      <xdr:rowOff>123200</xdr:rowOff>
    </xdr:to>
    <xdr:sp macro="" textlink="">
      <xdr:nvSpPr>
        <xdr:cNvPr id="810" name="円/楕円 809"/>
        <xdr:cNvSpPr/>
      </xdr:nvSpPr>
      <xdr:spPr>
        <a:xfrm>
          <a:off x="20383500" y="96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139727</xdr:rowOff>
    </xdr:from>
    <xdr:ext cx="534377" cy="259045"/>
    <xdr:sp macro="" textlink="">
      <xdr:nvSpPr>
        <xdr:cNvPr id="811" name="テキスト ボックス 810"/>
        <xdr:cNvSpPr txBox="1"/>
      </xdr:nvSpPr>
      <xdr:spPr>
        <a:xfrm>
          <a:off x="20167111" y="93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162486</xdr:rowOff>
    </xdr:from>
    <xdr:to>
      <xdr:col>28</xdr:col>
      <xdr:colOff>365125</xdr:colOff>
      <xdr:row>56</xdr:row>
      <xdr:rowOff>92636</xdr:rowOff>
    </xdr:to>
    <xdr:sp macro="" textlink="">
      <xdr:nvSpPr>
        <xdr:cNvPr id="812" name="円/楕円 811"/>
        <xdr:cNvSpPr/>
      </xdr:nvSpPr>
      <xdr:spPr>
        <a:xfrm>
          <a:off x="19494500" y="95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109163</xdr:rowOff>
    </xdr:from>
    <xdr:ext cx="534377" cy="259045"/>
    <xdr:sp macro="" textlink="">
      <xdr:nvSpPr>
        <xdr:cNvPr id="813" name="テキスト ボックス 812"/>
        <xdr:cNvSpPr txBox="1"/>
      </xdr:nvSpPr>
      <xdr:spPr>
        <a:xfrm>
          <a:off x="19278111" y="93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151102</xdr:rowOff>
    </xdr:from>
    <xdr:to>
      <xdr:col>27</xdr:col>
      <xdr:colOff>161925</xdr:colOff>
      <xdr:row>56</xdr:row>
      <xdr:rowOff>81252</xdr:rowOff>
    </xdr:to>
    <xdr:sp macro="" textlink="">
      <xdr:nvSpPr>
        <xdr:cNvPr id="814" name="円/楕円 813"/>
        <xdr:cNvSpPr/>
      </xdr:nvSpPr>
      <xdr:spPr>
        <a:xfrm>
          <a:off x="18605500" y="95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97779</xdr:rowOff>
    </xdr:from>
    <xdr:ext cx="534377" cy="259045"/>
    <xdr:sp macro="" textlink="">
      <xdr:nvSpPr>
        <xdr:cNvPr id="815" name="テキスト ボックス 814"/>
        <xdr:cNvSpPr txBox="1"/>
      </xdr:nvSpPr>
      <xdr:spPr>
        <a:xfrm>
          <a:off x="18389111" y="935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95960</xdr:rowOff>
    </xdr:from>
    <xdr:to>
      <xdr:col>32</xdr:col>
      <xdr:colOff>187325</xdr:colOff>
      <xdr:row>76</xdr:row>
      <xdr:rowOff>107522</xdr:rowOff>
    </xdr:to>
    <xdr:cxnSp macro="">
      <xdr:nvCxnSpPr>
        <xdr:cNvPr id="842" name="直線コネクタ 841"/>
        <xdr:cNvCxnSpPr/>
      </xdr:nvCxnSpPr>
      <xdr:spPr>
        <a:xfrm>
          <a:off x="21323300" y="13126160"/>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3"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95960</xdr:rowOff>
    </xdr:from>
    <xdr:to>
      <xdr:col>31</xdr:col>
      <xdr:colOff>34925</xdr:colOff>
      <xdr:row>76</xdr:row>
      <xdr:rowOff>103262</xdr:rowOff>
    </xdr:to>
    <xdr:cxnSp macro="">
      <xdr:nvCxnSpPr>
        <xdr:cNvPr id="845" name="直線コネクタ 844"/>
        <xdr:cNvCxnSpPr/>
      </xdr:nvCxnSpPr>
      <xdr:spPr>
        <a:xfrm flipV="1">
          <a:off x="20434300" y="1312616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7" name="テキスト ボックス 846"/>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103262</xdr:rowOff>
    </xdr:from>
    <xdr:to>
      <xdr:col>29</xdr:col>
      <xdr:colOff>517525</xdr:colOff>
      <xdr:row>76</xdr:row>
      <xdr:rowOff>110522</xdr:rowOff>
    </xdr:to>
    <xdr:cxnSp macro="">
      <xdr:nvCxnSpPr>
        <xdr:cNvPr id="848" name="直線コネクタ 847"/>
        <xdr:cNvCxnSpPr/>
      </xdr:nvCxnSpPr>
      <xdr:spPr>
        <a:xfrm flipV="1">
          <a:off x="19545300" y="13133462"/>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50" name="テキスト ボックス 849"/>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100755</xdr:rowOff>
    </xdr:from>
    <xdr:to>
      <xdr:col>28</xdr:col>
      <xdr:colOff>314325</xdr:colOff>
      <xdr:row>76</xdr:row>
      <xdr:rowOff>110522</xdr:rowOff>
    </xdr:to>
    <xdr:cxnSp macro="">
      <xdr:nvCxnSpPr>
        <xdr:cNvPr id="851" name="直線コネクタ 850"/>
        <xdr:cNvCxnSpPr/>
      </xdr:nvCxnSpPr>
      <xdr:spPr>
        <a:xfrm>
          <a:off x="18656300" y="13130955"/>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3" name="テキスト ボックス 852"/>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5" name="テキスト ボックス 854"/>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56722</xdr:rowOff>
    </xdr:from>
    <xdr:to>
      <xdr:col>32</xdr:col>
      <xdr:colOff>238125</xdr:colOff>
      <xdr:row>76</xdr:row>
      <xdr:rowOff>158322</xdr:rowOff>
    </xdr:to>
    <xdr:sp macro="" textlink="">
      <xdr:nvSpPr>
        <xdr:cNvPr id="861" name="円/楕円 860"/>
        <xdr:cNvSpPr/>
      </xdr:nvSpPr>
      <xdr:spPr>
        <a:xfrm>
          <a:off x="22110700" y="130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35149</xdr:rowOff>
    </xdr:from>
    <xdr:ext cx="534377" cy="259045"/>
    <xdr:sp macro="" textlink="">
      <xdr:nvSpPr>
        <xdr:cNvPr id="862" name="繰出金該当値テキスト"/>
        <xdr:cNvSpPr txBox="1"/>
      </xdr:nvSpPr>
      <xdr:spPr>
        <a:xfrm>
          <a:off x="22212300" y="130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82,038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45160</xdr:rowOff>
    </xdr:from>
    <xdr:to>
      <xdr:col>31</xdr:col>
      <xdr:colOff>85725</xdr:colOff>
      <xdr:row>76</xdr:row>
      <xdr:rowOff>146760</xdr:rowOff>
    </xdr:to>
    <xdr:sp macro="" textlink="">
      <xdr:nvSpPr>
        <xdr:cNvPr id="863" name="円/楕円 862"/>
        <xdr:cNvSpPr/>
      </xdr:nvSpPr>
      <xdr:spPr>
        <a:xfrm>
          <a:off x="21272500" y="130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137887</xdr:rowOff>
    </xdr:from>
    <xdr:ext cx="534377" cy="259045"/>
    <xdr:sp macro="" textlink="">
      <xdr:nvSpPr>
        <xdr:cNvPr id="864" name="テキスト ボックス 863"/>
        <xdr:cNvSpPr txBox="1"/>
      </xdr:nvSpPr>
      <xdr:spPr>
        <a:xfrm>
          <a:off x="21056111" y="131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52462</xdr:rowOff>
    </xdr:from>
    <xdr:to>
      <xdr:col>29</xdr:col>
      <xdr:colOff>568325</xdr:colOff>
      <xdr:row>76</xdr:row>
      <xdr:rowOff>154062</xdr:rowOff>
    </xdr:to>
    <xdr:sp macro="" textlink="">
      <xdr:nvSpPr>
        <xdr:cNvPr id="865" name="円/楕円 864"/>
        <xdr:cNvSpPr/>
      </xdr:nvSpPr>
      <xdr:spPr>
        <a:xfrm>
          <a:off x="20383500" y="130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145189</xdr:rowOff>
    </xdr:from>
    <xdr:ext cx="534377" cy="259045"/>
    <xdr:sp macro="" textlink="">
      <xdr:nvSpPr>
        <xdr:cNvPr id="866" name="テキスト ボックス 865"/>
        <xdr:cNvSpPr txBox="1"/>
      </xdr:nvSpPr>
      <xdr:spPr>
        <a:xfrm>
          <a:off x="20167111" y="131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59722</xdr:rowOff>
    </xdr:from>
    <xdr:to>
      <xdr:col>28</xdr:col>
      <xdr:colOff>365125</xdr:colOff>
      <xdr:row>76</xdr:row>
      <xdr:rowOff>161322</xdr:rowOff>
    </xdr:to>
    <xdr:sp macro="" textlink="">
      <xdr:nvSpPr>
        <xdr:cNvPr id="867" name="円/楕円 866"/>
        <xdr:cNvSpPr/>
      </xdr:nvSpPr>
      <xdr:spPr>
        <a:xfrm>
          <a:off x="19494500" y="130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152449</xdr:rowOff>
    </xdr:from>
    <xdr:ext cx="534377" cy="259045"/>
    <xdr:sp macro="" textlink="">
      <xdr:nvSpPr>
        <xdr:cNvPr id="868" name="テキスト ボックス 867"/>
        <xdr:cNvSpPr txBox="1"/>
      </xdr:nvSpPr>
      <xdr:spPr>
        <a:xfrm>
          <a:off x="19278111" y="131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49955</xdr:rowOff>
    </xdr:from>
    <xdr:to>
      <xdr:col>27</xdr:col>
      <xdr:colOff>161925</xdr:colOff>
      <xdr:row>76</xdr:row>
      <xdr:rowOff>151555</xdr:rowOff>
    </xdr:to>
    <xdr:sp macro="" textlink="">
      <xdr:nvSpPr>
        <xdr:cNvPr id="869" name="円/楕円 868"/>
        <xdr:cNvSpPr/>
      </xdr:nvSpPr>
      <xdr:spPr>
        <a:xfrm>
          <a:off x="18605500" y="130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142682</xdr:rowOff>
    </xdr:from>
    <xdr:ext cx="534377" cy="259045"/>
    <xdr:sp macro="" textlink="">
      <xdr:nvSpPr>
        <xdr:cNvPr id="870" name="テキスト ボックス 869"/>
        <xdr:cNvSpPr txBox="1"/>
      </xdr:nvSpPr>
      <xdr:spPr>
        <a:xfrm>
          <a:off x="18389111" y="131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・物件費は類似団体と比較すると上回っているが、埋蔵文化財の発掘作業が終盤に来ており、今後は減少傾向になってくると予想される。</a:t>
          </a:r>
        </a:p>
        <a:p>
          <a:r>
            <a:rPr lang="ja-JP" altLang="ja-JP" sz="1100">
              <a:solidFill>
                <a:schemeClr val="dk1"/>
              </a:solidFill>
              <a:latin typeface="+mn-lt"/>
              <a:ea typeface="+mn-ea"/>
              <a:cs typeface="+mn-cs"/>
            </a:rPr>
            <a:t>・補助費は上昇傾向にあるが、農業費における補助事業の増加が要因である。</a:t>
          </a:r>
        </a:p>
        <a:p>
          <a:r>
            <a:rPr lang="ja-JP" altLang="ja-JP" sz="1100">
              <a:solidFill>
                <a:schemeClr val="dk1"/>
              </a:solidFill>
              <a:latin typeface="+mn-lt"/>
              <a:ea typeface="+mn-ea"/>
              <a:cs typeface="+mn-cs"/>
            </a:rPr>
            <a:t>・普通建設事業は、</a:t>
          </a:r>
          <a:r>
            <a:rPr lang="ja-JP" altLang="en-US" sz="1100">
              <a:solidFill>
                <a:schemeClr val="dk1"/>
              </a:solidFill>
              <a:latin typeface="+mn-lt"/>
              <a:ea typeface="+mn-ea"/>
              <a:cs typeface="+mn-cs"/>
            </a:rPr>
            <a:t>前年と比較すると大幅に減少し、類似団体と同水準になっている。</a:t>
          </a:r>
          <a:endParaRPr lang="ja-JP" altLang="ja-JP" sz="1100">
            <a:solidFill>
              <a:schemeClr val="dk1"/>
            </a:solidFill>
            <a:latin typeface="+mn-lt"/>
            <a:ea typeface="+mn-ea"/>
            <a:cs typeface="+mn-cs"/>
          </a:endParaRPr>
        </a:p>
        <a:p>
          <a:r>
            <a:rPr lang="ja-JP" altLang="ja-JP" sz="1100">
              <a:solidFill>
                <a:schemeClr val="dk1"/>
              </a:solidFill>
              <a:latin typeface="+mn-lt"/>
              <a:ea typeface="+mn-ea"/>
              <a:cs typeface="+mn-cs"/>
            </a:rPr>
            <a:t>・公債費は、過去の大型事業の償還終了に伴い、現状は減少傾向にある。</a:t>
          </a:r>
        </a:p>
        <a:p>
          <a:r>
            <a:rPr lang="ja-JP" altLang="ja-JP" sz="1100">
              <a:solidFill>
                <a:schemeClr val="dk1"/>
              </a:solidFill>
              <a:latin typeface="+mn-lt"/>
              <a:ea typeface="+mn-ea"/>
              <a:cs typeface="+mn-cs"/>
            </a:rPr>
            <a:t>・積立金は、国営農業用水再編対策事業に係る第</a:t>
          </a:r>
          <a:r>
            <a:rPr lang="en-US" altLang="ja-JP" sz="1100">
              <a:solidFill>
                <a:schemeClr val="dk1"/>
              </a:solidFill>
              <a:latin typeface="+mn-lt"/>
              <a:ea typeface="+mn-ea"/>
              <a:cs typeface="+mn-cs"/>
            </a:rPr>
            <a:t>2</a:t>
          </a:r>
          <a:r>
            <a:rPr lang="ja-JP" altLang="ja-JP" sz="1100">
              <a:solidFill>
                <a:schemeClr val="dk1"/>
              </a:solidFill>
              <a:latin typeface="+mn-lt"/>
              <a:ea typeface="+mn-ea"/>
              <a:cs typeface="+mn-cs"/>
            </a:rPr>
            <a:t>期分の負担金支払いを見据え継続的な基金を積み増ししている事が</a:t>
          </a:r>
          <a:r>
            <a:rPr lang="ja-JP" altLang="en-US" sz="1100">
              <a:solidFill>
                <a:schemeClr val="dk1"/>
              </a:solidFill>
              <a:latin typeface="+mn-lt"/>
              <a:ea typeface="+mn-ea"/>
              <a:cs typeface="+mn-cs"/>
            </a:rPr>
            <a:t>類似団体より多い</a:t>
          </a:r>
          <a:r>
            <a:rPr lang="ja-JP" altLang="ja-JP" sz="1100">
              <a:solidFill>
                <a:schemeClr val="dk1"/>
              </a:solidFill>
              <a:latin typeface="+mn-lt"/>
              <a:ea typeface="+mn-ea"/>
              <a:cs typeface="+mn-cs"/>
            </a:rPr>
            <a:t>要因である。</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4,674
4,650
404.61
6,896,912
6,657,375
194,624
3,529,887
8,520,554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78759</xdr:rowOff>
    </xdr:from>
    <xdr:to>
      <xdr:col>6</xdr:col>
      <xdr:colOff>511175</xdr:colOff>
      <xdr:row>37</xdr:row>
      <xdr:rowOff>94209</xdr:rowOff>
    </xdr:to>
    <xdr:cxnSp macro="">
      <xdr:nvCxnSpPr>
        <xdr:cNvPr id="60" name="直線コネクタ 59"/>
        <xdr:cNvCxnSpPr/>
      </xdr:nvCxnSpPr>
      <xdr:spPr>
        <a:xfrm>
          <a:off x="3797300" y="6422409"/>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78759</xdr:rowOff>
    </xdr:from>
    <xdr:to>
      <xdr:col>5</xdr:col>
      <xdr:colOff>358775</xdr:colOff>
      <xdr:row>37</xdr:row>
      <xdr:rowOff>111239</xdr:rowOff>
    </xdr:to>
    <xdr:cxnSp macro="">
      <xdr:nvCxnSpPr>
        <xdr:cNvPr id="63" name="直線コネクタ 62"/>
        <xdr:cNvCxnSpPr/>
      </xdr:nvCxnSpPr>
      <xdr:spPr>
        <a:xfrm flipV="1">
          <a:off x="2908300" y="6422409"/>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100266</xdr:rowOff>
    </xdr:from>
    <xdr:to>
      <xdr:col>4</xdr:col>
      <xdr:colOff>155575</xdr:colOff>
      <xdr:row>37</xdr:row>
      <xdr:rowOff>111239</xdr:rowOff>
    </xdr:to>
    <xdr:cxnSp macro="">
      <xdr:nvCxnSpPr>
        <xdr:cNvPr id="66" name="直線コネクタ 65"/>
        <xdr:cNvCxnSpPr/>
      </xdr:nvCxnSpPr>
      <xdr:spPr>
        <a:xfrm>
          <a:off x="2019300" y="644391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89217</xdr:rowOff>
    </xdr:from>
    <xdr:to>
      <xdr:col>2</xdr:col>
      <xdr:colOff>638175</xdr:colOff>
      <xdr:row>37</xdr:row>
      <xdr:rowOff>100266</xdr:rowOff>
    </xdr:to>
    <xdr:cxnSp macro="">
      <xdr:nvCxnSpPr>
        <xdr:cNvPr id="69" name="直線コネクタ 68"/>
        <xdr:cNvCxnSpPr/>
      </xdr:nvCxnSpPr>
      <xdr:spPr>
        <a:xfrm>
          <a:off x="1130300" y="643286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43409</xdr:rowOff>
    </xdr:from>
    <xdr:to>
      <xdr:col>6</xdr:col>
      <xdr:colOff>561975</xdr:colOff>
      <xdr:row>37</xdr:row>
      <xdr:rowOff>145009</xdr:rowOff>
    </xdr:to>
    <xdr:sp macro="" textlink="">
      <xdr:nvSpPr>
        <xdr:cNvPr id="79" name="円/楕円 78"/>
        <xdr:cNvSpPr/>
      </xdr:nvSpPr>
      <xdr:spPr>
        <a:xfrm>
          <a:off x="45847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21836</xdr:rowOff>
    </xdr:from>
    <xdr:ext cx="534377" cy="259045"/>
    <xdr:sp macro="" textlink="">
      <xdr:nvSpPr>
        <xdr:cNvPr id="80" name="議会費該当値テキスト"/>
        <xdr:cNvSpPr txBox="1"/>
      </xdr:nvSpPr>
      <xdr:spPr>
        <a:xfrm>
          <a:off x="4686300" y="63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27959</xdr:rowOff>
    </xdr:from>
    <xdr:to>
      <xdr:col>5</xdr:col>
      <xdr:colOff>409575</xdr:colOff>
      <xdr:row>37</xdr:row>
      <xdr:rowOff>129559</xdr:rowOff>
    </xdr:to>
    <xdr:sp macro="" textlink="">
      <xdr:nvSpPr>
        <xdr:cNvPr id="81" name="円/楕円 80"/>
        <xdr:cNvSpPr/>
      </xdr:nvSpPr>
      <xdr:spPr>
        <a:xfrm>
          <a:off x="3746500" y="63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120686</xdr:rowOff>
    </xdr:from>
    <xdr:ext cx="534377" cy="259045"/>
    <xdr:sp macro="" textlink="">
      <xdr:nvSpPr>
        <xdr:cNvPr id="82" name="テキスト ボックス 81"/>
        <xdr:cNvSpPr txBox="1"/>
      </xdr:nvSpPr>
      <xdr:spPr>
        <a:xfrm>
          <a:off x="3530111" y="6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60439</xdr:rowOff>
    </xdr:from>
    <xdr:to>
      <xdr:col>4</xdr:col>
      <xdr:colOff>206375</xdr:colOff>
      <xdr:row>37</xdr:row>
      <xdr:rowOff>162040</xdr:rowOff>
    </xdr:to>
    <xdr:sp macro="" textlink="">
      <xdr:nvSpPr>
        <xdr:cNvPr id="83" name="円/楕円 82"/>
        <xdr:cNvSpPr/>
      </xdr:nvSpPr>
      <xdr:spPr>
        <a:xfrm>
          <a:off x="2857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153166</xdr:rowOff>
    </xdr:from>
    <xdr:ext cx="534377" cy="259045"/>
    <xdr:sp macro="" textlink="">
      <xdr:nvSpPr>
        <xdr:cNvPr id="84" name="テキスト ボックス 83"/>
        <xdr:cNvSpPr txBox="1"/>
      </xdr:nvSpPr>
      <xdr:spPr>
        <a:xfrm>
          <a:off x="2641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49466</xdr:rowOff>
    </xdr:from>
    <xdr:to>
      <xdr:col>3</xdr:col>
      <xdr:colOff>3175</xdr:colOff>
      <xdr:row>37</xdr:row>
      <xdr:rowOff>151066</xdr:rowOff>
    </xdr:to>
    <xdr:sp macro="" textlink="">
      <xdr:nvSpPr>
        <xdr:cNvPr id="85" name="円/楕円 84"/>
        <xdr:cNvSpPr/>
      </xdr:nvSpPr>
      <xdr:spPr>
        <a:xfrm>
          <a:off x="1968500" y="6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142194</xdr:rowOff>
    </xdr:from>
    <xdr:ext cx="534377" cy="259045"/>
    <xdr:sp macro="" textlink="">
      <xdr:nvSpPr>
        <xdr:cNvPr id="86" name="テキスト ボックス 85"/>
        <xdr:cNvSpPr txBox="1"/>
      </xdr:nvSpPr>
      <xdr:spPr>
        <a:xfrm>
          <a:off x="1752111" y="64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38417</xdr:rowOff>
    </xdr:from>
    <xdr:to>
      <xdr:col>1</xdr:col>
      <xdr:colOff>485775</xdr:colOff>
      <xdr:row>37</xdr:row>
      <xdr:rowOff>140017</xdr:rowOff>
    </xdr:to>
    <xdr:sp macro="" textlink="">
      <xdr:nvSpPr>
        <xdr:cNvPr id="87" name="円/楕円 86"/>
        <xdr:cNvSpPr/>
      </xdr:nvSpPr>
      <xdr:spPr>
        <a:xfrm>
          <a:off x="1079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131145</xdr:rowOff>
    </xdr:from>
    <xdr:ext cx="534377" cy="259045"/>
    <xdr:sp macro="" textlink="">
      <xdr:nvSpPr>
        <xdr:cNvPr id="88" name="テキスト ボックス 87"/>
        <xdr:cNvSpPr txBox="1"/>
      </xdr:nvSpPr>
      <xdr:spPr>
        <a:xfrm>
          <a:off x="863111" y="64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13149</xdr:rowOff>
    </xdr:from>
    <xdr:to>
      <xdr:col>6</xdr:col>
      <xdr:colOff>511175</xdr:colOff>
      <xdr:row>58</xdr:row>
      <xdr:rowOff>59976</xdr:rowOff>
    </xdr:to>
    <xdr:cxnSp macro="">
      <xdr:nvCxnSpPr>
        <xdr:cNvPr id="117" name="直線コネクタ 116"/>
        <xdr:cNvCxnSpPr/>
      </xdr:nvCxnSpPr>
      <xdr:spPr>
        <a:xfrm flipV="1">
          <a:off x="3797300" y="9957249"/>
          <a:ext cx="838200" cy="4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59976</xdr:rowOff>
    </xdr:from>
    <xdr:to>
      <xdr:col>5</xdr:col>
      <xdr:colOff>358775</xdr:colOff>
      <xdr:row>58</xdr:row>
      <xdr:rowOff>87193</xdr:rowOff>
    </xdr:to>
    <xdr:cxnSp macro="">
      <xdr:nvCxnSpPr>
        <xdr:cNvPr id="120" name="直線コネクタ 119"/>
        <xdr:cNvCxnSpPr/>
      </xdr:nvCxnSpPr>
      <xdr:spPr>
        <a:xfrm flipV="1">
          <a:off x="2908300" y="10004076"/>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79731</xdr:rowOff>
    </xdr:from>
    <xdr:to>
      <xdr:col>4</xdr:col>
      <xdr:colOff>155575</xdr:colOff>
      <xdr:row>58</xdr:row>
      <xdr:rowOff>87193</xdr:rowOff>
    </xdr:to>
    <xdr:cxnSp macro="">
      <xdr:nvCxnSpPr>
        <xdr:cNvPr id="123" name="直線コネクタ 122"/>
        <xdr:cNvCxnSpPr/>
      </xdr:nvCxnSpPr>
      <xdr:spPr>
        <a:xfrm>
          <a:off x="2019300" y="10023831"/>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68560</xdr:rowOff>
    </xdr:from>
    <xdr:to>
      <xdr:col>2</xdr:col>
      <xdr:colOff>638175</xdr:colOff>
      <xdr:row>58</xdr:row>
      <xdr:rowOff>79731</xdr:rowOff>
    </xdr:to>
    <xdr:cxnSp macro="">
      <xdr:nvCxnSpPr>
        <xdr:cNvPr id="126" name="直線コネクタ 125"/>
        <xdr:cNvCxnSpPr/>
      </xdr:nvCxnSpPr>
      <xdr:spPr>
        <a:xfrm>
          <a:off x="1130300" y="10012660"/>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133799</xdr:rowOff>
    </xdr:from>
    <xdr:to>
      <xdr:col>6</xdr:col>
      <xdr:colOff>561975</xdr:colOff>
      <xdr:row>58</xdr:row>
      <xdr:rowOff>63949</xdr:rowOff>
    </xdr:to>
    <xdr:sp macro="" textlink="">
      <xdr:nvSpPr>
        <xdr:cNvPr id="136" name="円/楕円 135"/>
        <xdr:cNvSpPr/>
      </xdr:nvSpPr>
      <xdr:spPr>
        <a:xfrm>
          <a:off x="4584700" y="99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9176</xdr:rowOff>
    </xdr:from>
    <xdr:to>
      <xdr:col>5</xdr:col>
      <xdr:colOff>409575</xdr:colOff>
      <xdr:row>58</xdr:row>
      <xdr:rowOff>110776</xdr:rowOff>
    </xdr:to>
    <xdr:sp macro="" textlink="">
      <xdr:nvSpPr>
        <xdr:cNvPr id="138" name="円/楕円 137"/>
        <xdr:cNvSpPr/>
      </xdr:nvSpPr>
      <xdr:spPr>
        <a:xfrm>
          <a:off x="3746500" y="99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101903</xdr:rowOff>
    </xdr:from>
    <xdr:ext cx="599010" cy="259045"/>
    <xdr:sp macro="" textlink="">
      <xdr:nvSpPr>
        <xdr:cNvPr id="139" name="テキスト ボックス 138"/>
        <xdr:cNvSpPr txBox="1"/>
      </xdr:nvSpPr>
      <xdr:spPr>
        <a:xfrm>
          <a:off x="3497794" y="100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36393</xdr:rowOff>
    </xdr:from>
    <xdr:to>
      <xdr:col>4</xdr:col>
      <xdr:colOff>206375</xdr:colOff>
      <xdr:row>58</xdr:row>
      <xdr:rowOff>137993</xdr:rowOff>
    </xdr:to>
    <xdr:sp macro="" textlink="">
      <xdr:nvSpPr>
        <xdr:cNvPr id="140" name="円/楕円 139"/>
        <xdr:cNvSpPr/>
      </xdr:nvSpPr>
      <xdr:spPr>
        <a:xfrm>
          <a:off x="2857500" y="99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129120</xdr:rowOff>
    </xdr:from>
    <xdr:ext cx="599010" cy="259045"/>
    <xdr:sp macro="" textlink="">
      <xdr:nvSpPr>
        <xdr:cNvPr id="141" name="テキスト ボックス 140"/>
        <xdr:cNvSpPr txBox="1"/>
      </xdr:nvSpPr>
      <xdr:spPr>
        <a:xfrm>
          <a:off x="2608794" y="1007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28931</xdr:rowOff>
    </xdr:from>
    <xdr:to>
      <xdr:col>3</xdr:col>
      <xdr:colOff>3175</xdr:colOff>
      <xdr:row>58</xdr:row>
      <xdr:rowOff>130531</xdr:rowOff>
    </xdr:to>
    <xdr:sp macro="" textlink="">
      <xdr:nvSpPr>
        <xdr:cNvPr id="142" name="円/楕円 141"/>
        <xdr:cNvSpPr/>
      </xdr:nvSpPr>
      <xdr:spPr>
        <a:xfrm>
          <a:off x="1968500" y="99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121658</xdr:rowOff>
    </xdr:from>
    <xdr:ext cx="599010" cy="259045"/>
    <xdr:sp macro="" textlink="">
      <xdr:nvSpPr>
        <xdr:cNvPr id="143" name="テキスト ボックス 142"/>
        <xdr:cNvSpPr txBox="1"/>
      </xdr:nvSpPr>
      <xdr:spPr>
        <a:xfrm>
          <a:off x="1719794" y="1006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17760</xdr:rowOff>
    </xdr:from>
    <xdr:to>
      <xdr:col>1</xdr:col>
      <xdr:colOff>485775</xdr:colOff>
      <xdr:row>58</xdr:row>
      <xdr:rowOff>119360</xdr:rowOff>
    </xdr:to>
    <xdr:sp macro="" textlink="">
      <xdr:nvSpPr>
        <xdr:cNvPr id="144" name="円/楕円 143"/>
        <xdr:cNvSpPr/>
      </xdr:nvSpPr>
      <xdr:spPr>
        <a:xfrm>
          <a:off x="1079500" y="99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110487</xdr:rowOff>
    </xdr:from>
    <xdr:ext cx="599010" cy="259045"/>
    <xdr:sp macro="" textlink="">
      <xdr:nvSpPr>
        <xdr:cNvPr id="145" name="テキスト ボックス 144"/>
        <xdr:cNvSpPr txBox="1"/>
      </xdr:nvSpPr>
      <xdr:spPr>
        <a:xfrm>
          <a:off x="830794" y="1005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105753</xdr:rowOff>
    </xdr:from>
    <xdr:to>
      <xdr:col>6</xdr:col>
      <xdr:colOff>511175</xdr:colOff>
      <xdr:row>75</xdr:row>
      <xdr:rowOff>142338</xdr:rowOff>
    </xdr:to>
    <xdr:cxnSp macro="">
      <xdr:nvCxnSpPr>
        <xdr:cNvPr id="172" name="直線コネクタ 171"/>
        <xdr:cNvCxnSpPr/>
      </xdr:nvCxnSpPr>
      <xdr:spPr>
        <a:xfrm>
          <a:off x="3797300" y="12621603"/>
          <a:ext cx="838200" cy="3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105753</xdr:rowOff>
    </xdr:from>
    <xdr:to>
      <xdr:col>5</xdr:col>
      <xdr:colOff>358775</xdr:colOff>
      <xdr:row>75</xdr:row>
      <xdr:rowOff>126306</xdr:rowOff>
    </xdr:to>
    <xdr:cxnSp macro="">
      <xdr:nvCxnSpPr>
        <xdr:cNvPr id="175" name="直線コネクタ 174"/>
        <xdr:cNvCxnSpPr/>
      </xdr:nvCxnSpPr>
      <xdr:spPr>
        <a:xfrm flipV="1">
          <a:off x="2908300" y="12621603"/>
          <a:ext cx="889000" cy="3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126306</xdr:rowOff>
    </xdr:from>
    <xdr:to>
      <xdr:col>4</xdr:col>
      <xdr:colOff>155575</xdr:colOff>
      <xdr:row>76</xdr:row>
      <xdr:rowOff>36240</xdr:rowOff>
    </xdr:to>
    <xdr:cxnSp macro="">
      <xdr:nvCxnSpPr>
        <xdr:cNvPr id="178" name="直線コネクタ 177"/>
        <xdr:cNvCxnSpPr/>
      </xdr:nvCxnSpPr>
      <xdr:spPr>
        <a:xfrm flipV="1">
          <a:off x="2019300" y="12985056"/>
          <a:ext cx="889000" cy="8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23155</xdr:rowOff>
    </xdr:from>
    <xdr:to>
      <xdr:col>2</xdr:col>
      <xdr:colOff>638175</xdr:colOff>
      <xdr:row>76</xdr:row>
      <xdr:rowOff>36240</xdr:rowOff>
    </xdr:to>
    <xdr:cxnSp macro="">
      <xdr:nvCxnSpPr>
        <xdr:cNvPr id="181" name="直線コネクタ 180"/>
        <xdr:cNvCxnSpPr/>
      </xdr:nvCxnSpPr>
      <xdr:spPr>
        <a:xfrm>
          <a:off x="1130300" y="13053355"/>
          <a:ext cx="8890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91538</xdr:rowOff>
    </xdr:from>
    <xdr:to>
      <xdr:col>6</xdr:col>
      <xdr:colOff>561975</xdr:colOff>
      <xdr:row>76</xdr:row>
      <xdr:rowOff>21689</xdr:rowOff>
    </xdr:to>
    <xdr:sp macro="" textlink="">
      <xdr:nvSpPr>
        <xdr:cNvPr id="191" name="円/楕円 190"/>
        <xdr:cNvSpPr/>
      </xdr:nvSpPr>
      <xdr:spPr>
        <a:xfrm>
          <a:off x="4584700" y="12950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114415</xdr:rowOff>
    </xdr:from>
    <xdr:ext cx="599010" cy="259045"/>
    <xdr:sp macro="" textlink="">
      <xdr:nvSpPr>
        <xdr:cNvPr id="192" name="民生費該当値テキスト"/>
        <xdr:cNvSpPr txBox="1"/>
      </xdr:nvSpPr>
      <xdr:spPr>
        <a:xfrm>
          <a:off x="4686300" y="1280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223,846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54953</xdr:rowOff>
    </xdr:from>
    <xdr:to>
      <xdr:col>5</xdr:col>
      <xdr:colOff>409575</xdr:colOff>
      <xdr:row>73</xdr:row>
      <xdr:rowOff>156553</xdr:rowOff>
    </xdr:to>
    <xdr:sp macro="" textlink="">
      <xdr:nvSpPr>
        <xdr:cNvPr id="193" name="円/楕円 192"/>
        <xdr:cNvSpPr/>
      </xdr:nvSpPr>
      <xdr:spPr>
        <a:xfrm>
          <a:off x="3746500" y="125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1630</xdr:rowOff>
    </xdr:from>
    <xdr:ext cx="599010" cy="259045"/>
    <xdr:sp macro="" textlink="">
      <xdr:nvSpPr>
        <xdr:cNvPr id="194" name="テキスト ボックス 193"/>
        <xdr:cNvSpPr txBox="1"/>
      </xdr:nvSpPr>
      <xdr:spPr>
        <a:xfrm>
          <a:off x="3497794" y="1234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75506</xdr:rowOff>
    </xdr:from>
    <xdr:to>
      <xdr:col>4</xdr:col>
      <xdr:colOff>206375</xdr:colOff>
      <xdr:row>76</xdr:row>
      <xdr:rowOff>5655</xdr:rowOff>
    </xdr:to>
    <xdr:sp macro="" textlink="">
      <xdr:nvSpPr>
        <xdr:cNvPr id="195" name="円/楕円 194"/>
        <xdr:cNvSpPr/>
      </xdr:nvSpPr>
      <xdr:spPr>
        <a:xfrm>
          <a:off x="2857500" y="12934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22183</xdr:rowOff>
    </xdr:from>
    <xdr:ext cx="599010" cy="259045"/>
    <xdr:sp macro="" textlink="">
      <xdr:nvSpPr>
        <xdr:cNvPr id="196" name="テキスト ボックス 195"/>
        <xdr:cNvSpPr txBox="1"/>
      </xdr:nvSpPr>
      <xdr:spPr>
        <a:xfrm>
          <a:off x="2608794" y="1270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156890</xdr:rowOff>
    </xdr:from>
    <xdr:to>
      <xdr:col>3</xdr:col>
      <xdr:colOff>3175</xdr:colOff>
      <xdr:row>76</xdr:row>
      <xdr:rowOff>87040</xdr:rowOff>
    </xdr:to>
    <xdr:sp macro="" textlink="">
      <xdr:nvSpPr>
        <xdr:cNvPr id="197" name="円/楕円 196"/>
        <xdr:cNvSpPr/>
      </xdr:nvSpPr>
      <xdr:spPr>
        <a:xfrm>
          <a:off x="1968500" y="130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103567</xdr:rowOff>
    </xdr:from>
    <xdr:ext cx="599010" cy="259045"/>
    <xdr:sp macro="" textlink="">
      <xdr:nvSpPr>
        <xdr:cNvPr id="198" name="テキスト ボックス 197"/>
        <xdr:cNvSpPr txBox="1"/>
      </xdr:nvSpPr>
      <xdr:spPr>
        <a:xfrm>
          <a:off x="1719794" y="127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143805</xdr:rowOff>
    </xdr:from>
    <xdr:to>
      <xdr:col>1</xdr:col>
      <xdr:colOff>485775</xdr:colOff>
      <xdr:row>76</xdr:row>
      <xdr:rowOff>73955</xdr:rowOff>
    </xdr:to>
    <xdr:sp macro="" textlink="">
      <xdr:nvSpPr>
        <xdr:cNvPr id="199" name="円/楕円 198"/>
        <xdr:cNvSpPr/>
      </xdr:nvSpPr>
      <xdr:spPr>
        <a:xfrm>
          <a:off x="1079500" y="130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90482</xdr:rowOff>
    </xdr:from>
    <xdr:ext cx="599010" cy="259045"/>
    <xdr:sp macro="" textlink="">
      <xdr:nvSpPr>
        <xdr:cNvPr id="200" name="テキスト ボックス 199"/>
        <xdr:cNvSpPr txBox="1"/>
      </xdr:nvSpPr>
      <xdr:spPr>
        <a:xfrm>
          <a:off x="830794" y="127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1370</xdr:rowOff>
    </xdr:from>
    <xdr:to>
      <xdr:col>6</xdr:col>
      <xdr:colOff>511175</xdr:colOff>
      <xdr:row>98</xdr:row>
      <xdr:rowOff>1846</xdr:rowOff>
    </xdr:to>
    <xdr:cxnSp macro="">
      <xdr:nvCxnSpPr>
        <xdr:cNvPr id="229" name="直線コネクタ 228"/>
        <xdr:cNvCxnSpPr/>
      </xdr:nvCxnSpPr>
      <xdr:spPr>
        <a:xfrm flipV="1">
          <a:off x="3797300" y="16803470"/>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150932</xdr:rowOff>
    </xdr:from>
    <xdr:to>
      <xdr:col>5</xdr:col>
      <xdr:colOff>358775</xdr:colOff>
      <xdr:row>98</xdr:row>
      <xdr:rowOff>1846</xdr:rowOff>
    </xdr:to>
    <xdr:cxnSp macro="">
      <xdr:nvCxnSpPr>
        <xdr:cNvPr id="232" name="直線コネクタ 231"/>
        <xdr:cNvCxnSpPr/>
      </xdr:nvCxnSpPr>
      <xdr:spPr>
        <a:xfrm>
          <a:off x="2908300" y="16781582"/>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150932</xdr:rowOff>
    </xdr:from>
    <xdr:to>
      <xdr:col>4</xdr:col>
      <xdr:colOff>155575</xdr:colOff>
      <xdr:row>97</xdr:row>
      <xdr:rowOff>152059</xdr:rowOff>
    </xdr:to>
    <xdr:cxnSp macro="">
      <xdr:nvCxnSpPr>
        <xdr:cNvPr id="235" name="直線コネクタ 234"/>
        <xdr:cNvCxnSpPr/>
      </xdr:nvCxnSpPr>
      <xdr:spPr>
        <a:xfrm flipV="1">
          <a:off x="2019300" y="1678158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152059</xdr:rowOff>
    </xdr:from>
    <xdr:to>
      <xdr:col>2</xdr:col>
      <xdr:colOff>638175</xdr:colOff>
      <xdr:row>97</xdr:row>
      <xdr:rowOff>155995</xdr:rowOff>
    </xdr:to>
    <xdr:cxnSp macro="">
      <xdr:nvCxnSpPr>
        <xdr:cNvPr id="238" name="直線コネクタ 237"/>
        <xdr:cNvCxnSpPr/>
      </xdr:nvCxnSpPr>
      <xdr:spPr>
        <a:xfrm flipV="1">
          <a:off x="1130300" y="16782709"/>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122020</xdr:rowOff>
    </xdr:from>
    <xdr:to>
      <xdr:col>6</xdr:col>
      <xdr:colOff>561975</xdr:colOff>
      <xdr:row>98</xdr:row>
      <xdr:rowOff>52170</xdr:rowOff>
    </xdr:to>
    <xdr:sp macro="" textlink="">
      <xdr:nvSpPr>
        <xdr:cNvPr id="248" name="円/楕円 247"/>
        <xdr:cNvSpPr/>
      </xdr:nvSpPr>
      <xdr:spPr>
        <a:xfrm>
          <a:off x="4584700" y="167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100447</xdr:rowOff>
    </xdr:from>
    <xdr:ext cx="534377" cy="259045"/>
    <xdr:sp macro="" textlink="">
      <xdr:nvSpPr>
        <xdr:cNvPr id="249" name="衛生費該当値テキスト"/>
        <xdr:cNvSpPr txBox="1"/>
      </xdr:nvSpPr>
      <xdr:spPr>
        <a:xfrm>
          <a:off x="4686300" y="1673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122496</xdr:rowOff>
    </xdr:from>
    <xdr:to>
      <xdr:col>5</xdr:col>
      <xdr:colOff>409575</xdr:colOff>
      <xdr:row>98</xdr:row>
      <xdr:rowOff>52646</xdr:rowOff>
    </xdr:to>
    <xdr:sp macro="" textlink="">
      <xdr:nvSpPr>
        <xdr:cNvPr id="250" name="円/楕円 249"/>
        <xdr:cNvSpPr/>
      </xdr:nvSpPr>
      <xdr:spPr>
        <a:xfrm>
          <a:off x="3746500" y="167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43773</xdr:rowOff>
    </xdr:from>
    <xdr:ext cx="534377" cy="259045"/>
    <xdr:sp macro="" textlink="">
      <xdr:nvSpPr>
        <xdr:cNvPr id="251" name="テキスト ボックス 250"/>
        <xdr:cNvSpPr txBox="1"/>
      </xdr:nvSpPr>
      <xdr:spPr>
        <a:xfrm>
          <a:off x="3530111" y="16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100132</xdr:rowOff>
    </xdr:from>
    <xdr:to>
      <xdr:col>4</xdr:col>
      <xdr:colOff>206375</xdr:colOff>
      <xdr:row>98</xdr:row>
      <xdr:rowOff>30282</xdr:rowOff>
    </xdr:to>
    <xdr:sp macro="" textlink="">
      <xdr:nvSpPr>
        <xdr:cNvPr id="252" name="円/楕円 251"/>
        <xdr:cNvSpPr/>
      </xdr:nvSpPr>
      <xdr:spPr>
        <a:xfrm>
          <a:off x="2857500" y="167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21409</xdr:rowOff>
    </xdr:from>
    <xdr:ext cx="534377" cy="259045"/>
    <xdr:sp macro="" textlink="">
      <xdr:nvSpPr>
        <xdr:cNvPr id="253" name="テキスト ボックス 252"/>
        <xdr:cNvSpPr txBox="1"/>
      </xdr:nvSpPr>
      <xdr:spPr>
        <a:xfrm>
          <a:off x="2641111" y="1682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101259</xdr:rowOff>
    </xdr:from>
    <xdr:to>
      <xdr:col>3</xdr:col>
      <xdr:colOff>3175</xdr:colOff>
      <xdr:row>98</xdr:row>
      <xdr:rowOff>31409</xdr:rowOff>
    </xdr:to>
    <xdr:sp macro="" textlink="">
      <xdr:nvSpPr>
        <xdr:cNvPr id="254" name="円/楕円 253"/>
        <xdr:cNvSpPr/>
      </xdr:nvSpPr>
      <xdr:spPr>
        <a:xfrm>
          <a:off x="1968500" y="167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22536</xdr:rowOff>
    </xdr:from>
    <xdr:ext cx="534377" cy="259045"/>
    <xdr:sp macro="" textlink="">
      <xdr:nvSpPr>
        <xdr:cNvPr id="255" name="テキスト ボックス 254"/>
        <xdr:cNvSpPr txBox="1"/>
      </xdr:nvSpPr>
      <xdr:spPr>
        <a:xfrm>
          <a:off x="1752111" y="168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105195</xdr:rowOff>
    </xdr:from>
    <xdr:to>
      <xdr:col>1</xdr:col>
      <xdr:colOff>485775</xdr:colOff>
      <xdr:row>98</xdr:row>
      <xdr:rowOff>35345</xdr:rowOff>
    </xdr:to>
    <xdr:sp macro="" textlink="">
      <xdr:nvSpPr>
        <xdr:cNvPr id="256" name="円/楕円 255"/>
        <xdr:cNvSpPr/>
      </xdr:nvSpPr>
      <xdr:spPr>
        <a:xfrm>
          <a:off x="1079500" y="167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26472</xdr:rowOff>
    </xdr:from>
    <xdr:ext cx="534377" cy="259045"/>
    <xdr:sp macro="" textlink="">
      <xdr:nvSpPr>
        <xdr:cNvPr id="257" name="テキスト ボックス 256"/>
        <xdr:cNvSpPr txBox="1"/>
      </xdr:nvSpPr>
      <xdr:spPr>
        <a:xfrm>
          <a:off x="863111" y="168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141339</xdr:rowOff>
    </xdr:from>
    <xdr:to>
      <xdr:col>15</xdr:col>
      <xdr:colOff>180975</xdr:colOff>
      <xdr:row>38</xdr:row>
      <xdr:rowOff>146583</xdr:rowOff>
    </xdr:to>
    <xdr:cxnSp macro="">
      <xdr:nvCxnSpPr>
        <xdr:cNvPr id="286" name="直線コネクタ 285"/>
        <xdr:cNvCxnSpPr/>
      </xdr:nvCxnSpPr>
      <xdr:spPr>
        <a:xfrm flipV="1">
          <a:off x="9639300" y="6656439"/>
          <a:ext cx="8382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140780</xdr:rowOff>
    </xdr:from>
    <xdr:to>
      <xdr:col>14</xdr:col>
      <xdr:colOff>28575</xdr:colOff>
      <xdr:row>38</xdr:row>
      <xdr:rowOff>146583</xdr:rowOff>
    </xdr:to>
    <xdr:cxnSp macro="">
      <xdr:nvCxnSpPr>
        <xdr:cNvPr id="289" name="直線コネクタ 288"/>
        <xdr:cNvCxnSpPr/>
      </xdr:nvCxnSpPr>
      <xdr:spPr>
        <a:xfrm>
          <a:off x="8750300" y="6655880"/>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110884</xdr:rowOff>
    </xdr:from>
    <xdr:to>
      <xdr:col>12</xdr:col>
      <xdr:colOff>511175</xdr:colOff>
      <xdr:row>38</xdr:row>
      <xdr:rowOff>140780</xdr:rowOff>
    </xdr:to>
    <xdr:cxnSp macro="">
      <xdr:nvCxnSpPr>
        <xdr:cNvPr id="292" name="直線コネクタ 291"/>
        <xdr:cNvCxnSpPr/>
      </xdr:nvCxnSpPr>
      <xdr:spPr>
        <a:xfrm>
          <a:off x="7861300" y="6625984"/>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110884</xdr:rowOff>
    </xdr:from>
    <xdr:to>
      <xdr:col>11</xdr:col>
      <xdr:colOff>307975</xdr:colOff>
      <xdr:row>38</xdr:row>
      <xdr:rowOff>155829</xdr:rowOff>
    </xdr:to>
    <xdr:cxnSp macro="">
      <xdr:nvCxnSpPr>
        <xdr:cNvPr id="295" name="直線コネクタ 294"/>
        <xdr:cNvCxnSpPr/>
      </xdr:nvCxnSpPr>
      <xdr:spPr>
        <a:xfrm flipV="1">
          <a:off x="6972300" y="6625984"/>
          <a:ext cx="889000" cy="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90539</xdr:rowOff>
    </xdr:from>
    <xdr:to>
      <xdr:col>15</xdr:col>
      <xdr:colOff>231775</xdr:colOff>
      <xdr:row>39</xdr:row>
      <xdr:rowOff>20689</xdr:rowOff>
    </xdr:to>
    <xdr:sp macro="" textlink="">
      <xdr:nvSpPr>
        <xdr:cNvPr id="305" name="円/楕円 304"/>
        <xdr:cNvSpPr/>
      </xdr:nvSpPr>
      <xdr:spPr>
        <a:xfrm>
          <a:off x="10426700" y="66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49915</xdr:rowOff>
    </xdr:from>
    <xdr:ext cx="469744" cy="259045"/>
    <xdr:sp macro="" textlink="">
      <xdr:nvSpPr>
        <xdr:cNvPr id="306" name="労働費該当値テキスト"/>
        <xdr:cNvSpPr txBox="1"/>
      </xdr:nvSpPr>
      <xdr:spPr>
        <a:xfrm>
          <a:off x="10528300" y="6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95783</xdr:rowOff>
    </xdr:from>
    <xdr:to>
      <xdr:col>14</xdr:col>
      <xdr:colOff>79375</xdr:colOff>
      <xdr:row>39</xdr:row>
      <xdr:rowOff>25933</xdr:rowOff>
    </xdr:to>
    <xdr:sp macro="" textlink="">
      <xdr:nvSpPr>
        <xdr:cNvPr id="307" name="円/楕円 306"/>
        <xdr:cNvSpPr/>
      </xdr:nvSpPr>
      <xdr:spPr>
        <a:xfrm>
          <a:off x="9588500" y="66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42460</xdr:rowOff>
    </xdr:from>
    <xdr:ext cx="469744" cy="259045"/>
    <xdr:sp macro="" textlink="">
      <xdr:nvSpPr>
        <xdr:cNvPr id="308" name="テキスト ボックス 307"/>
        <xdr:cNvSpPr txBox="1"/>
      </xdr:nvSpPr>
      <xdr:spPr>
        <a:xfrm>
          <a:off x="9404427" y="638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89980</xdr:rowOff>
    </xdr:from>
    <xdr:to>
      <xdr:col>12</xdr:col>
      <xdr:colOff>561975</xdr:colOff>
      <xdr:row>39</xdr:row>
      <xdr:rowOff>20130</xdr:rowOff>
    </xdr:to>
    <xdr:sp macro="" textlink="">
      <xdr:nvSpPr>
        <xdr:cNvPr id="309" name="円/楕円 308"/>
        <xdr:cNvSpPr/>
      </xdr:nvSpPr>
      <xdr:spPr>
        <a:xfrm>
          <a:off x="8699500" y="66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36656</xdr:rowOff>
    </xdr:from>
    <xdr:ext cx="469744" cy="259045"/>
    <xdr:sp macro="" textlink="">
      <xdr:nvSpPr>
        <xdr:cNvPr id="310" name="テキスト ボックス 309"/>
        <xdr:cNvSpPr txBox="1"/>
      </xdr:nvSpPr>
      <xdr:spPr>
        <a:xfrm>
          <a:off x="8515427" y="63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60084</xdr:rowOff>
    </xdr:from>
    <xdr:to>
      <xdr:col>11</xdr:col>
      <xdr:colOff>358775</xdr:colOff>
      <xdr:row>38</xdr:row>
      <xdr:rowOff>161684</xdr:rowOff>
    </xdr:to>
    <xdr:sp macro="" textlink="">
      <xdr:nvSpPr>
        <xdr:cNvPr id="311" name="円/楕円 310"/>
        <xdr:cNvSpPr/>
      </xdr:nvSpPr>
      <xdr:spPr>
        <a:xfrm>
          <a:off x="7810500" y="65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6761</xdr:rowOff>
    </xdr:from>
    <xdr:ext cx="469744" cy="259045"/>
    <xdr:sp macro="" textlink="">
      <xdr:nvSpPr>
        <xdr:cNvPr id="312" name="テキスト ボックス 311"/>
        <xdr:cNvSpPr txBox="1"/>
      </xdr:nvSpPr>
      <xdr:spPr>
        <a:xfrm>
          <a:off x="7626427" y="63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105029</xdr:rowOff>
    </xdr:from>
    <xdr:to>
      <xdr:col>10</xdr:col>
      <xdr:colOff>155575</xdr:colOff>
      <xdr:row>39</xdr:row>
      <xdr:rowOff>35179</xdr:rowOff>
    </xdr:to>
    <xdr:sp macro="" textlink="">
      <xdr:nvSpPr>
        <xdr:cNvPr id="313" name="円/楕円 312"/>
        <xdr:cNvSpPr/>
      </xdr:nvSpPr>
      <xdr:spPr>
        <a:xfrm>
          <a:off x="6921500" y="66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51706</xdr:rowOff>
    </xdr:from>
    <xdr:ext cx="469744" cy="259045"/>
    <xdr:sp macro="" textlink="">
      <xdr:nvSpPr>
        <xdr:cNvPr id="314" name="テキスト ボックス 313"/>
        <xdr:cNvSpPr txBox="1"/>
      </xdr:nvSpPr>
      <xdr:spPr>
        <a:xfrm>
          <a:off x="6737427"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139459</xdr:rowOff>
    </xdr:from>
    <xdr:to>
      <xdr:col>15</xdr:col>
      <xdr:colOff>180975</xdr:colOff>
      <xdr:row>58</xdr:row>
      <xdr:rowOff>139695</xdr:rowOff>
    </xdr:to>
    <xdr:cxnSp macro="">
      <xdr:nvCxnSpPr>
        <xdr:cNvPr id="343" name="直線コネクタ 342"/>
        <xdr:cNvCxnSpPr/>
      </xdr:nvCxnSpPr>
      <xdr:spPr>
        <a:xfrm>
          <a:off x="9639300" y="10083559"/>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139459</xdr:rowOff>
    </xdr:from>
    <xdr:to>
      <xdr:col>14</xdr:col>
      <xdr:colOff>28575</xdr:colOff>
      <xdr:row>58</xdr:row>
      <xdr:rowOff>143716</xdr:rowOff>
    </xdr:to>
    <xdr:cxnSp macro="">
      <xdr:nvCxnSpPr>
        <xdr:cNvPr id="346" name="直線コネクタ 345"/>
        <xdr:cNvCxnSpPr/>
      </xdr:nvCxnSpPr>
      <xdr:spPr>
        <a:xfrm flipV="1">
          <a:off x="8750300" y="10083559"/>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125575</xdr:rowOff>
    </xdr:from>
    <xdr:to>
      <xdr:col>12</xdr:col>
      <xdr:colOff>511175</xdr:colOff>
      <xdr:row>58</xdr:row>
      <xdr:rowOff>143716</xdr:rowOff>
    </xdr:to>
    <xdr:cxnSp macro="">
      <xdr:nvCxnSpPr>
        <xdr:cNvPr id="349" name="直線コネクタ 348"/>
        <xdr:cNvCxnSpPr/>
      </xdr:nvCxnSpPr>
      <xdr:spPr>
        <a:xfrm>
          <a:off x="7861300" y="10069675"/>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125575</xdr:rowOff>
    </xdr:from>
    <xdr:to>
      <xdr:col>11</xdr:col>
      <xdr:colOff>307975</xdr:colOff>
      <xdr:row>58</xdr:row>
      <xdr:rowOff>148036</xdr:rowOff>
    </xdr:to>
    <xdr:cxnSp macro="">
      <xdr:nvCxnSpPr>
        <xdr:cNvPr id="352" name="直線コネクタ 351"/>
        <xdr:cNvCxnSpPr/>
      </xdr:nvCxnSpPr>
      <xdr:spPr>
        <a:xfrm flipV="1">
          <a:off x="6972300" y="10069675"/>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88895</xdr:rowOff>
    </xdr:from>
    <xdr:to>
      <xdr:col>15</xdr:col>
      <xdr:colOff>231775</xdr:colOff>
      <xdr:row>59</xdr:row>
      <xdr:rowOff>19045</xdr:rowOff>
    </xdr:to>
    <xdr:sp macro="" textlink="">
      <xdr:nvSpPr>
        <xdr:cNvPr id="362" name="円/楕円 361"/>
        <xdr:cNvSpPr/>
      </xdr:nvSpPr>
      <xdr:spPr>
        <a:xfrm>
          <a:off x="10426700" y="100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48272</xdr:rowOff>
    </xdr:from>
    <xdr:ext cx="599010" cy="259045"/>
    <xdr:sp macro="" textlink="">
      <xdr:nvSpPr>
        <xdr:cNvPr id="363" name="農林水産業費該当値テキスト"/>
        <xdr:cNvSpPr txBox="1"/>
      </xdr:nvSpPr>
      <xdr:spPr>
        <a:xfrm>
          <a:off x="10528300" y="982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88659</xdr:rowOff>
    </xdr:from>
    <xdr:to>
      <xdr:col>14</xdr:col>
      <xdr:colOff>79375</xdr:colOff>
      <xdr:row>59</xdr:row>
      <xdr:rowOff>18809</xdr:rowOff>
    </xdr:to>
    <xdr:sp macro="" textlink="">
      <xdr:nvSpPr>
        <xdr:cNvPr id="364" name="円/楕円 363"/>
        <xdr:cNvSpPr/>
      </xdr:nvSpPr>
      <xdr:spPr>
        <a:xfrm>
          <a:off x="9588500" y="100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35336</xdr:rowOff>
    </xdr:from>
    <xdr:ext cx="599010" cy="259045"/>
    <xdr:sp macro="" textlink="">
      <xdr:nvSpPr>
        <xdr:cNvPr id="365" name="テキスト ボックス 364"/>
        <xdr:cNvSpPr txBox="1"/>
      </xdr:nvSpPr>
      <xdr:spPr>
        <a:xfrm>
          <a:off x="9339794" y="980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92916</xdr:rowOff>
    </xdr:from>
    <xdr:to>
      <xdr:col>12</xdr:col>
      <xdr:colOff>561975</xdr:colOff>
      <xdr:row>59</xdr:row>
      <xdr:rowOff>23066</xdr:rowOff>
    </xdr:to>
    <xdr:sp macro="" textlink="">
      <xdr:nvSpPr>
        <xdr:cNvPr id="366" name="円/楕円 365"/>
        <xdr:cNvSpPr/>
      </xdr:nvSpPr>
      <xdr:spPr>
        <a:xfrm>
          <a:off x="8699500" y="100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39593</xdr:rowOff>
    </xdr:from>
    <xdr:ext cx="599010" cy="259045"/>
    <xdr:sp macro="" textlink="">
      <xdr:nvSpPr>
        <xdr:cNvPr id="367" name="テキスト ボックス 366"/>
        <xdr:cNvSpPr txBox="1"/>
      </xdr:nvSpPr>
      <xdr:spPr>
        <a:xfrm>
          <a:off x="8450794" y="981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74775</xdr:rowOff>
    </xdr:from>
    <xdr:to>
      <xdr:col>11</xdr:col>
      <xdr:colOff>358775</xdr:colOff>
      <xdr:row>59</xdr:row>
      <xdr:rowOff>4925</xdr:rowOff>
    </xdr:to>
    <xdr:sp macro="" textlink="">
      <xdr:nvSpPr>
        <xdr:cNvPr id="368" name="円/楕円 367"/>
        <xdr:cNvSpPr/>
      </xdr:nvSpPr>
      <xdr:spPr>
        <a:xfrm>
          <a:off x="7810500" y="1001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21452</xdr:rowOff>
    </xdr:from>
    <xdr:ext cx="599010" cy="259045"/>
    <xdr:sp macro="" textlink="">
      <xdr:nvSpPr>
        <xdr:cNvPr id="369" name="テキスト ボックス 368"/>
        <xdr:cNvSpPr txBox="1"/>
      </xdr:nvSpPr>
      <xdr:spPr>
        <a:xfrm>
          <a:off x="7561794" y="979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97236</xdr:rowOff>
    </xdr:from>
    <xdr:to>
      <xdr:col>10</xdr:col>
      <xdr:colOff>155575</xdr:colOff>
      <xdr:row>59</xdr:row>
      <xdr:rowOff>27386</xdr:rowOff>
    </xdr:to>
    <xdr:sp macro="" textlink="">
      <xdr:nvSpPr>
        <xdr:cNvPr id="370" name="円/楕円 369"/>
        <xdr:cNvSpPr/>
      </xdr:nvSpPr>
      <xdr:spPr>
        <a:xfrm>
          <a:off x="6921500" y="100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43913</xdr:rowOff>
    </xdr:from>
    <xdr:ext cx="599010" cy="259045"/>
    <xdr:sp macro="" textlink="">
      <xdr:nvSpPr>
        <xdr:cNvPr id="371" name="テキスト ボックス 370"/>
        <xdr:cNvSpPr txBox="1"/>
      </xdr:nvSpPr>
      <xdr:spPr>
        <a:xfrm>
          <a:off x="6672794" y="981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18008</xdr:rowOff>
    </xdr:from>
    <xdr:to>
      <xdr:col>15</xdr:col>
      <xdr:colOff>180975</xdr:colOff>
      <xdr:row>78</xdr:row>
      <xdr:rowOff>88261</xdr:rowOff>
    </xdr:to>
    <xdr:cxnSp macro="">
      <xdr:nvCxnSpPr>
        <xdr:cNvPr id="400" name="直線コネクタ 399"/>
        <xdr:cNvCxnSpPr/>
      </xdr:nvCxnSpPr>
      <xdr:spPr>
        <a:xfrm flipV="1">
          <a:off x="9639300" y="13391108"/>
          <a:ext cx="838200" cy="7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88261</xdr:rowOff>
    </xdr:from>
    <xdr:to>
      <xdr:col>14</xdr:col>
      <xdr:colOff>28575</xdr:colOff>
      <xdr:row>78</xdr:row>
      <xdr:rowOff>105375</xdr:rowOff>
    </xdr:to>
    <xdr:cxnSp macro="">
      <xdr:nvCxnSpPr>
        <xdr:cNvPr id="403" name="直線コネクタ 402"/>
        <xdr:cNvCxnSpPr/>
      </xdr:nvCxnSpPr>
      <xdr:spPr>
        <a:xfrm flipV="1">
          <a:off x="8750300" y="13461361"/>
          <a:ext cx="8890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105375</xdr:rowOff>
    </xdr:from>
    <xdr:to>
      <xdr:col>12</xdr:col>
      <xdr:colOff>511175</xdr:colOff>
      <xdr:row>78</xdr:row>
      <xdr:rowOff>110150</xdr:rowOff>
    </xdr:to>
    <xdr:cxnSp macro="">
      <xdr:nvCxnSpPr>
        <xdr:cNvPr id="406" name="直線コネクタ 405"/>
        <xdr:cNvCxnSpPr/>
      </xdr:nvCxnSpPr>
      <xdr:spPr>
        <a:xfrm flipV="1">
          <a:off x="7861300" y="1347847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110150</xdr:rowOff>
    </xdr:from>
    <xdr:to>
      <xdr:col>11</xdr:col>
      <xdr:colOff>307975</xdr:colOff>
      <xdr:row>78</xdr:row>
      <xdr:rowOff>133220</xdr:rowOff>
    </xdr:to>
    <xdr:cxnSp macro="">
      <xdr:nvCxnSpPr>
        <xdr:cNvPr id="409" name="直線コネクタ 408"/>
        <xdr:cNvCxnSpPr/>
      </xdr:nvCxnSpPr>
      <xdr:spPr>
        <a:xfrm flipV="1">
          <a:off x="6972300" y="13483250"/>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19" name="円/楕円 418"/>
        <xdr:cNvSpPr/>
      </xdr:nvSpPr>
      <xdr:spPr>
        <a:xfrm>
          <a:off x="10426700" y="133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161535</xdr:rowOff>
    </xdr:from>
    <xdr:ext cx="534377" cy="259045"/>
    <xdr:sp macro="" textlink="">
      <xdr:nvSpPr>
        <xdr:cNvPr id="420" name="商工費該当値テキスト"/>
        <xdr:cNvSpPr txBox="1"/>
      </xdr:nvSpPr>
      <xdr:spPr>
        <a:xfrm>
          <a:off x="10528300" y="131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37461</xdr:rowOff>
    </xdr:from>
    <xdr:to>
      <xdr:col>14</xdr:col>
      <xdr:colOff>79375</xdr:colOff>
      <xdr:row>78</xdr:row>
      <xdr:rowOff>139061</xdr:rowOff>
    </xdr:to>
    <xdr:sp macro="" textlink="">
      <xdr:nvSpPr>
        <xdr:cNvPr id="421" name="円/楕円 420"/>
        <xdr:cNvSpPr/>
      </xdr:nvSpPr>
      <xdr:spPr>
        <a:xfrm>
          <a:off x="9588500" y="134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130188</xdr:rowOff>
    </xdr:from>
    <xdr:ext cx="534377" cy="259045"/>
    <xdr:sp macro="" textlink="">
      <xdr:nvSpPr>
        <xdr:cNvPr id="422" name="テキスト ボックス 421"/>
        <xdr:cNvSpPr txBox="1"/>
      </xdr:nvSpPr>
      <xdr:spPr>
        <a:xfrm>
          <a:off x="9372111" y="135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54575</xdr:rowOff>
    </xdr:from>
    <xdr:to>
      <xdr:col>12</xdr:col>
      <xdr:colOff>561975</xdr:colOff>
      <xdr:row>78</xdr:row>
      <xdr:rowOff>156175</xdr:rowOff>
    </xdr:to>
    <xdr:sp macro="" textlink="">
      <xdr:nvSpPr>
        <xdr:cNvPr id="423" name="円/楕円 422"/>
        <xdr:cNvSpPr/>
      </xdr:nvSpPr>
      <xdr:spPr>
        <a:xfrm>
          <a:off x="8699500" y="134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147302</xdr:rowOff>
    </xdr:from>
    <xdr:ext cx="534377" cy="259045"/>
    <xdr:sp macro="" textlink="">
      <xdr:nvSpPr>
        <xdr:cNvPr id="424" name="テキスト ボックス 423"/>
        <xdr:cNvSpPr txBox="1"/>
      </xdr:nvSpPr>
      <xdr:spPr>
        <a:xfrm>
          <a:off x="8483111" y="1352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59350</xdr:rowOff>
    </xdr:from>
    <xdr:to>
      <xdr:col>11</xdr:col>
      <xdr:colOff>358775</xdr:colOff>
      <xdr:row>78</xdr:row>
      <xdr:rowOff>160950</xdr:rowOff>
    </xdr:to>
    <xdr:sp macro="" textlink="">
      <xdr:nvSpPr>
        <xdr:cNvPr id="425" name="円/楕円 424"/>
        <xdr:cNvSpPr/>
      </xdr:nvSpPr>
      <xdr:spPr>
        <a:xfrm>
          <a:off x="7810500" y="134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152077</xdr:rowOff>
    </xdr:from>
    <xdr:ext cx="534377" cy="259045"/>
    <xdr:sp macro="" textlink="">
      <xdr:nvSpPr>
        <xdr:cNvPr id="426" name="テキスト ボックス 425"/>
        <xdr:cNvSpPr txBox="1"/>
      </xdr:nvSpPr>
      <xdr:spPr>
        <a:xfrm>
          <a:off x="7594111" y="135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82420</xdr:rowOff>
    </xdr:from>
    <xdr:to>
      <xdr:col>10</xdr:col>
      <xdr:colOff>155575</xdr:colOff>
      <xdr:row>79</xdr:row>
      <xdr:rowOff>12570</xdr:rowOff>
    </xdr:to>
    <xdr:sp macro="" textlink="">
      <xdr:nvSpPr>
        <xdr:cNvPr id="427" name="円/楕円 426"/>
        <xdr:cNvSpPr/>
      </xdr:nvSpPr>
      <xdr:spPr>
        <a:xfrm>
          <a:off x="6921500" y="134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3697</xdr:rowOff>
    </xdr:from>
    <xdr:ext cx="534377" cy="259045"/>
    <xdr:sp macro="" textlink="">
      <xdr:nvSpPr>
        <xdr:cNvPr id="428" name="テキスト ボックス 427"/>
        <xdr:cNvSpPr txBox="1"/>
      </xdr:nvSpPr>
      <xdr:spPr>
        <a:xfrm>
          <a:off x="6705111" y="135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65052</xdr:rowOff>
    </xdr:from>
    <xdr:to>
      <xdr:col>15</xdr:col>
      <xdr:colOff>180975</xdr:colOff>
      <xdr:row>98</xdr:row>
      <xdr:rowOff>69224</xdr:rowOff>
    </xdr:to>
    <xdr:cxnSp macro="">
      <xdr:nvCxnSpPr>
        <xdr:cNvPr id="455" name="直線コネクタ 454"/>
        <xdr:cNvCxnSpPr/>
      </xdr:nvCxnSpPr>
      <xdr:spPr>
        <a:xfrm flipV="1">
          <a:off x="9639300" y="16867152"/>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49947</xdr:rowOff>
    </xdr:from>
    <xdr:to>
      <xdr:col>14</xdr:col>
      <xdr:colOff>28575</xdr:colOff>
      <xdr:row>98</xdr:row>
      <xdr:rowOff>69224</xdr:rowOff>
    </xdr:to>
    <xdr:cxnSp macro="">
      <xdr:nvCxnSpPr>
        <xdr:cNvPr id="458" name="直線コネクタ 457"/>
        <xdr:cNvCxnSpPr/>
      </xdr:nvCxnSpPr>
      <xdr:spPr>
        <a:xfrm>
          <a:off x="8750300" y="16852047"/>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47210</xdr:rowOff>
    </xdr:from>
    <xdr:to>
      <xdr:col>12</xdr:col>
      <xdr:colOff>511175</xdr:colOff>
      <xdr:row>98</xdr:row>
      <xdr:rowOff>49947</xdr:rowOff>
    </xdr:to>
    <xdr:cxnSp macro="">
      <xdr:nvCxnSpPr>
        <xdr:cNvPr id="461" name="直線コネクタ 460"/>
        <xdr:cNvCxnSpPr/>
      </xdr:nvCxnSpPr>
      <xdr:spPr>
        <a:xfrm>
          <a:off x="7861300" y="16849310"/>
          <a:ext cx="8890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47210</xdr:rowOff>
    </xdr:from>
    <xdr:to>
      <xdr:col>11</xdr:col>
      <xdr:colOff>307975</xdr:colOff>
      <xdr:row>98</xdr:row>
      <xdr:rowOff>69577</xdr:rowOff>
    </xdr:to>
    <xdr:cxnSp macro="">
      <xdr:nvCxnSpPr>
        <xdr:cNvPr id="464" name="直線コネクタ 463"/>
        <xdr:cNvCxnSpPr/>
      </xdr:nvCxnSpPr>
      <xdr:spPr>
        <a:xfrm flipV="1">
          <a:off x="6972300" y="16849310"/>
          <a:ext cx="889000" cy="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14252</xdr:rowOff>
    </xdr:from>
    <xdr:to>
      <xdr:col>15</xdr:col>
      <xdr:colOff>231775</xdr:colOff>
      <xdr:row>98</xdr:row>
      <xdr:rowOff>115852</xdr:rowOff>
    </xdr:to>
    <xdr:sp macro="" textlink="">
      <xdr:nvSpPr>
        <xdr:cNvPr id="474" name="円/楕円 473"/>
        <xdr:cNvSpPr/>
      </xdr:nvSpPr>
      <xdr:spPr>
        <a:xfrm>
          <a:off x="10426700" y="168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145079</xdr:rowOff>
    </xdr:from>
    <xdr:ext cx="599010" cy="259045"/>
    <xdr:sp macro="" textlink="">
      <xdr:nvSpPr>
        <xdr:cNvPr id="475" name="土木費該当値テキスト"/>
        <xdr:cNvSpPr txBox="1"/>
      </xdr:nvSpPr>
      <xdr:spPr>
        <a:xfrm>
          <a:off x="10528300" y="1660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18424</xdr:rowOff>
    </xdr:from>
    <xdr:to>
      <xdr:col>14</xdr:col>
      <xdr:colOff>79375</xdr:colOff>
      <xdr:row>98</xdr:row>
      <xdr:rowOff>120024</xdr:rowOff>
    </xdr:to>
    <xdr:sp macro="" textlink="">
      <xdr:nvSpPr>
        <xdr:cNvPr id="476" name="円/楕円 475"/>
        <xdr:cNvSpPr/>
      </xdr:nvSpPr>
      <xdr:spPr>
        <a:xfrm>
          <a:off x="9588500" y="168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136551</xdr:rowOff>
    </xdr:from>
    <xdr:ext cx="599010" cy="259045"/>
    <xdr:sp macro="" textlink="">
      <xdr:nvSpPr>
        <xdr:cNvPr id="477" name="テキスト ボックス 476"/>
        <xdr:cNvSpPr txBox="1"/>
      </xdr:nvSpPr>
      <xdr:spPr>
        <a:xfrm>
          <a:off x="9339794" y="165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170597</xdr:rowOff>
    </xdr:from>
    <xdr:to>
      <xdr:col>12</xdr:col>
      <xdr:colOff>561975</xdr:colOff>
      <xdr:row>98</xdr:row>
      <xdr:rowOff>100747</xdr:rowOff>
    </xdr:to>
    <xdr:sp macro="" textlink="">
      <xdr:nvSpPr>
        <xdr:cNvPr id="478" name="円/楕円 477"/>
        <xdr:cNvSpPr/>
      </xdr:nvSpPr>
      <xdr:spPr>
        <a:xfrm>
          <a:off x="8699500" y="168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117274</xdr:rowOff>
    </xdr:from>
    <xdr:ext cx="599010" cy="259045"/>
    <xdr:sp macro="" textlink="">
      <xdr:nvSpPr>
        <xdr:cNvPr id="479" name="テキスト ボックス 478"/>
        <xdr:cNvSpPr txBox="1"/>
      </xdr:nvSpPr>
      <xdr:spPr>
        <a:xfrm>
          <a:off x="8450794" y="1657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167860</xdr:rowOff>
    </xdr:from>
    <xdr:to>
      <xdr:col>11</xdr:col>
      <xdr:colOff>358775</xdr:colOff>
      <xdr:row>98</xdr:row>
      <xdr:rowOff>98010</xdr:rowOff>
    </xdr:to>
    <xdr:sp macro="" textlink="">
      <xdr:nvSpPr>
        <xdr:cNvPr id="480" name="円/楕円 479"/>
        <xdr:cNvSpPr/>
      </xdr:nvSpPr>
      <xdr:spPr>
        <a:xfrm>
          <a:off x="7810500" y="167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114537</xdr:rowOff>
    </xdr:from>
    <xdr:ext cx="599010" cy="259045"/>
    <xdr:sp macro="" textlink="">
      <xdr:nvSpPr>
        <xdr:cNvPr id="481" name="テキスト ボックス 480"/>
        <xdr:cNvSpPr txBox="1"/>
      </xdr:nvSpPr>
      <xdr:spPr>
        <a:xfrm>
          <a:off x="7561794" y="1657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18777</xdr:rowOff>
    </xdr:from>
    <xdr:to>
      <xdr:col>10</xdr:col>
      <xdr:colOff>155575</xdr:colOff>
      <xdr:row>98</xdr:row>
      <xdr:rowOff>120377</xdr:rowOff>
    </xdr:to>
    <xdr:sp macro="" textlink="">
      <xdr:nvSpPr>
        <xdr:cNvPr id="482" name="円/楕円 481"/>
        <xdr:cNvSpPr/>
      </xdr:nvSpPr>
      <xdr:spPr>
        <a:xfrm>
          <a:off x="6921500" y="168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136904</xdr:rowOff>
    </xdr:from>
    <xdr:ext cx="599010" cy="259045"/>
    <xdr:sp macro="" textlink="">
      <xdr:nvSpPr>
        <xdr:cNvPr id="483" name="テキスト ボックス 482"/>
        <xdr:cNvSpPr txBox="1"/>
      </xdr:nvSpPr>
      <xdr:spPr>
        <a:xfrm>
          <a:off x="6672794" y="1659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84775</xdr:rowOff>
    </xdr:from>
    <xdr:to>
      <xdr:col>23</xdr:col>
      <xdr:colOff>517525</xdr:colOff>
      <xdr:row>36</xdr:row>
      <xdr:rowOff>87533</xdr:rowOff>
    </xdr:to>
    <xdr:cxnSp macro="">
      <xdr:nvCxnSpPr>
        <xdr:cNvPr id="512" name="直線コネクタ 511"/>
        <xdr:cNvCxnSpPr/>
      </xdr:nvCxnSpPr>
      <xdr:spPr>
        <a:xfrm>
          <a:off x="15481300" y="6256975"/>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63691</xdr:rowOff>
    </xdr:from>
    <xdr:to>
      <xdr:col>22</xdr:col>
      <xdr:colOff>365125</xdr:colOff>
      <xdr:row>36</xdr:row>
      <xdr:rowOff>84775</xdr:rowOff>
    </xdr:to>
    <xdr:cxnSp macro="">
      <xdr:nvCxnSpPr>
        <xdr:cNvPr id="515" name="直線コネクタ 514"/>
        <xdr:cNvCxnSpPr/>
      </xdr:nvCxnSpPr>
      <xdr:spPr>
        <a:xfrm>
          <a:off x="14592300" y="5892991"/>
          <a:ext cx="889000" cy="3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63691</xdr:rowOff>
    </xdr:from>
    <xdr:to>
      <xdr:col>21</xdr:col>
      <xdr:colOff>161925</xdr:colOff>
      <xdr:row>36</xdr:row>
      <xdr:rowOff>128460</xdr:rowOff>
    </xdr:to>
    <xdr:cxnSp macro="">
      <xdr:nvCxnSpPr>
        <xdr:cNvPr id="518" name="直線コネクタ 517"/>
        <xdr:cNvCxnSpPr/>
      </xdr:nvCxnSpPr>
      <xdr:spPr>
        <a:xfrm flipV="1">
          <a:off x="13703300" y="5892991"/>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64514</xdr:rowOff>
    </xdr:from>
    <xdr:to>
      <xdr:col>19</xdr:col>
      <xdr:colOff>644525</xdr:colOff>
      <xdr:row>36</xdr:row>
      <xdr:rowOff>128460</xdr:rowOff>
    </xdr:to>
    <xdr:cxnSp macro="">
      <xdr:nvCxnSpPr>
        <xdr:cNvPr id="521" name="直線コネクタ 520"/>
        <xdr:cNvCxnSpPr/>
      </xdr:nvCxnSpPr>
      <xdr:spPr>
        <a:xfrm>
          <a:off x="12814300" y="6236714"/>
          <a:ext cx="889000" cy="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36733</xdr:rowOff>
    </xdr:from>
    <xdr:to>
      <xdr:col>23</xdr:col>
      <xdr:colOff>568325</xdr:colOff>
      <xdr:row>36</xdr:row>
      <xdr:rowOff>138333</xdr:rowOff>
    </xdr:to>
    <xdr:sp macro="" textlink="">
      <xdr:nvSpPr>
        <xdr:cNvPr id="531" name="円/楕円 530"/>
        <xdr:cNvSpPr/>
      </xdr:nvSpPr>
      <xdr:spPr>
        <a:xfrm>
          <a:off x="16268700" y="62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59610</xdr:rowOff>
    </xdr:from>
    <xdr:ext cx="534377" cy="259045"/>
    <xdr:sp macro="" textlink="">
      <xdr:nvSpPr>
        <xdr:cNvPr id="532" name="消防費該当値テキスト"/>
        <xdr:cNvSpPr txBox="1"/>
      </xdr:nvSpPr>
      <xdr:spPr>
        <a:xfrm>
          <a:off x="16370300" y="60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33975</xdr:rowOff>
    </xdr:from>
    <xdr:to>
      <xdr:col>22</xdr:col>
      <xdr:colOff>415925</xdr:colOff>
      <xdr:row>36</xdr:row>
      <xdr:rowOff>135575</xdr:rowOff>
    </xdr:to>
    <xdr:sp macro="" textlink="">
      <xdr:nvSpPr>
        <xdr:cNvPr id="533" name="円/楕円 532"/>
        <xdr:cNvSpPr/>
      </xdr:nvSpPr>
      <xdr:spPr>
        <a:xfrm>
          <a:off x="15430500" y="62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152102</xdr:rowOff>
    </xdr:from>
    <xdr:ext cx="534377" cy="259045"/>
    <xdr:sp macro="" textlink="">
      <xdr:nvSpPr>
        <xdr:cNvPr id="534" name="テキスト ボックス 533"/>
        <xdr:cNvSpPr txBox="1"/>
      </xdr:nvSpPr>
      <xdr:spPr>
        <a:xfrm>
          <a:off x="15214111" y="5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12891</xdr:rowOff>
    </xdr:from>
    <xdr:to>
      <xdr:col>21</xdr:col>
      <xdr:colOff>212725</xdr:colOff>
      <xdr:row>34</xdr:row>
      <xdr:rowOff>114491</xdr:rowOff>
    </xdr:to>
    <xdr:sp macro="" textlink="">
      <xdr:nvSpPr>
        <xdr:cNvPr id="535" name="円/楕円 534"/>
        <xdr:cNvSpPr/>
      </xdr:nvSpPr>
      <xdr:spPr>
        <a:xfrm>
          <a:off x="14541500" y="58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131018</xdr:rowOff>
    </xdr:from>
    <xdr:ext cx="599010" cy="259045"/>
    <xdr:sp macro="" textlink="">
      <xdr:nvSpPr>
        <xdr:cNvPr id="536" name="テキスト ボックス 535"/>
        <xdr:cNvSpPr txBox="1"/>
      </xdr:nvSpPr>
      <xdr:spPr>
        <a:xfrm>
          <a:off x="14292794" y="561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77660</xdr:rowOff>
    </xdr:from>
    <xdr:to>
      <xdr:col>20</xdr:col>
      <xdr:colOff>9525</xdr:colOff>
      <xdr:row>37</xdr:row>
      <xdr:rowOff>7810</xdr:rowOff>
    </xdr:to>
    <xdr:sp macro="" textlink="">
      <xdr:nvSpPr>
        <xdr:cNvPr id="537" name="円/楕円 536"/>
        <xdr:cNvSpPr/>
      </xdr:nvSpPr>
      <xdr:spPr>
        <a:xfrm>
          <a:off x="13652500" y="62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24337</xdr:rowOff>
    </xdr:from>
    <xdr:ext cx="534377" cy="259045"/>
    <xdr:sp macro="" textlink="">
      <xdr:nvSpPr>
        <xdr:cNvPr id="538" name="テキスト ボックス 537"/>
        <xdr:cNvSpPr txBox="1"/>
      </xdr:nvSpPr>
      <xdr:spPr>
        <a:xfrm>
          <a:off x="13436111" y="60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13714</xdr:rowOff>
    </xdr:from>
    <xdr:to>
      <xdr:col>18</xdr:col>
      <xdr:colOff>492125</xdr:colOff>
      <xdr:row>36</xdr:row>
      <xdr:rowOff>115314</xdr:rowOff>
    </xdr:to>
    <xdr:sp macro="" textlink="">
      <xdr:nvSpPr>
        <xdr:cNvPr id="539" name="円/楕円 538"/>
        <xdr:cNvSpPr/>
      </xdr:nvSpPr>
      <xdr:spPr>
        <a:xfrm>
          <a:off x="12763500" y="61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131841</xdr:rowOff>
    </xdr:from>
    <xdr:ext cx="534377" cy="259045"/>
    <xdr:sp macro="" textlink="">
      <xdr:nvSpPr>
        <xdr:cNvPr id="540" name="テキスト ボックス 539"/>
        <xdr:cNvSpPr txBox="1"/>
      </xdr:nvSpPr>
      <xdr:spPr>
        <a:xfrm>
          <a:off x="12547111" y="596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142635</xdr:rowOff>
    </xdr:from>
    <xdr:to>
      <xdr:col>23</xdr:col>
      <xdr:colOff>517525</xdr:colOff>
      <xdr:row>57</xdr:row>
      <xdr:rowOff>14536</xdr:rowOff>
    </xdr:to>
    <xdr:cxnSp macro="">
      <xdr:nvCxnSpPr>
        <xdr:cNvPr id="569" name="直線コネクタ 568"/>
        <xdr:cNvCxnSpPr/>
      </xdr:nvCxnSpPr>
      <xdr:spPr>
        <a:xfrm>
          <a:off x="15481300" y="9743835"/>
          <a:ext cx="8382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142635</xdr:rowOff>
    </xdr:from>
    <xdr:to>
      <xdr:col>22</xdr:col>
      <xdr:colOff>365125</xdr:colOff>
      <xdr:row>57</xdr:row>
      <xdr:rowOff>35871</xdr:rowOff>
    </xdr:to>
    <xdr:cxnSp macro="">
      <xdr:nvCxnSpPr>
        <xdr:cNvPr id="572" name="直線コネクタ 571"/>
        <xdr:cNvCxnSpPr/>
      </xdr:nvCxnSpPr>
      <xdr:spPr>
        <a:xfrm flipV="1">
          <a:off x="14592300" y="9743835"/>
          <a:ext cx="889000" cy="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35871</xdr:rowOff>
    </xdr:from>
    <xdr:to>
      <xdr:col>21</xdr:col>
      <xdr:colOff>161925</xdr:colOff>
      <xdr:row>57</xdr:row>
      <xdr:rowOff>41764</xdr:rowOff>
    </xdr:to>
    <xdr:cxnSp macro="">
      <xdr:nvCxnSpPr>
        <xdr:cNvPr id="575" name="直線コネクタ 574"/>
        <xdr:cNvCxnSpPr/>
      </xdr:nvCxnSpPr>
      <xdr:spPr>
        <a:xfrm flipV="1">
          <a:off x="13703300" y="9808521"/>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41764</xdr:rowOff>
    </xdr:from>
    <xdr:to>
      <xdr:col>19</xdr:col>
      <xdr:colOff>644525</xdr:colOff>
      <xdr:row>57</xdr:row>
      <xdr:rowOff>85276</xdr:rowOff>
    </xdr:to>
    <xdr:cxnSp macro="">
      <xdr:nvCxnSpPr>
        <xdr:cNvPr id="578" name="直線コネクタ 577"/>
        <xdr:cNvCxnSpPr/>
      </xdr:nvCxnSpPr>
      <xdr:spPr>
        <a:xfrm flipV="1">
          <a:off x="12814300" y="9814414"/>
          <a:ext cx="889000" cy="4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135186</xdr:rowOff>
    </xdr:from>
    <xdr:to>
      <xdr:col>23</xdr:col>
      <xdr:colOff>568325</xdr:colOff>
      <xdr:row>57</xdr:row>
      <xdr:rowOff>65336</xdr:rowOff>
    </xdr:to>
    <xdr:sp macro="" textlink="">
      <xdr:nvSpPr>
        <xdr:cNvPr id="588" name="円/楕円 587"/>
        <xdr:cNvSpPr/>
      </xdr:nvSpPr>
      <xdr:spPr>
        <a:xfrm>
          <a:off x="16268700" y="97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158063</xdr:rowOff>
    </xdr:from>
    <xdr:ext cx="599010" cy="259045"/>
    <xdr:sp macro="" textlink="">
      <xdr:nvSpPr>
        <xdr:cNvPr id="589" name="教育費該当値テキスト"/>
        <xdr:cNvSpPr txBox="1"/>
      </xdr:nvSpPr>
      <xdr:spPr>
        <a:xfrm>
          <a:off x="16370300" y="958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91835</xdr:rowOff>
    </xdr:from>
    <xdr:to>
      <xdr:col>22</xdr:col>
      <xdr:colOff>415925</xdr:colOff>
      <xdr:row>57</xdr:row>
      <xdr:rowOff>21985</xdr:rowOff>
    </xdr:to>
    <xdr:sp macro="" textlink="">
      <xdr:nvSpPr>
        <xdr:cNvPr id="590" name="円/楕円 589"/>
        <xdr:cNvSpPr/>
      </xdr:nvSpPr>
      <xdr:spPr>
        <a:xfrm>
          <a:off x="15430500" y="96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38512</xdr:rowOff>
    </xdr:from>
    <xdr:ext cx="599010" cy="259045"/>
    <xdr:sp macro="" textlink="">
      <xdr:nvSpPr>
        <xdr:cNvPr id="591" name="テキスト ボックス 590"/>
        <xdr:cNvSpPr txBox="1"/>
      </xdr:nvSpPr>
      <xdr:spPr>
        <a:xfrm>
          <a:off x="15181794" y="946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156521</xdr:rowOff>
    </xdr:from>
    <xdr:to>
      <xdr:col>21</xdr:col>
      <xdr:colOff>212725</xdr:colOff>
      <xdr:row>57</xdr:row>
      <xdr:rowOff>86671</xdr:rowOff>
    </xdr:to>
    <xdr:sp macro="" textlink="">
      <xdr:nvSpPr>
        <xdr:cNvPr id="592" name="円/楕円 591"/>
        <xdr:cNvSpPr/>
      </xdr:nvSpPr>
      <xdr:spPr>
        <a:xfrm>
          <a:off x="14541500" y="97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103198</xdr:rowOff>
    </xdr:from>
    <xdr:ext cx="599010" cy="259045"/>
    <xdr:sp macro="" textlink="">
      <xdr:nvSpPr>
        <xdr:cNvPr id="593" name="テキスト ボックス 592"/>
        <xdr:cNvSpPr txBox="1"/>
      </xdr:nvSpPr>
      <xdr:spPr>
        <a:xfrm>
          <a:off x="14292794" y="953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162414</xdr:rowOff>
    </xdr:from>
    <xdr:to>
      <xdr:col>20</xdr:col>
      <xdr:colOff>9525</xdr:colOff>
      <xdr:row>57</xdr:row>
      <xdr:rowOff>92564</xdr:rowOff>
    </xdr:to>
    <xdr:sp macro="" textlink="">
      <xdr:nvSpPr>
        <xdr:cNvPr id="594" name="円/楕円 593"/>
        <xdr:cNvSpPr/>
      </xdr:nvSpPr>
      <xdr:spPr>
        <a:xfrm>
          <a:off x="13652500" y="9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109091</xdr:rowOff>
    </xdr:from>
    <xdr:ext cx="599010" cy="259045"/>
    <xdr:sp macro="" textlink="">
      <xdr:nvSpPr>
        <xdr:cNvPr id="595" name="テキスト ボックス 594"/>
        <xdr:cNvSpPr txBox="1"/>
      </xdr:nvSpPr>
      <xdr:spPr>
        <a:xfrm>
          <a:off x="13403794" y="95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34476</xdr:rowOff>
    </xdr:from>
    <xdr:to>
      <xdr:col>18</xdr:col>
      <xdr:colOff>492125</xdr:colOff>
      <xdr:row>57</xdr:row>
      <xdr:rowOff>136076</xdr:rowOff>
    </xdr:to>
    <xdr:sp macro="" textlink="">
      <xdr:nvSpPr>
        <xdr:cNvPr id="596" name="円/楕円 595"/>
        <xdr:cNvSpPr/>
      </xdr:nvSpPr>
      <xdr:spPr>
        <a:xfrm>
          <a:off x="12763500" y="9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152603</xdr:rowOff>
    </xdr:from>
    <xdr:ext cx="599010" cy="259045"/>
    <xdr:sp macro="" textlink="">
      <xdr:nvSpPr>
        <xdr:cNvPr id="597" name="テキスト ボックス 596"/>
        <xdr:cNvSpPr txBox="1"/>
      </xdr:nvSpPr>
      <xdr:spPr>
        <a:xfrm>
          <a:off x="12514794" y="95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107452</xdr:rowOff>
    </xdr:from>
    <xdr:to>
      <xdr:col>23</xdr:col>
      <xdr:colOff>517525</xdr:colOff>
      <xdr:row>79</xdr:row>
      <xdr:rowOff>42942</xdr:rowOff>
    </xdr:to>
    <xdr:cxnSp macro="">
      <xdr:nvCxnSpPr>
        <xdr:cNvPr id="626" name="直線コネクタ 625"/>
        <xdr:cNvCxnSpPr/>
      </xdr:nvCxnSpPr>
      <xdr:spPr>
        <a:xfrm flipV="1">
          <a:off x="15481300" y="13480552"/>
          <a:ext cx="8382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42942</xdr:rowOff>
    </xdr:from>
    <xdr:to>
      <xdr:col>22</xdr:col>
      <xdr:colOff>365125</xdr:colOff>
      <xdr:row>79</xdr:row>
      <xdr:rowOff>44450</xdr:rowOff>
    </xdr:to>
    <xdr:cxnSp macro="">
      <xdr:nvCxnSpPr>
        <xdr:cNvPr id="629" name="直線コネクタ 628"/>
        <xdr:cNvCxnSpPr/>
      </xdr:nvCxnSpPr>
      <xdr:spPr>
        <a:xfrm flipV="1">
          <a:off x="14592300" y="13587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56652</xdr:rowOff>
    </xdr:from>
    <xdr:to>
      <xdr:col>23</xdr:col>
      <xdr:colOff>568325</xdr:colOff>
      <xdr:row>78</xdr:row>
      <xdr:rowOff>158252</xdr:rowOff>
    </xdr:to>
    <xdr:sp macro="" textlink="">
      <xdr:nvSpPr>
        <xdr:cNvPr id="645" name="円/楕円 644"/>
        <xdr:cNvSpPr/>
      </xdr:nvSpPr>
      <xdr:spPr>
        <a:xfrm>
          <a:off x="16268700" y="13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16029</xdr:rowOff>
    </xdr:from>
    <xdr:ext cx="534377" cy="259045"/>
    <xdr:sp macro="" textlink="">
      <xdr:nvSpPr>
        <xdr:cNvPr id="646" name="災害復旧費該当値テキスト"/>
        <xdr:cNvSpPr txBox="1"/>
      </xdr:nvSpPr>
      <xdr:spPr>
        <a:xfrm>
          <a:off x="16370300" y="132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163592</xdr:rowOff>
    </xdr:from>
    <xdr:to>
      <xdr:col>22</xdr:col>
      <xdr:colOff>415925</xdr:colOff>
      <xdr:row>79</xdr:row>
      <xdr:rowOff>93742</xdr:rowOff>
    </xdr:to>
    <xdr:sp macro="" textlink="">
      <xdr:nvSpPr>
        <xdr:cNvPr id="647" name="円/楕円 646"/>
        <xdr:cNvSpPr/>
      </xdr:nvSpPr>
      <xdr:spPr>
        <a:xfrm>
          <a:off x="15430500" y="135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84869</xdr:rowOff>
    </xdr:from>
    <xdr:ext cx="378565" cy="259045"/>
    <xdr:sp macro="" textlink="">
      <xdr:nvSpPr>
        <xdr:cNvPr id="648" name="テキスト ボックス 647"/>
        <xdr:cNvSpPr txBox="1"/>
      </xdr:nvSpPr>
      <xdr:spPr>
        <a:xfrm>
          <a:off x="15292017" y="1362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151400</xdr:rowOff>
    </xdr:from>
    <xdr:to>
      <xdr:col>23</xdr:col>
      <xdr:colOff>517525</xdr:colOff>
      <xdr:row>98</xdr:row>
      <xdr:rowOff>18269</xdr:rowOff>
    </xdr:to>
    <xdr:cxnSp macro="">
      <xdr:nvCxnSpPr>
        <xdr:cNvPr id="683" name="直線コネクタ 682"/>
        <xdr:cNvCxnSpPr/>
      </xdr:nvCxnSpPr>
      <xdr:spPr>
        <a:xfrm>
          <a:off x="15481300" y="16782050"/>
          <a:ext cx="8382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141914</xdr:rowOff>
    </xdr:from>
    <xdr:to>
      <xdr:col>22</xdr:col>
      <xdr:colOff>365125</xdr:colOff>
      <xdr:row>97</xdr:row>
      <xdr:rowOff>151400</xdr:rowOff>
    </xdr:to>
    <xdr:cxnSp macro="">
      <xdr:nvCxnSpPr>
        <xdr:cNvPr id="686" name="直線コネクタ 685"/>
        <xdr:cNvCxnSpPr/>
      </xdr:nvCxnSpPr>
      <xdr:spPr>
        <a:xfrm>
          <a:off x="14592300" y="16772564"/>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127622</xdr:rowOff>
    </xdr:from>
    <xdr:to>
      <xdr:col>21</xdr:col>
      <xdr:colOff>161925</xdr:colOff>
      <xdr:row>97</xdr:row>
      <xdr:rowOff>141914</xdr:rowOff>
    </xdr:to>
    <xdr:cxnSp macro="">
      <xdr:nvCxnSpPr>
        <xdr:cNvPr id="689" name="直線コネクタ 688"/>
        <xdr:cNvCxnSpPr/>
      </xdr:nvCxnSpPr>
      <xdr:spPr>
        <a:xfrm>
          <a:off x="13703300" y="16758272"/>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122668</xdr:rowOff>
    </xdr:from>
    <xdr:to>
      <xdr:col>19</xdr:col>
      <xdr:colOff>644525</xdr:colOff>
      <xdr:row>97</xdr:row>
      <xdr:rowOff>127622</xdr:rowOff>
    </xdr:to>
    <xdr:cxnSp macro="">
      <xdr:nvCxnSpPr>
        <xdr:cNvPr id="692" name="直線コネクタ 691"/>
        <xdr:cNvCxnSpPr/>
      </xdr:nvCxnSpPr>
      <xdr:spPr>
        <a:xfrm>
          <a:off x="12814300" y="16753318"/>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138919</xdr:rowOff>
    </xdr:from>
    <xdr:to>
      <xdr:col>23</xdr:col>
      <xdr:colOff>568325</xdr:colOff>
      <xdr:row>98</xdr:row>
      <xdr:rowOff>69069</xdr:rowOff>
    </xdr:to>
    <xdr:sp macro="" textlink="">
      <xdr:nvSpPr>
        <xdr:cNvPr id="702" name="円/楕円 701"/>
        <xdr:cNvSpPr/>
      </xdr:nvSpPr>
      <xdr:spPr>
        <a:xfrm>
          <a:off x="16268700" y="167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161796</xdr:rowOff>
    </xdr:from>
    <xdr:ext cx="599010" cy="259045"/>
    <xdr:sp macro="" textlink="">
      <xdr:nvSpPr>
        <xdr:cNvPr id="703" name="公債費該当値テキスト"/>
        <xdr:cNvSpPr txBox="1"/>
      </xdr:nvSpPr>
      <xdr:spPr>
        <a:xfrm>
          <a:off x="16370300"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100600</xdr:rowOff>
    </xdr:from>
    <xdr:to>
      <xdr:col>22</xdr:col>
      <xdr:colOff>415925</xdr:colOff>
      <xdr:row>98</xdr:row>
      <xdr:rowOff>30750</xdr:rowOff>
    </xdr:to>
    <xdr:sp macro="" textlink="">
      <xdr:nvSpPr>
        <xdr:cNvPr id="704" name="円/楕円 703"/>
        <xdr:cNvSpPr/>
      </xdr:nvSpPr>
      <xdr:spPr>
        <a:xfrm>
          <a:off x="15430500" y="167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47277</xdr:rowOff>
    </xdr:from>
    <xdr:ext cx="599010" cy="259045"/>
    <xdr:sp macro="" textlink="">
      <xdr:nvSpPr>
        <xdr:cNvPr id="705" name="テキスト ボックス 704"/>
        <xdr:cNvSpPr txBox="1"/>
      </xdr:nvSpPr>
      <xdr:spPr>
        <a:xfrm>
          <a:off x="15181794" y="16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91114</xdr:rowOff>
    </xdr:from>
    <xdr:to>
      <xdr:col>21</xdr:col>
      <xdr:colOff>212725</xdr:colOff>
      <xdr:row>98</xdr:row>
      <xdr:rowOff>21264</xdr:rowOff>
    </xdr:to>
    <xdr:sp macro="" textlink="">
      <xdr:nvSpPr>
        <xdr:cNvPr id="706" name="円/楕円 705"/>
        <xdr:cNvSpPr/>
      </xdr:nvSpPr>
      <xdr:spPr>
        <a:xfrm>
          <a:off x="14541500" y="167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37791</xdr:rowOff>
    </xdr:from>
    <xdr:ext cx="599010" cy="259045"/>
    <xdr:sp macro="" textlink="">
      <xdr:nvSpPr>
        <xdr:cNvPr id="707" name="テキスト ボックス 706"/>
        <xdr:cNvSpPr txBox="1"/>
      </xdr:nvSpPr>
      <xdr:spPr>
        <a:xfrm>
          <a:off x="14292794" y="1649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76822</xdr:rowOff>
    </xdr:from>
    <xdr:to>
      <xdr:col>20</xdr:col>
      <xdr:colOff>9525</xdr:colOff>
      <xdr:row>98</xdr:row>
      <xdr:rowOff>6972</xdr:rowOff>
    </xdr:to>
    <xdr:sp macro="" textlink="">
      <xdr:nvSpPr>
        <xdr:cNvPr id="708" name="円/楕円 707"/>
        <xdr:cNvSpPr/>
      </xdr:nvSpPr>
      <xdr:spPr>
        <a:xfrm>
          <a:off x="13652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23499</xdr:rowOff>
    </xdr:from>
    <xdr:ext cx="599010" cy="259045"/>
    <xdr:sp macro="" textlink="">
      <xdr:nvSpPr>
        <xdr:cNvPr id="709" name="テキスト ボックス 708"/>
        <xdr:cNvSpPr txBox="1"/>
      </xdr:nvSpPr>
      <xdr:spPr>
        <a:xfrm>
          <a:off x="13403794" y="1648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71868</xdr:rowOff>
    </xdr:from>
    <xdr:to>
      <xdr:col>18</xdr:col>
      <xdr:colOff>492125</xdr:colOff>
      <xdr:row>98</xdr:row>
      <xdr:rowOff>2018</xdr:rowOff>
    </xdr:to>
    <xdr:sp macro="" textlink="">
      <xdr:nvSpPr>
        <xdr:cNvPr id="710" name="円/楕円 709"/>
        <xdr:cNvSpPr/>
      </xdr:nvSpPr>
      <xdr:spPr>
        <a:xfrm>
          <a:off x="12763500" y="167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18545</xdr:rowOff>
    </xdr:from>
    <xdr:ext cx="599010" cy="259045"/>
    <xdr:sp macro="" textlink="">
      <xdr:nvSpPr>
        <xdr:cNvPr id="711" name="テキスト ボックス 710"/>
        <xdr:cNvSpPr txBox="1"/>
      </xdr:nvSpPr>
      <xdr:spPr>
        <a:xfrm>
          <a:off x="12514794" y="1647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・農林水産業費は、国営農業用水再編対策事業に係る第</a:t>
          </a:r>
          <a:r>
            <a:rPr lang="en-US" altLang="ja-JP" sz="1100">
              <a:solidFill>
                <a:schemeClr val="dk1"/>
              </a:solidFill>
              <a:latin typeface="+mn-lt"/>
              <a:ea typeface="+mn-ea"/>
              <a:cs typeface="+mn-cs"/>
            </a:rPr>
            <a:t>2</a:t>
          </a:r>
          <a:r>
            <a:rPr lang="ja-JP" altLang="ja-JP" sz="1100">
              <a:solidFill>
                <a:schemeClr val="dk1"/>
              </a:solidFill>
              <a:latin typeface="+mn-lt"/>
              <a:ea typeface="+mn-ea"/>
              <a:cs typeface="+mn-cs"/>
            </a:rPr>
            <a:t>期分の負担金支払いを見据え継続的な基金を積み増ししている事と多面的機能支払事業やほ場整備事業など農業費が大きなウェートを占めている。</a:t>
          </a:r>
        </a:p>
        <a:p>
          <a:r>
            <a:rPr lang="ja-JP" altLang="ja-JP" sz="1100">
              <a:solidFill>
                <a:schemeClr val="dk1"/>
              </a:solidFill>
              <a:latin typeface="+mn-lt"/>
              <a:ea typeface="+mn-ea"/>
              <a:cs typeface="+mn-cs"/>
            </a:rPr>
            <a:t>・土木費は、公共下水道繰出金及び子育て支援住宅建設が例年大きなウェートを占めている。</a:t>
          </a:r>
        </a:p>
        <a:p>
          <a:r>
            <a:rPr lang="ja-JP" altLang="ja-JP" sz="1100">
              <a:solidFill>
                <a:schemeClr val="dk1"/>
              </a:solidFill>
              <a:latin typeface="+mn-lt"/>
              <a:ea typeface="+mn-ea"/>
              <a:cs typeface="+mn-cs"/>
            </a:rPr>
            <a:t>・教育費は、小中学校の</a:t>
          </a:r>
          <a:r>
            <a:rPr lang="ja-JP" altLang="en-US" sz="1100">
              <a:solidFill>
                <a:schemeClr val="dk1"/>
              </a:solidFill>
              <a:latin typeface="+mn-lt"/>
              <a:ea typeface="+mn-ea"/>
              <a:cs typeface="+mn-cs"/>
            </a:rPr>
            <a:t>大規模改修や埋蔵文化財の発掘事業が大きなウェートを占めている。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・公債費は、過去の大規模事業の償還終了により現状は減少傾向にある。</a:t>
          </a: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総合計画及び財政計画こ基づく事業執行により、安定的な財政運営に努めて</a:t>
          </a:r>
          <a:r>
            <a:rPr lang="ja-JP" altLang="en-US" sz="1100" b="0" i="0" baseline="0">
              <a:solidFill>
                <a:schemeClr val="dk1"/>
              </a:solidFill>
              <a:latin typeface="+mn-lt"/>
              <a:ea typeface="+mn-ea"/>
              <a:cs typeface="+mn-cs"/>
            </a:rPr>
            <a:t>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財政安定のために財政調整基金は条例により毎年一定額以上の積み増しを実施し、減債基金についても、将来の公債費負担の軽減のため毎年積み増しを実施し、健全な財政運営に努めている。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なお、税収については大型償却資産に係る固定資産税が中心であるため増加は見込めないことから、行財政改革への取組みと歳出の抑制に努める。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特別会計においても実質収支については黒字額となっているが、一般会計からの繰入金に依存している状況であるため、事務事業の見直しやアウトソーシングの検討を進め、経営の安定化に努める。</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16"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6896912</v>
      </c>
      <c r="BO4" s="411"/>
      <c r="BP4" s="411"/>
      <c r="BQ4" s="411"/>
      <c r="BR4" s="411"/>
      <c r="BS4" s="411"/>
      <c r="BT4" s="411"/>
      <c r="BU4" s="412"/>
      <c r="BV4" s="410">
        <v>7304374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2.7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6657375</v>
      </c>
      <c r="BO5" s="416"/>
      <c r="BP5" s="416"/>
      <c r="BQ5" s="416"/>
      <c r="BR5" s="416"/>
      <c r="BS5" s="416"/>
      <c r="BT5" s="416"/>
      <c r="BU5" s="417"/>
      <c r="BV5" s="415">
        <v>7177460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80.599999999999994</v>
      </c>
      <c r="CU5" s="386"/>
      <c r="CV5" s="386"/>
      <c r="CW5" s="386"/>
      <c r="CX5" s="386"/>
      <c r="CY5" s="386"/>
      <c r="CZ5" s="386"/>
      <c r="DA5" s="387"/>
      <c r="DB5" s="385">
        <v>80.8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239537</v>
      </c>
      <c r="BO6" s="416"/>
      <c r="BP6" s="416"/>
      <c r="BQ6" s="416"/>
      <c r="BR6" s="416"/>
      <c r="BS6" s="416"/>
      <c r="BT6" s="416"/>
      <c r="BU6" s="417"/>
      <c r="BV6" s="415">
        <v>126914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85.2</v>
      </c>
      <c r="CU6" s="562"/>
      <c r="CV6" s="562"/>
      <c r="CW6" s="562"/>
      <c r="CX6" s="562"/>
      <c r="CY6" s="562"/>
      <c r="CZ6" s="562"/>
      <c r="DA6" s="563"/>
      <c r="DB6" s="561">
        <v>86.6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44913</v>
      </c>
      <c r="BO7" s="416"/>
      <c r="BP7" s="416"/>
      <c r="BQ7" s="416"/>
      <c r="BR7" s="416"/>
      <c r="BS7" s="416"/>
      <c r="BT7" s="416"/>
      <c r="BU7" s="417"/>
      <c r="BV7" s="415">
        <v>28099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3529887</v>
      </c>
      <c r="CU7" s="416"/>
      <c r="CV7" s="416"/>
      <c r="CW7" s="416"/>
      <c r="CX7" s="416"/>
      <c r="CY7" s="416"/>
      <c r="CZ7" s="416"/>
      <c r="DA7" s="417"/>
      <c r="DB7" s="415">
        <v>3669244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194624</v>
      </c>
      <c r="BO8" s="416"/>
      <c r="BP8" s="416"/>
      <c r="BQ8" s="416"/>
      <c r="BR8" s="416"/>
      <c r="BS8" s="416"/>
      <c r="BT8" s="416"/>
      <c r="BU8" s="417"/>
      <c r="BV8" s="415">
        <v>98815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0.47</v>
      </c>
      <c r="CU8" s="525"/>
      <c r="CV8" s="525"/>
      <c r="CW8" s="525"/>
      <c r="CX8" s="525"/>
      <c r="CY8" s="525"/>
      <c r="CZ8" s="525"/>
      <c r="DA8" s="526"/>
      <c r="DB8" s="524">
        <v>0.47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4838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95809</v>
      </c>
      <c r="BO9" s="416"/>
      <c r="BP9" s="416"/>
      <c r="BQ9" s="416"/>
      <c r="BR9" s="416"/>
      <c r="BS9" s="416"/>
      <c r="BT9" s="416"/>
      <c r="BU9" s="417"/>
      <c r="BV9" s="415">
        <v>-45757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18.7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4890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4593</v>
      </c>
      <c r="BO10" s="416"/>
      <c r="BP10" s="416"/>
      <c r="BQ10" s="416"/>
      <c r="BR10" s="416"/>
      <c r="BS10" s="416"/>
      <c r="BT10" s="416"/>
      <c r="BU10" s="417"/>
      <c r="BV10" s="415">
        <v>8208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4674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54843</v>
      </c>
      <c r="BO12" s="416"/>
      <c r="BP12" s="416"/>
      <c r="BQ12" s="416"/>
      <c r="BR12" s="416"/>
      <c r="BS12" s="416"/>
      <c r="BT12" s="416"/>
      <c r="BU12" s="417"/>
      <c r="BV12" s="415">
        <v>11500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4650</v>
      </c>
      <c r="S13" s="517"/>
      <c r="T13" s="517"/>
      <c r="U13" s="517"/>
      <c r="V13" s="518"/>
      <c r="W13" s="504" t="s">
        <v>124</v>
      </c>
      <c r="X13" s="428"/>
      <c r="Y13" s="428"/>
      <c r="Z13" s="428"/>
      <c r="AA13" s="428"/>
      <c r="AB13" s="429"/>
      <c r="AC13" s="391">
        <v>945</v>
      </c>
      <c r="AD13" s="392"/>
      <c r="AE13" s="392"/>
      <c r="AF13" s="392"/>
      <c r="AG13" s="393"/>
      <c r="AH13" s="391">
        <v>1045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45559</v>
      </c>
      <c r="BO13" s="416"/>
      <c r="BP13" s="416"/>
      <c r="BQ13" s="416"/>
      <c r="BR13" s="416"/>
      <c r="BS13" s="416"/>
      <c r="BT13" s="416"/>
      <c r="BU13" s="417"/>
      <c r="BV13" s="415">
        <v>-49049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11.8</v>
      </c>
      <c r="CU13" s="386"/>
      <c r="CV13" s="386"/>
      <c r="CW13" s="386"/>
      <c r="CX13" s="386"/>
      <c r="CY13" s="386"/>
      <c r="CZ13" s="386"/>
      <c r="DA13" s="387"/>
      <c r="DB13" s="385">
        <v>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4699</v>
      </c>
      <c r="S14" s="517"/>
      <c r="T14" s="517"/>
      <c r="U14" s="517"/>
      <c r="V14" s="518"/>
      <c r="W14" s="519"/>
      <c r="X14" s="431"/>
      <c r="Y14" s="431"/>
      <c r="Z14" s="431"/>
      <c r="AA14" s="431"/>
      <c r="AB14" s="432"/>
      <c r="AC14" s="509">
        <v>34.299999999999997</v>
      </c>
      <c r="AD14" s="510"/>
      <c r="AE14" s="510"/>
      <c r="AF14" s="510"/>
      <c r="AG14" s="511"/>
      <c r="AH14" s="509">
        <v>38.700000000000003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4675</v>
      </c>
      <c r="S15" s="517"/>
      <c r="T15" s="517"/>
      <c r="U15" s="517"/>
      <c r="V15" s="518"/>
      <c r="W15" s="504" t="s">
        <v>131</v>
      </c>
      <c r="X15" s="428"/>
      <c r="Y15" s="428"/>
      <c r="Z15" s="428"/>
      <c r="AA15" s="428"/>
      <c r="AB15" s="429"/>
      <c r="AC15" s="391">
        <v>489</v>
      </c>
      <c r="AD15" s="392"/>
      <c r="AE15" s="392"/>
      <c r="AF15" s="392"/>
      <c r="AG15" s="393"/>
      <c r="AH15" s="391">
        <v>348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1401328</v>
      </c>
      <c r="BO15" s="411"/>
      <c r="BP15" s="411"/>
      <c r="BQ15" s="411"/>
      <c r="BR15" s="411"/>
      <c r="BS15" s="411"/>
      <c r="BT15" s="411"/>
      <c r="BU15" s="412"/>
      <c r="BV15" s="410">
        <v>1384136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17.8</v>
      </c>
      <c r="AD16" s="510"/>
      <c r="AE16" s="510"/>
      <c r="AF16" s="510"/>
      <c r="AG16" s="511"/>
      <c r="AH16" s="509">
        <v>12.9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2957579</v>
      </c>
      <c r="BO16" s="416"/>
      <c r="BP16" s="416"/>
      <c r="BQ16" s="416"/>
      <c r="BR16" s="416"/>
      <c r="BS16" s="416"/>
      <c r="BT16" s="416"/>
      <c r="BU16" s="417"/>
      <c r="BV16" s="415">
        <v>3015041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1318</v>
      </c>
      <c r="AD17" s="392"/>
      <c r="AE17" s="392"/>
      <c r="AF17" s="392"/>
      <c r="AG17" s="393"/>
      <c r="AH17" s="391">
        <v>1307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1810555</v>
      </c>
      <c r="BO17" s="416"/>
      <c r="BP17" s="416"/>
      <c r="BQ17" s="416"/>
      <c r="BR17" s="416"/>
      <c r="BS17" s="416"/>
      <c r="BT17" s="416"/>
      <c r="BU17" s="417"/>
      <c r="BV17" s="415">
        <v>1786014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404.61</v>
      </c>
      <c r="M18" s="480"/>
      <c r="N18" s="480"/>
      <c r="O18" s="480"/>
      <c r="P18" s="480"/>
      <c r="Q18" s="480"/>
      <c r="R18" s="481"/>
      <c r="S18" s="481"/>
      <c r="T18" s="481"/>
      <c r="U18" s="481"/>
      <c r="V18" s="482"/>
      <c r="W18" s="496"/>
      <c r="X18" s="497"/>
      <c r="Y18" s="497"/>
      <c r="Z18" s="497"/>
      <c r="AA18" s="497"/>
      <c r="AB18" s="505"/>
      <c r="AC18" s="379">
        <v>47.9</v>
      </c>
      <c r="AD18" s="380"/>
      <c r="AE18" s="380"/>
      <c r="AF18" s="380"/>
      <c r="AG18" s="483"/>
      <c r="AH18" s="379">
        <v>48.4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2947726</v>
      </c>
      <c r="BO18" s="416"/>
      <c r="BP18" s="416"/>
      <c r="BQ18" s="416"/>
      <c r="BR18" s="416"/>
      <c r="BS18" s="416"/>
      <c r="BT18" s="416"/>
      <c r="BU18" s="417"/>
      <c r="BV18" s="415">
        <v>3042191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4129675</v>
      </c>
      <c r="BO19" s="416"/>
      <c r="BP19" s="416"/>
      <c r="BQ19" s="416"/>
      <c r="BR19" s="416"/>
      <c r="BS19" s="416"/>
      <c r="BT19" s="416"/>
      <c r="BU19" s="417"/>
      <c r="BV19" s="415">
        <v>4260493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2126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8520554</v>
      </c>
      <c r="BO23" s="416"/>
      <c r="BP23" s="416"/>
      <c r="BQ23" s="416"/>
      <c r="BR23" s="416"/>
      <c r="BS23" s="416"/>
      <c r="BT23" s="416"/>
      <c r="BU23" s="417"/>
      <c r="BV23" s="415">
        <v>8284174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7315</v>
      </c>
      <c r="R24" s="392"/>
      <c r="S24" s="392"/>
      <c r="T24" s="392"/>
      <c r="U24" s="392"/>
      <c r="V24" s="393"/>
      <c r="W24" s="457"/>
      <c r="X24" s="448"/>
      <c r="Y24" s="449"/>
      <c r="Z24" s="388" t="s">
        <v>154</v>
      </c>
      <c r="AA24" s="389"/>
      <c r="AB24" s="389"/>
      <c r="AC24" s="389"/>
      <c r="AD24" s="389"/>
      <c r="AE24" s="389"/>
      <c r="AF24" s="389"/>
      <c r="AG24" s="390"/>
      <c r="AH24" s="391">
        <v>100</v>
      </c>
      <c r="AI24" s="392"/>
      <c r="AJ24" s="392"/>
      <c r="AK24" s="392"/>
      <c r="AL24" s="393"/>
      <c r="AM24" s="391">
        <v>299900</v>
      </c>
      <c r="AN24" s="392"/>
      <c r="AO24" s="392"/>
      <c r="AP24" s="392"/>
      <c r="AQ24" s="392"/>
      <c r="AR24" s="393"/>
      <c r="AS24" s="391">
        <v>2999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8111437</v>
      </c>
      <c r="BO24" s="416"/>
      <c r="BP24" s="416"/>
      <c r="BQ24" s="416"/>
      <c r="BR24" s="416"/>
      <c r="BS24" s="416"/>
      <c r="BT24" s="416"/>
      <c r="BU24" s="417"/>
      <c r="BV24" s="415">
        <v>7914494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6208</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3013041</v>
      </c>
      <c r="BO25" s="411"/>
      <c r="BP25" s="411"/>
      <c r="BQ25" s="411"/>
      <c r="BR25" s="411"/>
      <c r="BS25" s="411"/>
      <c r="BT25" s="411"/>
      <c r="BU25" s="412"/>
      <c r="BV25" s="410">
        <v>186415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5880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2810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139745</v>
      </c>
      <c r="BO27" s="419"/>
      <c r="BP27" s="419"/>
      <c r="BQ27" s="419"/>
      <c r="BR27" s="419"/>
      <c r="BS27" s="419"/>
      <c r="BT27" s="419"/>
      <c r="BU27" s="420"/>
      <c r="BV27" s="418">
        <v>139715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1321095</v>
      </c>
      <c r="BO28" s="411"/>
      <c r="BP28" s="411"/>
      <c r="BQ28" s="411"/>
      <c r="BR28" s="411"/>
      <c r="BS28" s="411"/>
      <c r="BT28" s="411"/>
      <c r="BU28" s="412"/>
      <c r="BV28" s="410">
        <v>1371345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9</v>
      </c>
      <c r="M29" s="392"/>
      <c r="N29" s="392"/>
      <c r="O29" s="392"/>
      <c r="P29" s="393"/>
      <c r="Q29" s="391">
        <v>1800</v>
      </c>
      <c r="R29" s="392"/>
      <c r="S29" s="392"/>
      <c r="T29" s="392"/>
      <c r="U29" s="392"/>
      <c r="V29" s="393"/>
      <c r="W29" s="458"/>
      <c r="X29" s="459"/>
      <c r="Y29" s="460"/>
      <c r="Z29" s="388" t="s">
        <v>171</v>
      </c>
      <c r="AA29" s="389"/>
      <c r="AB29" s="389"/>
      <c r="AC29" s="389"/>
      <c r="AD29" s="389"/>
      <c r="AE29" s="389"/>
      <c r="AF29" s="389"/>
      <c r="AG29" s="390"/>
      <c r="AH29" s="391">
        <v>100</v>
      </c>
      <c r="AI29" s="392"/>
      <c r="AJ29" s="392"/>
      <c r="AK29" s="392"/>
      <c r="AL29" s="393"/>
      <c r="AM29" s="391">
        <v>299900</v>
      </c>
      <c r="AN29" s="392"/>
      <c r="AO29" s="392"/>
      <c r="AP29" s="392"/>
      <c r="AQ29" s="392"/>
      <c r="AR29" s="393"/>
      <c r="AS29" s="391">
        <v>2999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459756</v>
      </c>
      <c r="BO29" s="416"/>
      <c r="BP29" s="416"/>
      <c r="BQ29" s="416"/>
      <c r="BR29" s="416"/>
      <c r="BS29" s="416"/>
      <c r="BT29" s="416"/>
      <c r="BU29" s="417"/>
      <c r="BV29" s="415">
        <v>411533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3034791</v>
      </c>
      <c r="BO30" s="419"/>
      <c r="BP30" s="419"/>
      <c r="BQ30" s="419"/>
      <c r="BR30" s="419"/>
      <c r="BS30" s="419"/>
      <c r="BT30" s="419"/>
      <c r="BU30" s="420"/>
      <c r="BV30" s="418">
        <v>2864466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介護保険事業特別会計介護サービス事業勘定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7.12</v>
      </c>
      <c r="G34" s="33">
        <v>3.37</v>
      </c>
      <c r="H34" s="33">
        <v>3.94</v>
      </c>
      <c r="I34" s="33">
        <v>2.69</v>
      </c>
      <c r="J34" s="34">
        <v>5.51</v>
      </c>
      <c r="K34" s="22"/>
      <c r="L34" s="22"/>
      <c r="M34" s="22"/>
      <c r="N34" s="22"/>
      <c r="O34" s="22"/>
      <c r="P34" s="22"/>
    </row>
    <row r="35" spans="1:16" ht="39" customHeight="1">
      <c r="A35" s="22"/>
      <c r="B35" s="35"/>
      <c r="C35" s="1178" t="s">
        <v>525</v>
      </c>
      <c r="D35" s="1179"/>
      <c r="E35" s="1180"/>
      <c r="F35" s="36">
        <v>0</v>
      </c>
      <c r="G35" s="37">
        <v>0.01</v>
      </c>
      <c r="H35" s="37">
        <v>0.33</v>
      </c>
      <c r="I35" s="37">
        <v>0.33</v>
      </c>
      <c r="J35" s="38">
        <v>0.56999999999999995</v>
      </c>
      <c r="K35" s="22"/>
      <c r="L35" s="22"/>
      <c r="M35" s="22"/>
      <c r="N35" s="22"/>
      <c r="O35" s="22"/>
      <c r="P35" s="22"/>
    </row>
    <row r="36" spans="1:16" ht="39" customHeight="1">
      <c r="A36" s="22"/>
      <c r="B36" s="35"/>
      <c r="C36" s="1178" t="s">
        <v>526</v>
      </c>
      <c r="D36" s="1179"/>
      <c r="E36" s="1180"/>
      <c r="F36" s="36">
        <v>0.17</v>
      </c>
      <c r="G36" s="37">
        <v>0.33</v>
      </c>
      <c r="H36" s="37">
        <v>0.27</v>
      </c>
      <c r="I36" s="37">
        <v>0.56000000000000005</v>
      </c>
      <c r="J36" s="38">
        <v>0.49</v>
      </c>
      <c r="K36" s="22"/>
      <c r="L36" s="22"/>
      <c r="M36" s="22"/>
      <c r="N36" s="22"/>
      <c r="O36" s="22"/>
      <c r="P36" s="22"/>
    </row>
    <row r="37" spans="1:16" ht="39" customHeight="1">
      <c r="A37" s="22"/>
      <c r="B37" s="35"/>
      <c r="C37" s="1178" t="s">
        <v>527</v>
      </c>
      <c r="D37" s="1179"/>
      <c r="E37" s="1180"/>
      <c r="F37" s="36">
        <v>0.3</v>
      </c>
      <c r="G37" s="37">
        <v>0.09</v>
      </c>
      <c r="H37" s="37">
        <v>0.54</v>
      </c>
      <c r="I37" s="37">
        <v>0.33</v>
      </c>
      <c r="J37" s="38">
        <v>0.49</v>
      </c>
      <c r="K37" s="22"/>
      <c r="L37" s="22"/>
      <c r="M37" s="22"/>
      <c r="N37" s="22"/>
      <c r="O37" s="22"/>
      <c r="P37" s="22"/>
    </row>
    <row r="38" spans="1:16" ht="39" customHeight="1">
      <c r="A38" s="22"/>
      <c r="B38" s="35"/>
      <c r="C38" s="1178" t="s">
        <v>528</v>
      </c>
      <c r="D38" s="1179"/>
      <c r="E38" s="1180"/>
      <c r="F38" s="36">
        <v>0.2</v>
      </c>
      <c r="G38" s="37">
        <v>0.2</v>
      </c>
      <c r="H38" s="37">
        <v>0.17</v>
      </c>
      <c r="I38" s="37">
        <v>0.25</v>
      </c>
      <c r="J38" s="38">
        <v>0.28999999999999998</v>
      </c>
      <c r="K38" s="22"/>
      <c r="L38" s="22"/>
      <c r="M38" s="22"/>
      <c r="N38" s="22"/>
      <c r="O38" s="22"/>
      <c r="P38" s="22"/>
    </row>
    <row r="39" spans="1:16" ht="39" customHeight="1">
      <c r="A39" s="22"/>
      <c r="B39" s="35"/>
      <c r="C39" s="1178" t="s">
        <v>529</v>
      </c>
      <c r="D39" s="1179"/>
      <c r="E39" s="1180"/>
      <c r="F39" s="36">
        <v>0.08</v>
      </c>
      <c r="G39" s="37">
        <v>7.0000000000000007E-2</v>
      </c>
      <c r="H39" s="37">
        <v>0.09</v>
      </c>
      <c r="I39" s="37">
        <v>7.0000000000000007E-2</v>
      </c>
      <c r="J39" s="38">
        <v>0.28000000000000003</v>
      </c>
      <c r="K39" s="22"/>
      <c r="L39" s="22"/>
      <c r="M39" s="22"/>
      <c r="N39" s="22"/>
      <c r="O39" s="22"/>
      <c r="P39" s="22"/>
    </row>
    <row r="40" spans="1:16" ht="39" customHeight="1">
      <c r="A40" s="22"/>
      <c r="B40" s="35"/>
      <c r="C40" s="1178" t="s">
        <v>530</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G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988</v>
      </c>
      <c r="L45" s="60">
        <v>968</v>
      </c>
      <c r="M45" s="60">
        <v>910</v>
      </c>
      <c r="N45" s="60">
        <v>873</v>
      </c>
      <c r="O45" s="61">
        <v>727</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95</v>
      </c>
      <c r="L48" s="64">
        <v>96</v>
      </c>
      <c r="M48" s="64">
        <v>107</v>
      </c>
      <c r="N48" s="64">
        <v>108</v>
      </c>
      <c r="O48" s="65">
        <v>110</v>
      </c>
      <c r="P48" s="48"/>
      <c r="Q48" s="48"/>
      <c r="R48" s="48"/>
      <c r="S48" s="48"/>
      <c r="T48" s="48"/>
      <c r="U48" s="48"/>
    </row>
    <row r="49" spans="1:21" ht="30.75" customHeight="1">
      <c r="A49" s="48"/>
      <c r="B49" s="1196"/>
      <c r="C49" s="1197"/>
      <c r="D49" s="62"/>
      <c r="E49" s="1188" t="s">
        <v>16</v>
      </c>
      <c r="F49" s="1188"/>
      <c r="G49" s="1188"/>
      <c r="H49" s="1188"/>
      <c r="I49" s="1188"/>
      <c r="J49" s="1189"/>
      <c r="K49" s="63">
        <v>20</v>
      </c>
      <c r="L49" s="64">
        <v>19</v>
      </c>
      <c r="M49" s="64">
        <v>22</v>
      </c>
      <c r="N49" s="64">
        <v>20</v>
      </c>
      <c r="O49" s="65">
        <v>20</v>
      </c>
      <c r="P49" s="48"/>
      <c r="Q49" s="48"/>
      <c r="R49" s="48"/>
      <c r="S49" s="48"/>
      <c r="T49" s="48"/>
      <c r="U49" s="48"/>
    </row>
    <row r="50" spans="1:21" ht="30.75" customHeight="1">
      <c r="A50" s="48"/>
      <c r="B50" s="1196"/>
      <c r="C50" s="1197"/>
      <c r="D50" s="62"/>
      <c r="E50" s="1188" t="s">
        <v>17</v>
      </c>
      <c r="F50" s="1188"/>
      <c r="G50" s="1188"/>
      <c r="H50" s="1188"/>
      <c r="I50" s="1188"/>
      <c r="J50" s="1189"/>
      <c r="K50" s="63">
        <v>3</v>
      </c>
      <c r="L50" s="64">
        <v>2</v>
      </c>
      <c r="M50" s="64">
        <v>7</v>
      </c>
      <c r="N50" s="64">
        <v>6</v>
      </c>
      <c r="O50" s="65">
        <v>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v>0</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669</v>
      </c>
      <c r="L52" s="64">
        <v>646</v>
      </c>
      <c r="M52" s="64">
        <v>646</v>
      </c>
      <c r="N52" s="64">
        <v>602</v>
      </c>
      <c r="O52" s="65">
        <v>562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437</v>
      </c>
      <c r="L53" s="69">
        <v>439</v>
      </c>
      <c r="M53" s="69">
        <v>401</v>
      </c>
      <c r="N53" s="69">
        <v>405</v>
      </c>
      <c r="O53" s="70">
        <v>302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N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7862</v>
      </c>
      <c r="J41" s="83">
        <v>7510</v>
      </c>
      <c r="K41" s="83">
        <v>7675</v>
      </c>
      <c r="L41" s="83">
        <v>8284</v>
      </c>
      <c r="M41" s="84">
        <v>8336</v>
      </c>
    </row>
    <row r="42" spans="2:13" ht="27.75" customHeight="1">
      <c r="B42" s="1204"/>
      <c r="C42" s="1205"/>
      <c r="D42" s="85"/>
      <c r="E42" s="1208" t="s">
        <v>26</v>
      </c>
      <c r="F42" s="1208"/>
      <c r="G42" s="1208"/>
      <c r="H42" s="1209"/>
      <c r="I42" s="86">
        <v>15</v>
      </c>
      <c r="J42" s="87">
        <v>15</v>
      </c>
      <c r="K42" s="87">
        <v>5</v>
      </c>
      <c r="L42" s="87">
        <v>5</v>
      </c>
      <c r="M42" s="88" t="s">
        <v>477</v>
      </c>
    </row>
    <row r="43" spans="2:13" ht="27.75" customHeight="1">
      <c r="B43" s="1204"/>
      <c r="C43" s="1205"/>
      <c r="D43" s="85"/>
      <c r="E43" s="1208" t="s">
        <v>27</v>
      </c>
      <c r="F43" s="1208"/>
      <c r="G43" s="1208"/>
      <c r="H43" s="1209"/>
      <c r="I43" s="86">
        <v>1873</v>
      </c>
      <c r="J43" s="87">
        <v>1971</v>
      </c>
      <c r="K43" s="87">
        <v>2245</v>
      </c>
      <c r="L43" s="87">
        <v>2722</v>
      </c>
      <c r="M43" s="88">
        <v>3652</v>
      </c>
    </row>
    <row r="44" spans="2:13" ht="27.75" customHeight="1">
      <c r="B44" s="1204"/>
      <c r="C44" s="1205"/>
      <c r="D44" s="85"/>
      <c r="E44" s="1208" t="s">
        <v>28</v>
      </c>
      <c r="F44" s="1208"/>
      <c r="G44" s="1208"/>
      <c r="H44" s="1209"/>
      <c r="I44" s="86">
        <v>179</v>
      </c>
      <c r="J44" s="87">
        <v>161</v>
      </c>
      <c r="K44" s="87">
        <v>260</v>
      </c>
      <c r="L44" s="87">
        <v>241</v>
      </c>
      <c r="M44" s="88">
        <v>222</v>
      </c>
    </row>
    <row r="45" spans="2:13" ht="27.75" customHeight="1">
      <c r="B45" s="1204"/>
      <c r="C45" s="1205"/>
      <c r="D45" s="85"/>
      <c r="E45" s="1208" t="s">
        <v>29</v>
      </c>
      <c r="F45" s="1208"/>
      <c r="G45" s="1208"/>
      <c r="H45" s="1209"/>
      <c r="I45" s="86">
        <v>1175</v>
      </c>
      <c r="J45" s="87">
        <v>1516</v>
      </c>
      <c r="K45" s="87">
        <v>1030</v>
      </c>
      <c r="L45" s="87">
        <v>931</v>
      </c>
      <c r="M45" s="88">
        <v>916</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3788</v>
      </c>
      <c r="J50" s="87">
        <v>4176</v>
      </c>
      <c r="K50" s="87">
        <v>4359</v>
      </c>
      <c r="L50" s="87">
        <v>4755</v>
      </c>
      <c r="M50" s="88">
        <v>5893</v>
      </c>
    </row>
    <row r="51" spans="2:13" ht="27.75" customHeight="1">
      <c r="B51" s="1204"/>
      <c r="C51" s="1205"/>
      <c r="D51" s="85"/>
      <c r="E51" s="1208" t="s">
        <v>36</v>
      </c>
      <c r="F51" s="1208"/>
      <c r="G51" s="1208"/>
      <c r="H51" s="1209"/>
      <c r="I51" s="86">
        <v>1514</v>
      </c>
      <c r="J51" s="87">
        <v>1446</v>
      </c>
      <c r="K51" s="87">
        <v>1357</v>
      </c>
      <c r="L51" s="87">
        <v>1181</v>
      </c>
      <c r="M51" s="88">
        <v>1102</v>
      </c>
    </row>
    <row r="52" spans="2:13" ht="27.75" customHeight="1">
      <c r="B52" s="1206"/>
      <c r="C52" s="1207"/>
      <c r="D52" s="85"/>
      <c r="E52" s="1208" t="s">
        <v>37</v>
      </c>
      <c r="F52" s="1208"/>
      <c r="G52" s="1208"/>
      <c r="H52" s="1209"/>
      <c r="I52" s="86">
        <v>5334</v>
      </c>
      <c r="J52" s="87">
        <v>5556</v>
      </c>
      <c r="K52" s="87">
        <v>5693</v>
      </c>
      <c r="L52" s="87">
        <v>6301</v>
      </c>
      <c r="M52" s="88">
        <v>7177</v>
      </c>
    </row>
    <row r="53" spans="2:13" ht="27.75" customHeight="1" thickBot="1">
      <c r="B53" s="1210" t="s">
        <v>38</v>
      </c>
      <c r="C53" s="1211"/>
      <c r="D53" s="92"/>
      <c r="E53" s="1212" t="s">
        <v>39</v>
      </c>
      <c r="F53" s="1212"/>
      <c r="G53" s="1212"/>
      <c r="H53" s="1213"/>
      <c r="I53" s="93">
        <v>467</v>
      </c>
      <c r="J53" s="94">
        <v>-5</v>
      </c>
      <c r="K53" s="94">
        <v>-194</v>
      </c>
      <c r="L53" s="94">
        <v>-53</v>
      </c>
      <c r="M53" s="95">
        <v>-1044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H13"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535</v>
      </c>
      <c r="C41" s="248"/>
      <c r="D41" s="248"/>
      <c r="E41" s="248"/>
      <c r="F41" s="248"/>
      <c r="G41" s="248"/>
      <c r="H41" s="248"/>
      <c r="I41" s="248"/>
      <c r="J41" s="248"/>
      <c r="K41" s="248"/>
      <c r="L41" s="248"/>
      <c r="M41" s="248"/>
      <c r="N41" s="248"/>
      <c r="O41" s="248"/>
      <c r="P41" s="249"/>
    </row>
    <row r="42" spans="2:17">
      <c r="B42" s="250"/>
      <c r="C42" s="246"/>
      <c r="D42" s="246"/>
      <c r="E42" s="246"/>
      <c r="F42" s="246"/>
      <c r="G42" s="353" t="s">
        <v>536</v>
      </c>
      <c r="I42" s="354"/>
      <c r="J42" s="354"/>
      <c r="K42" s="354"/>
      <c r="L42" s="246"/>
      <c r="M42" s="246"/>
      <c r="N42" s="246"/>
      <c r="O42" s="246"/>
    </row>
    <row r="43" spans="2:17">
      <c r="B43" s="250"/>
      <c r="C43" s="246"/>
      <c r="D43" s="246"/>
      <c r="E43" s="246"/>
      <c r="F43" s="246"/>
      <c r="G43" s="1221" t="s">
        <v>537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538</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539</v>
      </c>
      <c r="H51" s="1234"/>
      <c r="I51" s="1239" t="s">
        <v>540</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541</v>
      </c>
      <c r="J53" s="1243"/>
      <c r="K53" s="1250"/>
      <c r="L53" s="1250"/>
      <c r="M53" s="1250"/>
      <c r="N53" s="1252">
        <v>38.700000000000003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542</v>
      </c>
      <c r="H55" s="1245"/>
      <c r="I55" s="1243" t="s">
        <v>540</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541</v>
      </c>
      <c r="J57" s="1253"/>
      <c r="K57" s="1250"/>
      <c r="L57" s="1250"/>
      <c r="M57" s="1250"/>
      <c r="N57" s="1252">
        <v>54.2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543</v>
      </c>
      <c r="C63" s="246"/>
      <c r="D63" s="246"/>
      <c r="E63" s="246"/>
      <c r="F63" s="246"/>
      <c r="G63" s="246"/>
      <c r="H63" s="246"/>
      <c r="I63" s="246"/>
      <c r="J63" s="246"/>
      <c r="K63" s="246"/>
      <c r="L63" s="246"/>
      <c r="M63" s="246"/>
      <c r="N63" s="246"/>
      <c r="O63" s="246"/>
    </row>
    <row r="64" spans="1:17">
      <c r="B64" s="250"/>
      <c r="C64" s="246"/>
      <c r="D64" s="246"/>
      <c r="E64" s="246"/>
      <c r="F64" s="246"/>
      <c r="G64" s="353" t="s">
        <v>536</v>
      </c>
      <c r="I64" s="354"/>
      <c r="J64" s="354"/>
      <c r="K64" s="354"/>
      <c r="L64" s="246"/>
      <c r="M64" s="246"/>
      <c r="N64" s="246"/>
      <c r="O64" s="246"/>
    </row>
    <row r="65" spans="2:30">
      <c r="B65" s="250"/>
      <c r="C65" s="246"/>
      <c r="D65" s="246"/>
      <c r="E65" s="246"/>
      <c r="F65" s="246"/>
      <c r="G65" s="1221" t="s">
        <v>546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544</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539</v>
      </c>
      <c r="H73" s="1234"/>
      <c r="I73" s="1239" t="s">
        <v>540</v>
      </c>
      <c r="J73" s="1239"/>
      <c r="K73" s="1254">
        <v>14.2</v>
      </c>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545</v>
      </c>
      <c r="J75" s="1243"/>
      <c r="K75" s="1252">
        <v>14</v>
      </c>
      <c r="L75" s="1252">
        <v>13.7</v>
      </c>
      <c r="M75" s="1252">
        <v>13.2</v>
      </c>
      <c r="N75" s="1252">
        <v>13</v>
      </c>
      <c r="O75" s="1252">
        <v>11.8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542</v>
      </c>
      <c r="H77" s="1245"/>
      <c r="I77" s="1243" t="s">
        <v>540</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545</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12"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6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210837</v>
      </c>
      <c r="E3" s="118"/>
      <c r="F3" s="119">
        <v>228305</v>
      </c>
      <c r="G3" s="120"/>
      <c r="H3" s="121"/>
    </row>
    <row r="4" spans="1:8">
      <c r="A4" s="122"/>
      <c r="B4" s="123"/>
      <c r="C4" s="124"/>
      <c r="D4" s="125">
        <v>67522</v>
      </c>
      <c r="E4" s="126"/>
      <c r="F4" s="127">
        <v>86611</v>
      </c>
      <c r="G4" s="128"/>
      <c r="H4" s="129"/>
    </row>
    <row r="5" spans="1:8">
      <c r="A5" s="110" t="s">
        <v>511</v>
      </c>
      <c r="B5" s="115"/>
      <c r="C5" s="116"/>
      <c r="D5" s="117">
        <v>306652</v>
      </c>
      <c r="E5" s="118"/>
      <c r="F5" s="119">
        <v>316331</v>
      </c>
      <c r="G5" s="120"/>
      <c r="H5" s="121"/>
    </row>
    <row r="6" spans="1:8">
      <c r="A6" s="122"/>
      <c r="B6" s="123"/>
      <c r="C6" s="124"/>
      <c r="D6" s="125">
        <v>88603</v>
      </c>
      <c r="E6" s="126"/>
      <c r="F6" s="127">
        <v>106387</v>
      </c>
      <c r="G6" s="128"/>
      <c r="H6" s="129"/>
    </row>
    <row r="7" spans="1:8">
      <c r="A7" s="110" t="s">
        <v>512</v>
      </c>
      <c r="B7" s="115"/>
      <c r="C7" s="116"/>
      <c r="D7" s="117">
        <v>347642</v>
      </c>
      <c r="E7" s="118"/>
      <c r="F7" s="119">
        <v>333013</v>
      </c>
      <c r="G7" s="120"/>
      <c r="H7" s="121"/>
    </row>
    <row r="8" spans="1:8">
      <c r="A8" s="122"/>
      <c r="B8" s="123"/>
      <c r="C8" s="124"/>
      <c r="D8" s="125">
        <v>164566</v>
      </c>
      <c r="E8" s="126"/>
      <c r="F8" s="127">
        <v>126732</v>
      </c>
      <c r="G8" s="128"/>
      <c r="H8" s="129"/>
    </row>
    <row r="9" spans="1:8">
      <c r="A9" s="110" t="s">
        <v>513</v>
      </c>
      <c r="B9" s="115"/>
      <c r="C9" s="116"/>
      <c r="D9" s="117">
        <v>409501</v>
      </c>
      <c r="E9" s="118"/>
      <c r="F9" s="119">
        <v>280458</v>
      </c>
      <c r="G9" s="120"/>
      <c r="H9" s="121"/>
    </row>
    <row r="10" spans="1:8">
      <c r="A10" s="122"/>
      <c r="B10" s="123"/>
      <c r="C10" s="124"/>
      <c r="D10" s="125">
        <v>197103</v>
      </c>
      <c r="E10" s="126"/>
      <c r="F10" s="127">
        <v>127286</v>
      </c>
      <c r="G10" s="128"/>
      <c r="H10" s="129"/>
    </row>
    <row r="11" spans="1:8">
      <c r="A11" s="110" t="s">
        <v>514</v>
      </c>
      <c r="B11" s="115"/>
      <c r="C11" s="116"/>
      <c r="D11" s="117">
        <v>284831</v>
      </c>
      <c r="E11" s="118"/>
      <c r="F11" s="119">
        <v>291945</v>
      </c>
      <c r="G11" s="120"/>
      <c r="H11" s="121"/>
    </row>
    <row r="12" spans="1:8">
      <c r="A12" s="122"/>
      <c r="B12" s="123"/>
      <c r="C12" s="130"/>
      <c r="D12" s="125">
        <v>138719</v>
      </c>
      <c r="E12" s="126"/>
      <c r="F12" s="127">
        <v>127651</v>
      </c>
      <c r="G12" s="128"/>
      <c r="H12" s="129"/>
    </row>
    <row r="13" spans="1:8">
      <c r="A13" s="110"/>
      <c r="B13" s="115"/>
      <c r="C13" s="131"/>
      <c r="D13" s="132">
        <v>311893</v>
      </c>
      <c r="E13" s="133"/>
      <c r="F13" s="134">
        <v>290010</v>
      </c>
      <c r="G13" s="135"/>
      <c r="H13" s="121"/>
    </row>
    <row r="14" spans="1:8">
      <c r="A14" s="122"/>
      <c r="B14" s="123"/>
      <c r="C14" s="124"/>
      <c r="D14" s="125">
        <v>131303</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7.12</v>
      </c>
      <c r="C19" s="136">
        <f>ROUND(VALUE(SUBSTITUTE(実質収支比率等に係る経年分析!G$48,"▲","-")),2)</f>
        <v>3.37</v>
      </c>
      <c r="D19" s="136">
        <f>ROUND(VALUE(SUBSTITUTE(実質収支比率等に係る経年分析!H$48,"▲","-")),2)</f>
        <v>3.94</v>
      </c>
      <c r="E19" s="136">
        <f>ROUND(VALUE(SUBSTITUTE(実質収支比率等に係る経年分析!I$48,"▲","-")),2)</f>
        <v>2.69</v>
      </c>
      <c r="F19" s="136">
        <f>ROUND(VALUE(SUBSTITUTE(実質収支比率等に係る経年分析!J$48,"▲","-")),2)</f>
        <v>5.51</v>
      </c>
    </row>
    <row r="20" spans="1:11">
      <c r="A20" s="136" t="s">
        <v>44</v>
      </c>
      <c r="B20" s="136">
        <f>ROUND(VALUE(SUBSTITUTE(実質収支比率等に係る経年分析!F$47,"▲","-")),2)</f>
        <v>34.770000000000003</v>
      </c>
      <c r="C20" s="136">
        <f>ROUND(VALUE(SUBSTITUTE(実質収支比率等に係る経年分析!G$47,"▲","-")),2)</f>
        <v>35.479999999999997</v>
      </c>
      <c r="D20" s="136">
        <f>ROUND(VALUE(SUBSTITUTE(実質収支比率等に係る経年分析!H$47,"▲","-")),2)</f>
        <v>37.47</v>
      </c>
      <c r="E20" s="136">
        <f>ROUND(VALUE(SUBSTITUTE(実質収支比率等に係る経年分析!I$47,"▲","-")),2)</f>
        <v>37.369999999999997</v>
      </c>
      <c r="F20" s="136">
        <f>ROUND(VALUE(SUBSTITUTE(実質収支比率等に係る経年分析!J$47,"▲","-")),2)</f>
        <v>37.43</v>
      </c>
    </row>
    <row r="21" spans="1:11">
      <c r="A21" s="136" t="s">
        <v>45</v>
      </c>
      <c r="B21" s="136">
        <f>IF(ISNUMBER(VALUE(SUBSTITUTE(実質収支比率等に係る経年分析!F$49,"▲","-"))),ROUND(VALUE(SUBSTITUTE(実質収支比率等に係る経年分析!F$49,"▲","-")),2),NA())</f>
        <v>3.83</v>
      </c>
      <c r="C21" s="136">
        <f>IF(ISNUMBER(VALUE(SUBSTITUTE(実質収支比率等に係る経年分析!G$49,"▲","-"))),ROUND(VALUE(SUBSTITUTE(実質収支比率等に係る経年分析!G$49,"▲","-")),2),NA())</f>
        <v>-3.73</v>
      </c>
      <c r="D21" s="136">
        <f>IF(ISNUMBER(VALUE(SUBSTITUTE(実質収支比率等に係る経年分析!H$49,"▲","-"))),ROUND(VALUE(SUBSTITUTE(実質収支比率等に係る経年分析!H$49,"▲","-")),2),NA())</f>
        <v>1.19</v>
      </c>
      <c r="E21" s="136">
        <f>IF(ISNUMBER(VALUE(SUBSTITUTE(実質収支比率等に係る経年分析!I$49,"▲","-"))),ROUND(VALUE(SUBSTITUTE(実質収支比率等に係る経年分析!I$49,"▲","-")),2),NA())</f>
        <v>-1.34</v>
      </c>
      <c r="F21" s="136">
        <f>IF(ISNUMBER(VALUE(SUBSTITUTE(実質収支比率等に係る経年分析!J$49,"▲","-"))),ROUND(VALUE(SUBSTITUTE(実質収支比率等に係る経年分析!J$49,"▲","-")),2),NA())</f>
        <v>1.29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介護保険事業特別会計介護サービス事業勘定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0.49</v>
      </c>
    </row>
    <row r="35" spans="1:16">
      <c r="A35" s="137" t="str">
        <f>IF(連結実質赤字比率に係る赤字・黒字の構成分析!C$35="",NA(),連結実質赤字比率に係る赤字・黒字の構成分析!C$35)</f>
        <v>介護保険事業特別会計保険事業勘定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0.56999999999999995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669</v>
      </c>
      <c r="E42" s="138"/>
      <c r="F42" s="138"/>
      <c r="G42" s="138">
        <f>'実質公債費比率（分子）の構造'!L$52</f>
        <v>646</v>
      </c>
      <c r="H42" s="138"/>
      <c r="I42" s="138"/>
      <c r="J42" s="138">
        <f>'実質公債費比率（分子）の構造'!M$52</f>
        <v>646</v>
      </c>
      <c r="K42" s="138"/>
      <c r="L42" s="138"/>
      <c r="M42" s="138">
        <f>'実質公債費比率（分子）の構造'!N$52</f>
        <v>602</v>
      </c>
      <c r="N42" s="138"/>
      <c r="O42" s="138"/>
      <c r="P42" s="138">
        <f>'実質公債費比率（分子）の構造'!O$52</f>
        <v>562</v>
      </c>
    </row>
    <row r="43" spans="1:16">
      <c r="A43" s="138" t="s">
        <v>53</v>
      </c>
      <c r="B43" s="138" t="str">
        <f>'実質公債費比率（分子）の構造'!K$51</f>
        <v>-</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3</v>
      </c>
      <c r="C44" s="138"/>
      <c r="D44" s="138"/>
      <c r="E44" s="138">
        <f>'実質公債費比率（分子）の構造'!L$50</f>
        <v>2</v>
      </c>
      <c r="F44" s="138"/>
      <c r="G44" s="138"/>
      <c r="H44" s="138">
        <f>'実質公債費比率（分子）の構造'!M$50</f>
        <v>7</v>
      </c>
      <c r="I44" s="138"/>
      <c r="J44" s="138"/>
      <c r="K44" s="138">
        <f>'実質公債費比率（分子）の構造'!N$50</f>
        <v>6</v>
      </c>
      <c r="L44" s="138"/>
      <c r="M44" s="138"/>
      <c r="N44" s="138">
        <f>'実質公債費比率（分子）の構造'!O$50</f>
        <v>7</v>
      </c>
      <c r="O44" s="138"/>
      <c r="P44" s="138"/>
    </row>
    <row r="45" spans="1:16">
      <c r="A45" s="138" t="s">
        <v>55</v>
      </c>
      <c r="B45" s="138">
        <f>'実質公債費比率（分子）の構造'!K$49</f>
        <v>20</v>
      </c>
      <c r="C45" s="138"/>
      <c r="D45" s="138"/>
      <c r="E45" s="138">
        <f>'実質公債費比率（分子）の構造'!L$49</f>
        <v>19</v>
      </c>
      <c r="F45" s="138"/>
      <c r="G45" s="138"/>
      <c r="H45" s="138">
        <f>'実質公債費比率（分子）の構造'!M$49</f>
        <v>22</v>
      </c>
      <c r="I45" s="138"/>
      <c r="J45" s="138"/>
      <c r="K45" s="138">
        <f>'実質公債費比率（分子）の構造'!N$49</f>
        <v>20</v>
      </c>
      <c r="L45" s="138"/>
      <c r="M45" s="138"/>
      <c r="N45" s="138">
        <f>'実質公債費比率（分子）の構造'!O$49</f>
        <v>20</v>
      </c>
      <c r="O45" s="138"/>
      <c r="P45" s="138"/>
    </row>
    <row r="46" spans="1:16">
      <c r="A46" s="138" t="s">
        <v>56</v>
      </c>
      <c r="B46" s="138">
        <f>'実質公債費比率（分子）の構造'!K$48</f>
        <v>95</v>
      </c>
      <c r="C46" s="138"/>
      <c r="D46" s="138"/>
      <c r="E46" s="138">
        <f>'実質公債費比率（分子）の構造'!L$48</f>
        <v>96</v>
      </c>
      <c r="F46" s="138"/>
      <c r="G46" s="138"/>
      <c r="H46" s="138">
        <f>'実質公債費比率（分子）の構造'!M$48</f>
        <v>107</v>
      </c>
      <c r="I46" s="138"/>
      <c r="J46" s="138"/>
      <c r="K46" s="138">
        <f>'実質公債費比率（分子）の構造'!N$48</f>
        <v>108</v>
      </c>
      <c r="L46" s="138"/>
      <c r="M46" s="138"/>
      <c r="N46" s="138">
        <f>'実質公債費比率（分子）の構造'!O$48</f>
        <v>110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988</v>
      </c>
      <c r="C49" s="138"/>
      <c r="D49" s="138"/>
      <c r="E49" s="138">
        <f>'実質公債費比率（分子）の構造'!L$45</f>
        <v>968</v>
      </c>
      <c r="F49" s="138"/>
      <c r="G49" s="138"/>
      <c r="H49" s="138">
        <f>'実質公債費比率（分子）の構造'!M$45</f>
        <v>910</v>
      </c>
      <c r="I49" s="138"/>
      <c r="J49" s="138"/>
      <c r="K49" s="138">
        <f>'実質公債費比率（分子）の構造'!N$45</f>
        <v>873</v>
      </c>
      <c r="L49" s="138"/>
      <c r="M49" s="138"/>
      <c r="N49" s="138">
        <f>'実質公債費比率（分子）の構造'!O$45</f>
        <v>727</v>
      </c>
      <c r="O49" s="138"/>
      <c r="P49" s="138"/>
    </row>
    <row r="50" spans="1:16">
      <c r="A50" s="138" t="s">
        <v>60</v>
      </c>
      <c r="B50" s="138" t="e">
        <f>NA()</f>
        <v>#N/A</v>
      </c>
      <c r="C50" s="138">
        <f>IF(ISNUMBER('実質公債費比率（分子）の構造'!K$53),'実質公債費比率（分子）の構造'!K$53,NA())</f>
        <v>437</v>
      </c>
      <c r="D50" s="138" t="e">
        <f>NA()</f>
        <v>#N/A</v>
      </c>
      <c r="E50" s="138" t="e">
        <f>NA()</f>
        <v>#N/A</v>
      </c>
      <c r="F50" s="138">
        <f>IF(ISNUMBER('実質公債費比率（分子）の構造'!L$53),'実質公債費比率（分子）の構造'!L$53,NA())</f>
        <v>439</v>
      </c>
      <c r="G50" s="138" t="e">
        <f>NA()</f>
        <v>#N/A</v>
      </c>
      <c r="H50" s="138" t="e">
        <f>NA()</f>
        <v>#N/A</v>
      </c>
      <c r="I50" s="138">
        <f>IF(ISNUMBER('実質公債費比率（分子）の構造'!M$53),'実質公債費比率（分子）の構造'!M$53,NA())</f>
        <v>401</v>
      </c>
      <c r="J50" s="138" t="e">
        <f>NA()</f>
        <v>#N/A</v>
      </c>
      <c r="K50" s="138" t="e">
        <f>NA()</f>
        <v>#N/A</v>
      </c>
      <c r="L50" s="138">
        <f>IF(ISNUMBER('実質公債費比率（分子）の構造'!N$53),'実質公債費比率（分子）の構造'!N$53,NA())</f>
        <v>405</v>
      </c>
      <c r="M50" s="138" t="e">
        <f>NA()</f>
        <v>#N/A</v>
      </c>
      <c r="N50" s="138" t="e">
        <f>NA()</f>
        <v>#N/A</v>
      </c>
      <c r="O50" s="138">
        <f>IF(ISNUMBER('実質公債費比率（分子）の構造'!O$53),'実質公債費比率（分子）の構造'!O$53,NA())</f>
        <v>302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5334</v>
      </c>
      <c r="E56" s="137"/>
      <c r="F56" s="137"/>
      <c r="G56" s="137">
        <f>'将来負担比率（分子）の構造'!J$52</f>
        <v>5556</v>
      </c>
      <c r="H56" s="137"/>
      <c r="I56" s="137"/>
      <c r="J56" s="137">
        <f>'将来負担比率（分子）の構造'!K$52</f>
        <v>5693</v>
      </c>
      <c r="K56" s="137"/>
      <c r="L56" s="137"/>
      <c r="M56" s="137">
        <f>'将来負担比率（分子）の構造'!L$52</f>
        <v>6301</v>
      </c>
      <c r="N56" s="137"/>
      <c r="O56" s="137"/>
      <c r="P56" s="137">
        <f>'将来負担比率（分子）の構造'!M$52</f>
        <v>7177</v>
      </c>
    </row>
    <row r="57" spans="1:16">
      <c r="A57" s="137" t="s">
        <v>36</v>
      </c>
      <c r="B57" s="137"/>
      <c r="C57" s="137"/>
      <c r="D57" s="137">
        <f>'将来負担比率（分子）の構造'!I$51</f>
        <v>1514</v>
      </c>
      <c r="E57" s="137"/>
      <c r="F57" s="137"/>
      <c r="G57" s="137">
        <f>'将来負担比率（分子）の構造'!J$51</f>
        <v>1446</v>
      </c>
      <c r="H57" s="137"/>
      <c r="I57" s="137"/>
      <c r="J57" s="137">
        <f>'将来負担比率（分子）の構造'!K$51</f>
        <v>1357</v>
      </c>
      <c r="K57" s="137"/>
      <c r="L57" s="137"/>
      <c r="M57" s="137">
        <f>'将来負担比率（分子）の構造'!L$51</f>
        <v>1181</v>
      </c>
      <c r="N57" s="137"/>
      <c r="O57" s="137"/>
      <c r="P57" s="137">
        <f>'将来負担比率（分子）の構造'!M$51</f>
        <v>1102</v>
      </c>
    </row>
    <row r="58" spans="1:16">
      <c r="A58" s="137" t="s">
        <v>35</v>
      </c>
      <c r="B58" s="137"/>
      <c r="C58" s="137"/>
      <c r="D58" s="137">
        <f>'将来負担比率（分子）の構造'!I$50</f>
        <v>3788</v>
      </c>
      <c r="E58" s="137"/>
      <c r="F58" s="137"/>
      <c r="G58" s="137">
        <f>'将来負担比率（分子）の構造'!J$50</f>
        <v>4176</v>
      </c>
      <c r="H58" s="137"/>
      <c r="I58" s="137"/>
      <c r="J58" s="137">
        <f>'将来負担比率（分子）の構造'!K$50</f>
        <v>4359</v>
      </c>
      <c r="K58" s="137"/>
      <c r="L58" s="137"/>
      <c r="M58" s="137">
        <f>'将来負担比率（分子）の構造'!L$50</f>
        <v>4755</v>
      </c>
      <c r="N58" s="137"/>
      <c r="O58" s="137"/>
      <c r="P58" s="137">
        <f>'将来負担比率（分子）の構造'!M$50</f>
        <v>5893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1175</v>
      </c>
      <c r="C62" s="137"/>
      <c r="D62" s="137"/>
      <c r="E62" s="137">
        <f>'将来負担比率（分子）の構造'!J$45</f>
        <v>1516</v>
      </c>
      <c r="F62" s="137"/>
      <c r="G62" s="137"/>
      <c r="H62" s="137">
        <f>'将来負担比率（分子）の構造'!K$45</f>
        <v>1030</v>
      </c>
      <c r="I62" s="137"/>
      <c r="J62" s="137"/>
      <c r="K62" s="137">
        <f>'将来負担比率（分子）の構造'!L$45</f>
        <v>931</v>
      </c>
      <c r="L62" s="137"/>
      <c r="M62" s="137"/>
      <c r="N62" s="137">
        <f>'将来負担比率（分子）の構造'!M$45</f>
        <v>916</v>
      </c>
      <c r="O62" s="137"/>
      <c r="P62" s="137"/>
    </row>
    <row r="63" spans="1:16">
      <c r="A63" s="137" t="s">
        <v>28</v>
      </c>
      <c r="B63" s="137">
        <f>'将来負担比率（分子）の構造'!I$44</f>
        <v>179</v>
      </c>
      <c r="C63" s="137"/>
      <c r="D63" s="137"/>
      <c r="E63" s="137">
        <f>'将来負担比率（分子）の構造'!J$44</f>
        <v>161</v>
      </c>
      <c r="F63" s="137"/>
      <c r="G63" s="137"/>
      <c r="H63" s="137">
        <f>'将来負担比率（分子）の構造'!K$44</f>
        <v>260</v>
      </c>
      <c r="I63" s="137"/>
      <c r="J63" s="137"/>
      <c r="K63" s="137">
        <f>'将来負担比率（分子）の構造'!L$44</f>
        <v>241</v>
      </c>
      <c r="L63" s="137"/>
      <c r="M63" s="137"/>
      <c r="N63" s="137">
        <f>'将来負担比率（分子）の構造'!M$44</f>
        <v>222</v>
      </c>
      <c r="O63" s="137"/>
      <c r="P63" s="137"/>
    </row>
    <row r="64" spans="1:16">
      <c r="A64" s="137" t="s">
        <v>27</v>
      </c>
      <c r="B64" s="137">
        <f>'将来負担比率（分子）の構造'!I$43</f>
        <v>1873</v>
      </c>
      <c r="C64" s="137"/>
      <c r="D64" s="137"/>
      <c r="E64" s="137">
        <f>'将来負担比率（分子）の構造'!J$43</f>
        <v>1971</v>
      </c>
      <c r="F64" s="137"/>
      <c r="G64" s="137"/>
      <c r="H64" s="137">
        <f>'将来負担比率（分子）の構造'!K$43</f>
        <v>2245</v>
      </c>
      <c r="I64" s="137"/>
      <c r="J64" s="137"/>
      <c r="K64" s="137">
        <f>'将来負担比率（分子）の構造'!L$43</f>
        <v>2722</v>
      </c>
      <c r="L64" s="137"/>
      <c r="M64" s="137"/>
      <c r="N64" s="137">
        <f>'将来負担比率（分子）の構造'!M$43</f>
        <v>3652</v>
      </c>
      <c r="O64" s="137"/>
      <c r="P64" s="137"/>
    </row>
    <row r="65" spans="1:16">
      <c r="A65" s="137" t="s">
        <v>26</v>
      </c>
      <c r="B65" s="137">
        <f>'将来負担比率（分子）の構造'!I$42</f>
        <v>15</v>
      </c>
      <c r="C65" s="137"/>
      <c r="D65" s="137"/>
      <c r="E65" s="137">
        <f>'将来負担比率（分子）の構造'!J$42</f>
        <v>15</v>
      </c>
      <c r="F65" s="137"/>
      <c r="G65" s="137"/>
      <c r="H65" s="137">
        <f>'将来負担比率（分子）の構造'!K$42</f>
        <v>5</v>
      </c>
      <c r="I65" s="137"/>
      <c r="J65" s="137"/>
      <c r="K65" s="137">
        <f>'将来負担比率（分子）の構造'!L$42</f>
        <v>5</v>
      </c>
      <c r="L65" s="137"/>
      <c r="M65" s="137"/>
      <c r="N65" s="137" t="str">
        <f>'将来負担比率（分子）の構造'!M$42</f>
        <v>-</v>
      </c>
      <c r="O65" s="137"/>
      <c r="P65" s="137"/>
    </row>
    <row r="66" spans="1:16">
      <c r="A66" s="137" t="s">
        <v>25</v>
      </c>
      <c r="B66" s="137">
        <f>'将来負担比率（分子）の構造'!I$41</f>
        <v>7862</v>
      </c>
      <c r="C66" s="137"/>
      <c r="D66" s="137"/>
      <c r="E66" s="137">
        <f>'将来負担比率（分子）の構造'!J$41</f>
        <v>7510</v>
      </c>
      <c r="F66" s="137"/>
      <c r="G66" s="137"/>
      <c r="H66" s="137">
        <f>'将来負担比率（分子）の構造'!K$41</f>
        <v>7675</v>
      </c>
      <c r="I66" s="137"/>
      <c r="J66" s="137"/>
      <c r="K66" s="137">
        <f>'将来負担比率（分子）の構造'!L$41</f>
        <v>8284</v>
      </c>
      <c r="L66" s="137"/>
      <c r="M66" s="137"/>
      <c r="N66" s="137">
        <f>'将来負担比率（分子）の構造'!M$41</f>
        <v>8336</v>
      </c>
      <c r="O66" s="137"/>
      <c r="P66" s="137"/>
    </row>
    <row r="67" spans="1:16">
      <c r="A67" s="137" t="s">
        <v>64</v>
      </c>
      <c r="B67" s="137" t="e">
        <f>NA()</f>
        <v>#N/A</v>
      </c>
      <c r="C67" s="137">
        <f>IF(ISNUMBER('将来負担比率（分子）の構造'!I$53), IF('将来負担比率（分子）の構造'!I$53 &lt; 0, 0, '将来負担比率（分子）の構造'!I$53), NA())</f>
        <v>467</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1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1688675</v>
      </c>
      <c r="S5" s="671"/>
      <c r="T5" s="671"/>
      <c r="U5" s="671"/>
      <c r="V5" s="671"/>
      <c r="W5" s="671"/>
      <c r="X5" s="671"/>
      <c r="Y5" s="718"/>
      <c r="Z5" s="731">
        <v>24.5</v>
      </c>
      <c r="AA5" s="731"/>
      <c r="AB5" s="731"/>
      <c r="AC5" s="731"/>
      <c r="AD5" s="732">
        <v>1688675</v>
      </c>
      <c r="AE5" s="732"/>
      <c r="AF5" s="732"/>
      <c r="AG5" s="732"/>
      <c r="AH5" s="732"/>
      <c r="AI5" s="732"/>
      <c r="AJ5" s="732"/>
      <c r="AK5" s="732"/>
      <c r="AL5" s="719">
        <v>48.8</v>
      </c>
      <c r="AM5" s="688"/>
      <c r="AN5" s="688"/>
      <c r="AO5" s="720"/>
      <c r="AP5" s="707" t="s">
        <v>210</v>
      </c>
      <c r="AQ5" s="708"/>
      <c r="AR5" s="708"/>
      <c r="AS5" s="708"/>
      <c r="AT5" s="708"/>
      <c r="AU5" s="708"/>
      <c r="AV5" s="708"/>
      <c r="AW5" s="708"/>
      <c r="AX5" s="708"/>
      <c r="AY5" s="708"/>
      <c r="AZ5" s="708"/>
      <c r="BA5" s="708"/>
      <c r="BB5" s="708"/>
      <c r="BC5" s="708"/>
      <c r="BD5" s="708"/>
      <c r="BE5" s="708"/>
      <c r="BF5" s="709"/>
      <c r="BG5" s="620">
        <v>1688675</v>
      </c>
      <c r="BH5" s="621"/>
      <c r="BI5" s="621"/>
      <c r="BJ5" s="621"/>
      <c r="BK5" s="621"/>
      <c r="BL5" s="621"/>
      <c r="BM5" s="621"/>
      <c r="BN5" s="622"/>
      <c r="BO5" s="673">
        <v>100</v>
      </c>
      <c r="BP5" s="673"/>
      <c r="BQ5" s="673"/>
      <c r="BR5" s="673"/>
      <c r="BS5" s="674">
        <v>15216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133513</v>
      </c>
      <c r="S6" s="621"/>
      <c r="T6" s="621"/>
      <c r="U6" s="621"/>
      <c r="V6" s="621"/>
      <c r="W6" s="621"/>
      <c r="X6" s="621"/>
      <c r="Y6" s="622"/>
      <c r="Z6" s="673">
        <v>1.9</v>
      </c>
      <c r="AA6" s="673"/>
      <c r="AB6" s="673"/>
      <c r="AC6" s="673"/>
      <c r="AD6" s="674">
        <v>133513</v>
      </c>
      <c r="AE6" s="674"/>
      <c r="AF6" s="674"/>
      <c r="AG6" s="674"/>
      <c r="AH6" s="674"/>
      <c r="AI6" s="674"/>
      <c r="AJ6" s="674"/>
      <c r="AK6" s="674"/>
      <c r="AL6" s="643">
        <v>3.9</v>
      </c>
      <c r="AM6" s="675"/>
      <c r="AN6" s="675"/>
      <c r="AO6" s="676"/>
      <c r="AP6" s="617" t="s">
        <v>215</v>
      </c>
      <c r="AQ6" s="618"/>
      <c r="AR6" s="618"/>
      <c r="AS6" s="618"/>
      <c r="AT6" s="618"/>
      <c r="AU6" s="618"/>
      <c r="AV6" s="618"/>
      <c r="AW6" s="618"/>
      <c r="AX6" s="618"/>
      <c r="AY6" s="618"/>
      <c r="AZ6" s="618"/>
      <c r="BA6" s="618"/>
      <c r="BB6" s="618"/>
      <c r="BC6" s="618"/>
      <c r="BD6" s="618"/>
      <c r="BE6" s="618"/>
      <c r="BF6" s="619"/>
      <c r="BG6" s="620">
        <v>1688675</v>
      </c>
      <c r="BH6" s="621"/>
      <c r="BI6" s="621"/>
      <c r="BJ6" s="621"/>
      <c r="BK6" s="621"/>
      <c r="BL6" s="621"/>
      <c r="BM6" s="621"/>
      <c r="BN6" s="622"/>
      <c r="BO6" s="673">
        <v>100</v>
      </c>
      <c r="BP6" s="673"/>
      <c r="BQ6" s="673"/>
      <c r="BR6" s="673"/>
      <c r="BS6" s="674">
        <v>15216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71922</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71914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554</v>
      </c>
      <c r="S7" s="621"/>
      <c r="T7" s="621"/>
      <c r="U7" s="621"/>
      <c r="V7" s="621"/>
      <c r="W7" s="621"/>
      <c r="X7" s="621"/>
      <c r="Y7" s="622"/>
      <c r="Z7" s="673">
        <v>0</v>
      </c>
      <c r="AA7" s="673"/>
      <c r="AB7" s="673"/>
      <c r="AC7" s="673"/>
      <c r="AD7" s="674">
        <v>554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345669</v>
      </c>
      <c r="BH7" s="621"/>
      <c r="BI7" s="621"/>
      <c r="BJ7" s="621"/>
      <c r="BK7" s="621"/>
      <c r="BL7" s="621"/>
      <c r="BM7" s="621"/>
      <c r="BN7" s="622"/>
      <c r="BO7" s="673">
        <v>20.5</v>
      </c>
      <c r="BP7" s="673"/>
      <c r="BQ7" s="673"/>
      <c r="BR7" s="673"/>
      <c r="BS7" s="674">
        <v>15216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1243648</v>
      </c>
      <c r="CS7" s="621"/>
      <c r="CT7" s="621"/>
      <c r="CU7" s="621"/>
      <c r="CV7" s="621"/>
      <c r="CW7" s="621"/>
      <c r="CX7" s="621"/>
      <c r="CY7" s="622"/>
      <c r="CZ7" s="673">
        <v>18.7</v>
      </c>
      <c r="DA7" s="673"/>
      <c r="DB7" s="673"/>
      <c r="DC7" s="673"/>
      <c r="DD7" s="626">
        <v>274058</v>
      </c>
      <c r="DE7" s="621"/>
      <c r="DF7" s="621"/>
      <c r="DG7" s="621"/>
      <c r="DH7" s="621"/>
      <c r="DI7" s="621"/>
      <c r="DJ7" s="621"/>
      <c r="DK7" s="621"/>
      <c r="DL7" s="621"/>
      <c r="DM7" s="621"/>
      <c r="DN7" s="621"/>
      <c r="DO7" s="621"/>
      <c r="DP7" s="622"/>
      <c r="DQ7" s="626">
        <v>672785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1031</v>
      </c>
      <c r="S8" s="621"/>
      <c r="T8" s="621"/>
      <c r="U8" s="621"/>
      <c r="V8" s="621"/>
      <c r="W8" s="621"/>
      <c r="X8" s="621"/>
      <c r="Y8" s="622"/>
      <c r="Z8" s="673">
        <v>0</v>
      </c>
      <c r="AA8" s="673"/>
      <c r="AB8" s="673"/>
      <c r="AC8" s="673"/>
      <c r="AD8" s="674">
        <v>1031</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8117</v>
      </c>
      <c r="BH8" s="621"/>
      <c r="BI8" s="621"/>
      <c r="BJ8" s="621"/>
      <c r="BK8" s="621"/>
      <c r="BL8" s="621"/>
      <c r="BM8" s="621"/>
      <c r="BN8" s="622"/>
      <c r="BO8" s="673">
        <v>0.5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1046257</v>
      </c>
      <c r="CS8" s="621"/>
      <c r="CT8" s="621"/>
      <c r="CU8" s="621"/>
      <c r="CV8" s="621"/>
      <c r="CW8" s="621"/>
      <c r="CX8" s="621"/>
      <c r="CY8" s="622"/>
      <c r="CZ8" s="673">
        <v>15.7</v>
      </c>
      <c r="DA8" s="673"/>
      <c r="DB8" s="673"/>
      <c r="DC8" s="673"/>
      <c r="DD8" s="626">
        <v>47281</v>
      </c>
      <c r="DE8" s="621"/>
      <c r="DF8" s="621"/>
      <c r="DG8" s="621"/>
      <c r="DH8" s="621"/>
      <c r="DI8" s="621"/>
      <c r="DJ8" s="621"/>
      <c r="DK8" s="621"/>
      <c r="DL8" s="621"/>
      <c r="DM8" s="621"/>
      <c r="DN8" s="621"/>
      <c r="DO8" s="621"/>
      <c r="DP8" s="622"/>
      <c r="DQ8" s="626">
        <v>593761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622</v>
      </c>
      <c r="S9" s="621"/>
      <c r="T9" s="621"/>
      <c r="U9" s="621"/>
      <c r="V9" s="621"/>
      <c r="W9" s="621"/>
      <c r="X9" s="621"/>
      <c r="Y9" s="622"/>
      <c r="Z9" s="673">
        <v>0</v>
      </c>
      <c r="AA9" s="673"/>
      <c r="AB9" s="673"/>
      <c r="AC9" s="673"/>
      <c r="AD9" s="674">
        <v>622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223763</v>
      </c>
      <c r="BH9" s="621"/>
      <c r="BI9" s="621"/>
      <c r="BJ9" s="621"/>
      <c r="BK9" s="621"/>
      <c r="BL9" s="621"/>
      <c r="BM9" s="621"/>
      <c r="BN9" s="622"/>
      <c r="BO9" s="673">
        <v>13.3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263177</v>
      </c>
      <c r="CS9" s="621"/>
      <c r="CT9" s="621"/>
      <c r="CU9" s="621"/>
      <c r="CV9" s="621"/>
      <c r="CW9" s="621"/>
      <c r="CX9" s="621"/>
      <c r="CY9" s="622"/>
      <c r="CZ9" s="673">
        <v>4</v>
      </c>
      <c r="DA9" s="673"/>
      <c r="DB9" s="673"/>
      <c r="DC9" s="673"/>
      <c r="DD9" s="626">
        <v>5596</v>
      </c>
      <c r="DE9" s="621"/>
      <c r="DF9" s="621"/>
      <c r="DG9" s="621"/>
      <c r="DH9" s="621"/>
      <c r="DI9" s="621"/>
      <c r="DJ9" s="621"/>
      <c r="DK9" s="621"/>
      <c r="DL9" s="621"/>
      <c r="DM9" s="621"/>
      <c r="DN9" s="621"/>
      <c r="DO9" s="621"/>
      <c r="DP9" s="622"/>
      <c r="DQ9" s="626">
        <v>245390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93660</v>
      </c>
      <c r="S10" s="621"/>
      <c r="T10" s="621"/>
      <c r="U10" s="621"/>
      <c r="V10" s="621"/>
      <c r="W10" s="621"/>
      <c r="X10" s="621"/>
      <c r="Y10" s="622"/>
      <c r="Z10" s="673">
        <v>1.4</v>
      </c>
      <c r="AA10" s="673"/>
      <c r="AB10" s="673"/>
      <c r="AC10" s="673"/>
      <c r="AD10" s="674">
        <v>93660</v>
      </c>
      <c r="AE10" s="674"/>
      <c r="AF10" s="674"/>
      <c r="AG10" s="674"/>
      <c r="AH10" s="674"/>
      <c r="AI10" s="674"/>
      <c r="AJ10" s="674"/>
      <c r="AK10" s="674"/>
      <c r="AL10" s="643">
        <v>2.7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23015</v>
      </c>
      <c r="BH10" s="621"/>
      <c r="BI10" s="621"/>
      <c r="BJ10" s="621"/>
      <c r="BK10" s="621"/>
      <c r="BL10" s="621"/>
      <c r="BM10" s="621"/>
      <c r="BN10" s="622"/>
      <c r="BO10" s="673">
        <v>1.4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27439</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25247</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90774</v>
      </c>
      <c r="BH11" s="621"/>
      <c r="BI11" s="621"/>
      <c r="BJ11" s="621"/>
      <c r="BK11" s="621"/>
      <c r="BL11" s="621"/>
      <c r="BM11" s="621"/>
      <c r="BN11" s="622"/>
      <c r="BO11" s="673">
        <v>5.4</v>
      </c>
      <c r="BP11" s="673"/>
      <c r="BQ11" s="673"/>
      <c r="BR11" s="673"/>
      <c r="BS11" s="626">
        <v>15216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934868</v>
      </c>
      <c r="CS11" s="621"/>
      <c r="CT11" s="621"/>
      <c r="CU11" s="621"/>
      <c r="CV11" s="621"/>
      <c r="CW11" s="621"/>
      <c r="CX11" s="621"/>
      <c r="CY11" s="622"/>
      <c r="CZ11" s="673">
        <v>14</v>
      </c>
      <c r="DA11" s="673"/>
      <c r="DB11" s="673"/>
      <c r="DC11" s="673"/>
      <c r="DD11" s="626">
        <v>347066</v>
      </c>
      <c r="DE11" s="621"/>
      <c r="DF11" s="621"/>
      <c r="DG11" s="621"/>
      <c r="DH11" s="621"/>
      <c r="DI11" s="621"/>
      <c r="DJ11" s="621"/>
      <c r="DK11" s="621"/>
      <c r="DL11" s="621"/>
      <c r="DM11" s="621"/>
      <c r="DN11" s="621"/>
      <c r="DO11" s="621"/>
      <c r="DP11" s="622"/>
      <c r="DQ11" s="626">
        <v>296550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1298822</v>
      </c>
      <c r="BH12" s="621"/>
      <c r="BI12" s="621"/>
      <c r="BJ12" s="621"/>
      <c r="BK12" s="621"/>
      <c r="BL12" s="621"/>
      <c r="BM12" s="621"/>
      <c r="BN12" s="622"/>
      <c r="BO12" s="673">
        <v>76.900000000000006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242767</v>
      </c>
      <c r="CS12" s="621"/>
      <c r="CT12" s="621"/>
      <c r="CU12" s="621"/>
      <c r="CV12" s="621"/>
      <c r="CW12" s="621"/>
      <c r="CX12" s="621"/>
      <c r="CY12" s="622"/>
      <c r="CZ12" s="673">
        <v>3.6</v>
      </c>
      <c r="DA12" s="673"/>
      <c r="DB12" s="673"/>
      <c r="DC12" s="673"/>
      <c r="DD12" s="626">
        <v>25328</v>
      </c>
      <c r="DE12" s="621"/>
      <c r="DF12" s="621"/>
      <c r="DG12" s="621"/>
      <c r="DH12" s="621"/>
      <c r="DI12" s="621"/>
      <c r="DJ12" s="621"/>
      <c r="DK12" s="621"/>
      <c r="DL12" s="621"/>
      <c r="DM12" s="621"/>
      <c r="DN12" s="621"/>
      <c r="DO12" s="621"/>
      <c r="DP12" s="622"/>
      <c r="DQ12" s="626">
        <v>137802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13788</v>
      </c>
      <c r="S13" s="621"/>
      <c r="T13" s="621"/>
      <c r="U13" s="621"/>
      <c r="V13" s="621"/>
      <c r="W13" s="621"/>
      <c r="X13" s="621"/>
      <c r="Y13" s="622"/>
      <c r="Z13" s="673">
        <v>0.2</v>
      </c>
      <c r="AA13" s="673"/>
      <c r="AB13" s="673"/>
      <c r="AC13" s="673"/>
      <c r="AD13" s="674">
        <v>13788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1213312</v>
      </c>
      <c r="BH13" s="621"/>
      <c r="BI13" s="621"/>
      <c r="BJ13" s="621"/>
      <c r="BK13" s="621"/>
      <c r="BL13" s="621"/>
      <c r="BM13" s="621"/>
      <c r="BN13" s="622"/>
      <c r="BO13" s="673">
        <v>71.8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763131</v>
      </c>
      <c r="CS13" s="621"/>
      <c r="CT13" s="621"/>
      <c r="CU13" s="621"/>
      <c r="CV13" s="621"/>
      <c r="CW13" s="621"/>
      <c r="CX13" s="621"/>
      <c r="CY13" s="622"/>
      <c r="CZ13" s="673">
        <v>11.5</v>
      </c>
      <c r="DA13" s="673"/>
      <c r="DB13" s="673"/>
      <c r="DC13" s="673"/>
      <c r="DD13" s="626">
        <v>341557</v>
      </c>
      <c r="DE13" s="621"/>
      <c r="DF13" s="621"/>
      <c r="DG13" s="621"/>
      <c r="DH13" s="621"/>
      <c r="DI13" s="621"/>
      <c r="DJ13" s="621"/>
      <c r="DK13" s="621"/>
      <c r="DL13" s="621"/>
      <c r="DM13" s="621"/>
      <c r="DN13" s="621"/>
      <c r="DO13" s="621"/>
      <c r="DP13" s="622"/>
      <c r="DQ13" s="626">
        <v>426183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14173</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289066</v>
      </c>
      <c r="CS14" s="621"/>
      <c r="CT14" s="621"/>
      <c r="CU14" s="621"/>
      <c r="CV14" s="621"/>
      <c r="CW14" s="621"/>
      <c r="CX14" s="621"/>
      <c r="CY14" s="622"/>
      <c r="CZ14" s="673">
        <v>4.3</v>
      </c>
      <c r="DA14" s="673"/>
      <c r="DB14" s="673"/>
      <c r="DC14" s="673"/>
      <c r="DD14" s="626" t="s">
        <v>112</v>
      </c>
      <c r="DE14" s="621"/>
      <c r="DF14" s="621"/>
      <c r="DG14" s="621"/>
      <c r="DH14" s="621"/>
      <c r="DI14" s="621"/>
      <c r="DJ14" s="621"/>
      <c r="DK14" s="621"/>
      <c r="DL14" s="621"/>
      <c r="DM14" s="621"/>
      <c r="DN14" s="621"/>
      <c r="DO14" s="621"/>
      <c r="DP14" s="622"/>
      <c r="DQ14" s="626">
        <v>288066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1988</v>
      </c>
      <c r="S15" s="621"/>
      <c r="T15" s="621"/>
      <c r="U15" s="621"/>
      <c r="V15" s="621"/>
      <c r="W15" s="621"/>
      <c r="X15" s="621"/>
      <c r="Y15" s="622"/>
      <c r="Z15" s="673">
        <v>0</v>
      </c>
      <c r="AA15" s="673"/>
      <c r="AB15" s="673"/>
      <c r="AC15" s="673"/>
      <c r="AD15" s="674">
        <v>1988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30011</v>
      </c>
      <c r="BH15" s="621"/>
      <c r="BI15" s="621"/>
      <c r="BJ15" s="621"/>
      <c r="BK15" s="621"/>
      <c r="BL15" s="621"/>
      <c r="BM15" s="621"/>
      <c r="BN15" s="622"/>
      <c r="BO15" s="673">
        <v>1.8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914715</v>
      </c>
      <c r="CS15" s="621"/>
      <c r="CT15" s="621"/>
      <c r="CU15" s="621"/>
      <c r="CV15" s="621"/>
      <c r="CW15" s="621"/>
      <c r="CX15" s="621"/>
      <c r="CY15" s="622"/>
      <c r="CZ15" s="673">
        <v>13.7</v>
      </c>
      <c r="DA15" s="673"/>
      <c r="DB15" s="673"/>
      <c r="DC15" s="673"/>
      <c r="DD15" s="626">
        <v>290416</v>
      </c>
      <c r="DE15" s="621"/>
      <c r="DF15" s="621"/>
      <c r="DG15" s="621"/>
      <c r="DH15" s="621"/>
      <c r="DI15" s="621"/>
      <c r="DJ15" s="621"/>
      <c r="DK15" s="621"/>
      <c r="DL15" s="621"/>
      <c r="DM15" s="621"/>
      <c r="DN15" s="621"/>
      <c r="DO15" s="621"/>
      <c r="DP15" s="622"/>
      <c r="DQ15" s="626">
        <v>441629</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1725315</v>
      </c>
      <c r="S16" s="621"/>
      <c r="T16" s="621"/>
      <c r="U16" s="621"/>
      <c r="V16" s="621"/>
      <c r="W16" s="621"/>
      <c r="X16" s="621"/>
      <c r="Y16" s="622"/>
      <c r="Z16" s="673">
        <v>25</v>
      </c>
      <c r="AA16" s="673"/>
      <c r="AB16" s="673"/>
      <c r="AC16" s="673"/>
      <c r="AD16" s="674">
        <v>1522788</v>
      </c>
      <c r="AE16" s="674"/>
      <c r="AF16" s="674"/>
      <c r="AG16" s="674"/>
      <c r="AH16" s="674"/>
      <c r="AI16" s="674"/>
      <c r="AJ16" s="674"/>
      <c r="AK16" s="674"/>
      <c r="AL16" s="643">
        <v>44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133039</v>
      </c>
      <c r="CS16" s="621"/>
      <c r="CT16" s="621"/>
      <c r="CU16" s="621"/>
      <c r="CV16" s="621"/>
      <c r="CW16" s="621"/>
      <c r="CX16" s="621"/>
      <c r="CY16" s="622"/>
      <c r="CZ16" s="673">
        <v>2</v>
      </c>
      <c r="DA16" s="673"/>
      <c r="DB16" s="673"/>
      <c r="DC16" s="673"/>
      <c r="DD16" s="626" t="s">
        <v>112</v>
      </c>
      <c r="DE16" s="621"/>
      <c r="DF16" s="621"/>
      <c r="DG16" s="621"/>
      <c r="DH16" s="621"/>
      <c r="DI16" s="621"/>
      <c r="DJ16" s="621"/>
      <c r="DK16" s="621"/>
      <c r="DL16" s="621"/>
      <c r="DM16" s="621"/>
      <c r="DN16" s="621"/>
      <c r="DO16" s="621"/>
      <c r="DP16" s="622"/>
      <c r="DQ16" s="626">
        <v>43884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1522788</v>
      </c>
      <c r="S17" s="621"/>
      <c r="T17" s="621"/>
      <c r="U17" s="621"/>
      <c r="V17" s="621"/>
      <c r="W17" s="621"/>
      <c r="X17" s="621"/>
      <c r="Y17" s="622"/>
      <c r="Z17" s="673">
        <v>22.1</v>
      </c>
      <c r="AA17" s="673"/>
      <c r="AB17" s="673"/>
      <c r="AC17" s="673"/>
      <c r="AD17" s="674">
        <v>1522788</v>
      </c>
      <c r="AE17" s="674"/>
      <c r="AF17" s="674"/>
      <c r="AG17" s="674"/>
      <c r="AH17" s="674"/>
      <c r="AI17" s="674"/>
      <c r="AJ17" s="674"/>
      <c r="AK17" s="674"/>
      <c r="AL17" s="643">
        <v>44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727346</v>
      </c>
      <c r="CS17" s="621"/>
      <c r="CT17" s="621"/>
      <c r="CU17" s="621"/>
      <c r="CV17" s="621"/>
      <c r="CW17" s="621"/>
      <c r="CX17" s="621"/>
      <c r="CY17" s="622"/>
      <c r="CZ17" s="673">
        <v>10.9</v>
      </c>
      <c r="DA17" s="673"/>
      <c r="DB17" s="673"/>
      <c r="DC17" s="673"/>
      <c r="DD17" s="626" t="s">
        <v>112</v>
      </c>
      <c r="DE17" s="621"/>
      <c r="DF17" s="621"/>
      <c r="DG17" s="621"/>
      <c r="DH17" s="621"/>
      <c r="DI17" s="621"/>
      <c r="DJ17" s="621"/>
      <c r="DK17" s="621"/>
      <c r="DL17" s="621"/>
      <c r="DM17" s="621"/>
      <c r="DN17" s="621"/>
      <c r="DO17" s="621"/>
      <c r="DP17" s="622"/>
      <c r="DQ17" s="626">
        <v>646927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202527</v>
      </c>
      <c r="S18" s="621"/>
      <c r="T18" s="621"/>
      <c r="U18" s="621"/>
      <c r="V18" s="621"/>
      <c r="W18" s="621"/>
      <c r="X18" s="621"/>
      <c r="Y18" s="622"/>
      <c r="Z18" s="673">
        <v>2.9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3659146</v>
      </c>
      <c r="S20" s="621"/>
      <c r="T20" s="621"/>
      <c r="U20" s="621"/>
      <c r="V20" s="621"/>
      <c r="W20" s="621"/>
      <c r="X20" s="621"/>
      <c r="Y20" s="622"/>
      <c r="Z20" s="673">
        <v>53.1</v>
      </c>
      <c r="AA20" s="673"/>
      <c r="AB20" s="673"/>
      <c r="AC20" s="673"/>
      <c r="AD20" s="674">
        <v>3456619</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6657375</v>
      </c>
      <c r="CS20" s="621"/>
      <c r="CT20" s="621"/>
      <c r="CU20" s="621"/>
      <c r="CV20" s="621"/>
      <c r="CW20" s="621"/>
      <c r="CX20" s="621"/>
      <c r="CY20" s="622"/>
      <c r="CZ20" s="673">
        <v>100</v>
      </c>
      <c r="DA20" s="673"/>
      <c r="DB20" s="673"/>
      <c r="DC20" s="673"/>
      <c r="DD20" s="626">
        <v>1331302</v>
      </c>
      <c r="DE20" s="621"/>
      <c r="DF20" s="621"/>
      <c r="DG20" s="621"/>
      <c r="DH20" s="621"/>
      <c r="DI20" s="621"/>
      <c r="DJ20" s="621"/>
      <c r="DK20" s="621"/>
      <c r="DL20" s="621"/>
      <c r="DM20" s="621"/>
      <c r="DN20" s="621"/>
      <c r="DO20" s="621"/>
      <c r="DP20" s="622"/>
      <c r="DQ20" s="626">
        <v>3890138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832</v>
      </c>
      <c r="S21" s="621"/>
      <c r="T21" s="621"/>
      <c r="U21" s="621"/>
      <c r="V21" s="621"/>
      <c r="W21" s="621"/>
      <c r="X21" s="621"/>
      <c r="Y21" s="622"/>
      <c r="Z21" s="673">
        <v>0</v>
      </c>
      <c r="AA21" s="673"/>
      <c r="AB21" s="673"/>
      <c r="AC21" s="673"/>
      <c r="AD21" s="674">
        <v>832</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62143</v>
      </c>
      <c r="S22" s="621"/>
      <c r="T22" s="621"/>
      <c r="U22" s="621"/>
      <c r="V22" s="621"/>
      <c r="W22" s="621"/>
      <c r="X22" s="621"/>
      <c r="Y22" s="622"/>
      <c r="Z22" s="673">
        <v>0.9</v>
      </c>
      <c r="AA22" s="673"/>
      <c r="AB22" s="673"/>
      <c r="AC22" s="673"/>
      <c r="AD22" s="674">
        <v>398</v>
      </c>
      <c r="AE22" s="674"/>
      <c r="AF22" s="674"/>
      <c r="AG22" s="674"/>
      <c r="AH22" s="674"/>
      <c r="AI22" s="674"/>
      <c r="AJ22" s="674"/>
      <c r="AK22" s="674"/>
      <c r="AL22" s="643">
        <v>0</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124308</v>
      </c>
      <c r="S23" s="621"/>
      <c r="T23" s="621"/>
      <c r="U23" s="621"/>
      <c r="V23" s="621"/>
      <c r="W23" s="621"/>
      <c r="X23" s="621"/>
      <c r="Y23" s="622"/>
      <c r="Z23" s="673">
        <v>1.8</v>
      </c>
      <c r="AA23" s="673"/>
      <c r="AB23" s="673"/>
      <c r="AC23" s="673"/>
      <c r="AD23" s="674">
        <v>252</v>
      </c>
      <c r="AE23" s="674"/>
      <c r="AF23" s="674"/>
      <c r="AG23" s="674"/>
      <c r="AH23" s="674"/>
      <c r="AI23" s="674"/>
      <c r="AJ23" s="674"/>
      <c r="AK23" s="674"/>
      <c r="AL23" s="643">
        <v>0</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3169</v>
      </c>
      <c r="S24" s="621"/>
      <c r="T24" s="621"/>
      <c r="U24" s="621"/>
      <c r="V24" s="621"/>
      <c r="W24" s="621"/>
      <c r="X24" s="621"/>
      <c r="Y24" s="622"/>
      <c r="Z24" s="673">
        <v>0</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1965396</v>
      </c>
      <c r="CS24" s="671"/>
      <c r="CT24" s="671"/>
      <c r="CU24" s="671"/>
      <c r="CV24" s="671"/>
      <c r="CW24" s="671"/>
      <c r="CX24" s="671"/>
      <c r="CY24" s="718"/>
      <c r="CZ24" s="722">
        <v>29.5</v>
      </c>
      <c r="DA24" s="723"/>
      <c r="DB24" s="723"/>
      <c r="DC24" s="724"/>
      <c r="DD24" s="717">
        <v>1606114</v>
      </c>
      <c r="DE24" s="671"/>
      <c r="DF24" s="671"/>
      <c r="DG24" s="671"/>
      <c r="DH24" s="671"/>
      <c r="DI24" s="671"/>
      <c r="DJ24" s="671"/>
      <c r="DK24" s="718"/>
      <c r="DL24" s="717">
        <v>1595316</v>
      </c>
      <c r="DM24" s="671"/>
      <c r="DN24" s="671"/>
      <c r="DO24" s="671"/>
      <c r="DP24" s="671"/>
      <c r="DQ24" s="671"/>
      <c r="DR24" s="671"/>
      <c r="DS24" s="671"/>
      <c r="DT24" s="671"/>
      <c r="DU24" s="671"/>
      <c r="DV24" s="718"/>
      <c r="DW24" s="719">
        <v>43.6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640759</v>
      </c>
      <c r="S25" s="621"/>
      <c r="T25" s="621"/>
      <c r="U25" s="621"/>
      <c r="V25" s="621"/>
      <c r="W25" s="621"/>
      <c r="X25" s="621"/>
      <c r="Y25" s="622"/>
      <c r="Z25" s="673">
        <v>9.3000000000000007</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900567</v>
      </c>
      <c r="CS25" s="639"/>
      <c r="CT25" s="639"/>
      <c r="CU25" s="639"/>
      <c r="CV25" s="639"/>
      <c r="CW25" s="639"/>
      <c r="CX25" s="639"/>
      <c r="CY25" s="640"/>
      <c r="CZ25" s="623">
        <v>13.5</v>
      </c>
      <c r="DA25" s="641"/>
      <c r="DB25" s="641"/>
      <c r="DC25" s="642"/>
      <c r="DD25" s="626">
        <v>864559</v>
      </c>
      <c r="DE25" s="639"/>
      <c r="DF25" s="639"/>
      <c r="DG25" s="639"/>
      <c r="DH25" s="639"/>
      <c r="DI25" s="639"/>
      <c r="DJ25" s="639"/>
      <c r="DK25" s="640"/>
      <c r="DL25" s="626">
        <v>863570</v>
      </c>
      <c r="DM25" s="639"/>
      <c r="DN25" s="639"/>
      <c r="DO25" s="639"/>
      <c r="DP25" s="639"/>
      <c r="DQ25" s="639"/>
      <c r="DR25" s="639"/>
      <c r="DS25" s="639"/>
      <c r="DT25" s="639"/>
      <c r="DU25" s="639"/>
      <c r="DV25" s="640"/>
      <c r="DW25" s="643">
        <v>23.6</v>
      </c>
      <c r="DX25" s="644"/>
      <c r="DY25" s="644"/>
      <c r="DZ25" s="644"/>
      <c r="EA25" s="644"/>
      <c r="EB25" s="644"/>
      <c r="EC25" s="645"/>
    </row>
    <row r="26" spans="2:133" ht="11.25" customHeight="1">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582334</v>
      </c>
      <c r="CS26" s="621"/>
      <c r="CT26" s="621"/>
      <c r="CU26" s="621"/>
      <c r="CV26" s="621"/>
      <c r="CW26" s="621"/>
      <c r="CX26" s="621"/>
      <c r="CY26" s="622"/>
      <c r="CZ26" s="623">
        <v>8.6999999999999993</v>
      </c>
      <c r="DA26" s="641"/>
      <c r="DB26" s="641"/>
      <c r="DC26" s="642"/>
      <c r="DD26" s="626">
        <v>566411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706437</v>
      </c>
      <c r="S27" s="621"/>
      <c r="T27" s="621"/>
      <c r="U27" s="621"/>
      <c r="V27" s="621"/>
      <c r="W27" s="621"/>
      <c r="X27" s="621"/>
      <c r="Y27" s="622"/>
      <c r="Z27" s="673">
        <v>10.199999999999999</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1688675</v>
      </c>
      <c r="BH27" s="621"/>
      <c r="BI27" s="621"/>
      <c r="BJ27" s="621"/>
      <c r="BK27" s="621"/>
      <c r="BL27" s="621"/>
      <c r="BM27" s="621"/>
      <c r="BN27" s="622"/>
      <c r="BO27" s="673">
        <v>100</v>
      </c>
      <c r="BP27" s="673"/>
      <c r="BQ27" s="673"/>
      <c r="BR27" s="673"/>
      <c r="BS27" s="626">
        <v>15216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337483</v>
      </c>
      <c r="CS27" s="639"/>
      <c r="CT27" s="639"/>
      <c r="CU27" s="639"/>
      <c r="CV27" s="639"/>
      <c r="CW27" s="639"/>
      <c r="CX27" s="639"/>
      <c r="CY27" s="640"/>
      <c r="CZ27" s="623">
        <v>5.0999999999999996</v>
      </c>
      <c r="DA27" s="641"/>
      <c r="DB27" s="641"/>
      <c r="DC27" s="642"/>
      <c r="DD27" s="626">
        <v>94628</v>
      </c>
      <c r="DE27" s="639"/>
      <c r="DF27" s="639"/>
      <c r="DG27" s="639"/>
      <c r="DH27" s="639"/>
      <c r="DI27" s="639"/>
      <c r="DJ27" s="639"/>
      <c r="DK27" s="640"/>
      <c r="DL27" s="626">
        <v>84819</v>
      </c>
      <c r="DM27" s="639"/>
      <c r="DN27" s="639"/>
      <c r="DO27" s="639"/>
      <c r="DP27" s="639"/>
      <c r="DQ27" s="639"/>
      <c r="DR27" s="639"/>
      <c r="DS27" s="639"/>
      <c r="DT27" s="639"/>
      <c r="DU27" s="639"/>
      <c r="DV27" s="640"/>
      <c r="DW27" s="643">
        <v>2.2999999999999998</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81679</v>
      </c>
      <c r="S28" s="621"/>
      <c r="T28" s="621"/>
      <c r="U28" s="621"/>
      <c r="V28" s="621"/>
      <c r="W28" s="621"/>
      <c r="X28" s="621"/>
      <c r="Y28" s="622"/>
      <c r="Z28" s="673">
        <v>1.2</v>
      </c>
      <c r="AA28" s="673"/>
      <c r="AB28" s="673"/>
      <c r="AC28" s="673"/>
      <c r="AD28" s="674">
        <v>990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727346</v>
      </c>
      <c r="CS28" s="621"/>
      <c r="CT28" s="621"/>
      <c r="CU28" s="621"/>
      <c r="CV28" s="621"/>
      <c r="CW28" s="621"/>
      <c r="CX28" s="621"/>
      <c r="CY28" s="622"/>
      <c r="CZ28" s="623">
        <v>10.9</v>
      </c>
      <c r="DA28" s="641"/>
      <c r="DB28" s="641"/>
      <c r="DC28" s="642"/>
      <c r="DD28" s="626">
        <v>646927</v>
      </c>
      <c r="DE28" s="621"/>
      <c r="DF28" s="621"/>
      <c r="DG28" s="621"/>
      <c r="DH28" s="621"/>
      <c r="DI28" s="621"/>
      <c r="DJ28" s="621"/>
      <c r="DK28" s="622"/>
      <c r="DL28" s="626">
        <v>646927</v>
      </c>
      <c r="DM28" s="621"/>
      <c r="DN28" s="621"/>
      <c r="DO28" s="621"/>
      <c r="DP28" s="621"/>
      <c r="DQ28" s="621"/>
      <c r="DR28" s="621"/>
      <c r="DS28" s="621"/>
      <c r="DT28" s="621"/>
      <c r="DU28" s="621"/>
      <c r="DV28" s="622"/>
      <c r="DW28" s="643">
        <v>17.7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216341</v>
      </c>
      <c r="S29" s="621"/>
      <c r="T29" s="621"/>
      <c r="U29" s="621"/>
      <c r="V29" s="621"/>
      <c r="W29" s="621"/>
      <c r="X29" s="621"/>
      <c r="Y29" s="622"/>
      <c r="Z29" s="673">
        <v>3.1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727222</v>
      </c>
      <c r="CS29" s="639"/>
      <c r="CT29" s="639"/>
      <c r="CU29" s="639"/>
      <c r="CV29" s="639"/>
      <c r="CW29" s="639"/>
      <c r="CX29" s="639"/>
      <c r="CY29" s="640"/>
      <c r="CZ29" s="623">
        <v>10.9</v>
      </c>
      <c r="DA29" s="641"/>
      <c r="DB29" s="641"/>
      <c r="DC29" s="642"/>
      <c r="DD29" s="626">
        <v>646803</v>
      </c>
      <c r="DE29" s="639"/>
      <c r="DF29" s="639"/>
      <c r="DG29" s="639"/>
      <c r="DH29" s="639"/>
      <c r="DI29" s="639"/>
      <c r="DJ29" s="639"/>
      <c r="DK29" s="640"/>
      <c r="DL29" s="626">
        <v>646803</v>
      </c>
      <c r="DM29" s="639"/>
      <c r="DN29" s="639"/>
      <c r="DO29" s="639"/>
      <c r="DP29" s="639"/>
      <c r="DQ29" s="639"/>
      <c r="DR29" s="639"/>
      <c r="DS29" s="639"/>
      <c r="DT29" s="639"/>
      <c r="DU29" s="639"/>
      <c r="DV29" s="640"/>
      <c r="DW29" s="643">
        <v>17.7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200413</v>
      </c>
      <c r="S30" s="621"/>
      <c r="T30" s="621"/>
      <c r="U30" s="621"/>
      <c r="V30" s="621"/>
      <c r="W30" s="621"/>
      <c r="X30" s="621"/>
      <c r="Y30" s="622"/>
      <c r="Z30" s="673">
        <v>2.9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99.9</v>
      </c>
      <c r="BH30" s="687"/>
      <c r="BI30" s="687"/>
      <c r="BJ30" s="687"/>
      <c r="BK30" s="687"/>
      <c r="BL30" s="687"/>
      <c r="BM30" s="688">
        <v>99.1</v>
      </c>
      <c r="BN30" s="687"/>
      <c r="BO30" s="687"/>
      <c r="BP30" s="687"/>
      <c r="BQ30" s="689"/>
      <c r="BR30" s="686">
        <v>99.9</v>
      </c>
      <c r="BS30" s="687"/>
      <c r="BT30" s="687"/>
      <c r="BU30" s="687"/>
      <c r="BV30" s="687"/>
      <c r="BW30" s="687"/>
      <c r="BX30" s="688">
        <v>98.9</v>
      </c>
      <c r="BY30" s="687"/>
      <c r="BZ30" s="687"/>
      <c r="CA30" s="687"/>
      <c r="CB30" s="689"/>
      <c r="CD30" s="692"/>
      <c r="CE30" s="693"/>
      <c r="CF30" s="657" t="s">
        <v>293</v>
      </c>
      <c r="CG30" s="654"/>
      <c r="CH30" s="654"/>
      <c r="CI30" s="654"/>
      <c r="CJ30" s="654"/>
      <c r="CK30" s="654"/>
      <c r="CL30" s="654"/>
      <c r="CM30" s="654"/>
      <c r="CN30" s="654"/>
      <c r="CO30" s="654"/>
      <c r="CP30" s="654"/>
      <c r="CQ30" s="655"/>
      <c r="CR30" s="620">
        <v>669464</v>
      </c>
      <c r="CS30" s="621"/>
      <c r="CT30" s="621"/>
      <c r="CU30" s="621"/>
      <c r="CV30" s="621"/>
      <c r="CW30" s="621"/>
      <c r="CX30" s="621"/>
      <c r="CY30" s="622"/>
      <c r="CZ30" s="623">
        <v>10.1</v>
      </c>
      <c r="DA30" s="641"/>
      <c r="DB30" s="641"/>
      <c r="DC30" s="642"/>
      <c r="DD30" s="626">
        <v>624482</v>
      </c>
      <c r="DE30" s="621"/>
      <c r="DF30" s="621"/>
      <c r="DG30" s="621"/>
      <c r="DH30" s="621"/>
      <c r="DI30" s="621"/>
      <c r="DJ30" s="621"/>
      <c r="DK30" s="622"/>
      <c r="DL30" s="626">
        <v>624482</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126914</v>
      </c>
      <c r="S31" s="621"/>
      <c r="T31" s="621"/>
      <c r="U31" s="621"/>
      <c r="V31" s="621"/>
      <c r="W31" s="621"/>
      <c r="X31" s="621"/>
      <c r="Y31" s="622"/>
      <c r="Z31" s="673">
        <v>1.8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100</v>
      </c>
      <c r="BH31" s="639"/>
      <c r="BI31" s="639"/>
      <c r="BJ31" s="639"/>
      <c r="BK31" s="639"/>
      <c r="BL31" s="639"/>
      <c r="BM31" s="675">
        <v>99.5</v>
      </c>
      <c r="BN31" s="685"/>
      <c r="BO31" s="685"/>
      <c r="BP31" s="685"/>
      <c r="BQ31" s="649"/>
      <c r="BR31" s="684">
        <v>99.9</v>
      </c>
      <c r="BS31" s="639"/>
      <c r="BT31" s="639"/>
      <c r="BU31" s="639"/>
      <c r="BV31" s="639"/>
      <c r="BW31" s="639"/>
      <c r="BX31" s="675">
        <v>98.8</v>
      </c>
      <c r="BY31" s="685"/>
      <c r="BZ31" s="685"/>
      <c r="CA31" s="685"/>
      <c r="CB31" s="649"/>
      <c r="CD31" s="692"/>
      <c r="CE31" s="693"/>
      <c r="CF31" s="657" t="s">
        <v>297</v>
      </c>
      <c r="CG31" s="654"/>
      <c r="CH31" s="654"/>
      <c r="CI31" s="654"/>
      <c r="CJ31" s="654"/>
      <c r="CK31" s="654"/>
      <c r="CL31" s="654"/>
      <c r="CM31" s="654"/>
      <c r="CN31" s="654"/>
      <c r="CO31" s="654"/>
      <c r="CP31" s="654"/>
      <c r="CQ31" s="655"/>
      <c r="CR31" s="620">
        <v>57758</v>
      </c>
      <c r="CS31" s="639"/>
      <c r="CT31" s="639"/>
      <c r="CU31" s="639"/>
      <c r="CV31" s="639"/>
      <c r="CW31" s="639"/>
      <c r="CX31" s="639"/>
      <c r="CY31" s="640"/>
      <c r="CZ31" s="623">
        <v>0.9</v>
      </c>
      <c r="DA31" s="641"/>
      <c r="DB31" s="641"/>
      <c r="DC31" s="642"/>
      <c r="DD31" s="626">
        <v>22321</v>
      </c>
      <c r="DE31" s="639"/>
      <c r="DF31" s="639"/>
      <c r="DG31" s="639"/>
      <c r="DH31" s="639"/>
      <c r="DI31" s="639"/>
      <c r="DJ31" s="639"/>
      <c r="DK31" s="640"/>
      <c r="DL31" s="626">
        <v>22321</v>
      </c>
      <c r="DM31" s="639"/>
      <c r="DN31" s="639"/>
      <c r="DO31" s="639"/>
      <c r="DP31" s="639"/>
      <c r="DQ31" s="639"/>
      <c r="DR31" s="639"/>
      <c r="DS31" s="639"/>
      <c r="DT31" s="639"/>
      <c r="DU31" s="639"/>
      <c r="DV31" s="640"/>
      <c r="DW31" s="643">
        <v>0.6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168927</v>
      </c>
      <c r="S32" s="621"/>
      <c r="T32" s="621"/>
      <c r="U32" s="621"/>
      <c r="V32" s="621"/>
      <c r="W32" s="621"/>
      <c r="X32" s="621"/>
      <c r="Y32" s="622"/>
      <c r="Z32" s="673">
        <v>2.4</v>
      </c>
      <c r="AA32" s="673"/>
      <c r="AB32" s="673"/>
      <c r="AC32" s="673"/>
      <c r="AD32" s="674">
        <v>44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99.9</v>
      </c>
      <c r="BH32" s="605"/>
      <c r="BI32" s="605"/>
      <c r="BJ32" s="605"/>
      <c r="BK32" s="605"/>
      <c r="BL32" s="605"/>
      <c r="BM32" s="668">
        <v>98.9</v>
      </c>
      <c r="BN32" s="605"/>
      <c r="BO32" s="605"/>
      <c r="BP32" s="605"/>
      <c r="BQ32" s="662"/>
      <c r="BR32" s="683">
        <v>99.9</v>
      </c>
      <c r="BS32" s="605"/>
      <c r="BT32" s="605"/>
      <c r="BU32" s="605"/>
      <c r="BV32" s="605"/>
      <c r="BW32" s="605"/>
      <c r="BX32" s="668">
        <v>98.9</v>
      </c>
      <c r="BY32" s="605"/>
      <c r="BZ32" s="605"/>
      <c r="CA32" s="605"/>
      <c r="CB32" s="662"/>
      <c r="CD32" s="694"/>
      <c r="CE32" s="695"/>
      <c r="CF32" s="657" t="s">
        <v>300</v>
      </c>
      <c r="CG32" s="654"/>
      <c r="CH32" s="654"/>
      <c r="CI32" s="654"/>
      <c r="CJ32" s="654"/>
      <c r="CK32" s="654"/>
      <c r="CL32" s="654"/>
      <c r="CM32" s="654"/>
      <c r="CN32" s="654"/>
      <c r="CO32" s="654"/>
      <c r="CP32" s="654"/>
      <c r="CQ32" s="655"/>
      <c r="CR32" s="620">
        <v>124</v>
      </c>
      <c r="CS32" s="621"/>
      <c r="CT32" s="621"/>
      <c r="CU32" s="621"/>
      <c r="CV32" s="621"/>
      <c r="CW32" s="621"/>
      <c r="CX32" s="621"/>
      <c r="CY32" s="622"/>
      <c r="CZ32" s="623">
        <v>0</v>
      </c>
      <c r="DA32" s="641"/>
      <c r="DB32" s="641"/>
      <c r="DC32" s="642"/>
      <c r="DD32" s="626">
        <v>124</v>
      </c>
      <c r="DE32" s="621"/>
      <c r="DF32" s="621"/>
      <c r="DG32" s="621"/>
      <c r="DH32" s="621"/>
      <c r="DI32" s="621"/>
      <c r="DJ32" s="621"/>
      <c r="DK32" s="622"/>
      <c r="DL32" s="626">
        <v>124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905844</v>
      </c>
      <c r="S33" s="621"/>
      <c r="T33" s="621"/>
      <c r="U33" s="621"/>
      <c r="V33" s="621"/>
      <c r="W33" s="621"/>
      <c r="X33" s="621"/>
      <c r="Y33" s="622"/>
      <c r="Z33" s="673">
        <v>13.1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3202691</v>
      </c>
      <c r="CS33" s="639"/>
      <c r="CT33" s="639"/>
      <c r="CU33" s="639"/>
      <c r="CV33" s="639"/>
      <c r="CW33" s="639"/>
      <c r="CX33" s="639"/>
      <c r="CY33" s="640"/>
      <c r="CZ33" s="623">
        <v>48.1</v>
      </c>
      <c r="DA33" s="641"/>
      <c r="DB33" s="641"/>
      <c r="DC33" s="642"/>
      <c r="DD33" s="626">
        <v>1938853</v>
      </c>
      <c r="DE33" s="639"/>
      <c r="DF33" s="639"/>
      <c r="DG33" s="639"/>
      <c r="DH33" s="639"/>
      <c r="DI33" s="639"/>
      <c r="DJ33" s="639"/>
      <c r="DK33" s="640"/>
      <c r="DL33" s="626">
        <v>1352410</v>
      </c>
      <c r="DM33" s="639"/>
      <c r="DN33" s="639"/>
      <c r="DO33" s="639"/>
      <c r="DP33" s="639"/>
      <c r="DQ33" s="639"/>
      <c r="DR33" s="639"/>
      <c r="DS33" s="639"/>
      <c r="DT33" s="639"/>
      <c r="DU33" s="639"/>
      <c r="DV33" s="640"/>
      <c r="DW33" s="643">
        <v>37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1221397</v>
      </c>
      <c r="CS34" s="621"/>
      <c r="CT34" s="621"/>
      <c r="CU34" s="621"/>
      <c r="CV34" s="621"/>
      <c r="CW34" s="621"/>
      <c r="CX34" s="621"/>
      <c r="CY34" s="622"/>
      <c r="CZ34" s="623">
        <v>18.3</v>
      </c>
      <c r="DA34" s="641"/>
      <c r="DB34" s="641"/>
      <c r="DC34" s="642"/>
      <c r="DD34" s="626">
        <v>619995</v>
      </c>
      <c r="DE34" s="621"/>
      <c r="DF34" s="621"/>
      <c r="DG34" s="621"/>
      <c r="DH34" s="621"/>
      <c r="DI34" s="621"/>
      <c r="DJ34" s="621"/>
      <c r="DK34" s="622"/>
      <c r="DL34" s="626">
        <v>570048</v>
      </c>
      <c r="DM34" s="621"/>
      <c r="DN34" s="621"/>
      <c r="DO34" s="621"/>
      <c r="DP34" s="621"/>
      <c r="DQ34" s="621"/>
      <c r="DR34" s="621"/>
      <c r="DS34" s="621"/>
      <c r="DT34" s="621"/>
      <c r="DU34" s="621"/>
      <c r="DV34" s="622"/>
      <c r="DW34" s="643">
        <v>15.6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196544</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383445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17384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151984</v>
      </c>
      <c r="CS35" s="639"/>
      <c r="CT35" s="639"/>
      <c r="CU35" s="639"/>
      <c r="CV35" s="639"/>
      <c r="CW35" s="639"/>
      <c r="CX35" s="639"/>
      <c r="CY35" s="640"/>
      <c r="CZ35" s="623">
        <v>2.2999999999999998</v>
      </c>
      <c r="DA35" s="641"/>
      <c r="DB35" s="641"/>
      <c r="DC35" s="642"/>
      <c r="DD35" s="626">
        <v>125522</v>
      </c>
      <c r="DE35" s="639"/>
      <c r="DF35" s="639"/>
      <c r="DG35" s="639"/>
      <c r="DH35" s="639"/>
      <c r="DI35" s="639"/>
      <c r="DJ35" s="639"/>
      <c r="DK35" s="640"/>
      <c r="DL35" s="626">
        <v>122693</v>
      </c>
      <c r="DM35" s="639"/>
      <c r="DN35" s="639"/>
      <c r="DO35" s="639"/>
      <c r="DP35" s="639"/>
      <c r="DQ35" s="639"/>
      <c r="DR35" s="639"/>
      <c r="DS35" s="639"/>
      <c r="DT35" s="639"/>
      <c r="DU35" s="639"/>
      <c r="DV35" s="640"/>
      <c r="DW35" s="643">
        <v>3.4</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6896912</v>
      </c>
      <c r="S36" s="661"/>
      <c r="T36" s="661"/>
      <c r="U36" s="661"/>
      <c r="V36" s="661"/>
      <c r="W36" s="661"/>
      <c r="X36" s="661"/>
      <c r="Y36" s="664"/>
      <c r="Z36" s="665">
        <v>100</v>
      </c>
      <c r="AA36" s="665"/>
      <c r="AB36" s="665"/>
      <c r="AC36" s="665"/>
      <c r="AD36" s="666">
        <v>3459135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113056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12780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996825</v>
      </c>
      <c r="CS36" s="621"/>
      <c r="CT36" s="621"/>
      <c r="CU36" s="621"/>
      <c r="CV36" s="621"/>
      <c r="CW36" s="621"/>
      <c r="CX36" s="621"/>
      <c r="CY36" s="622"/>
      <c r="CZ36" s="623">
        <v>15</v>
      </c>
      <c r="DA36" s="641"/>
      <c r="DB36" s="641"/>
      <c r="DC36" s="642"/>
      <c r="DD36" s="626">
        <v>640225</v>
      </c>
      <c r="DE36" s="621"/>
      <c r="DF36" s="621"/>
      <c r="DG36" s="621"/>
      <c r="DH36" s="621"/>
      <c r="DI36" s="621"/>
      <c r="DJ36" s="621"/>
      <c r="DK36" s="622"/>
      <c r="DL36" s="626">
        <v>592228</v>
      </c>
      <c r="DM36" s="621"/>
      <c r="DN36" s="621"/>
      <c r="DO36" s="621"/>
      <c r="DP36" s="621"/>
      <c r="DQ36" s="621"/>
      <c r="DR36" s="621"/>
      <c r="DS36" s="621"/>
      <c r="DT36" s="621"/>
      <c r="DU36" s="621"/>
      <c r="DV36" s="622"/>
      <c r="DW36" s="643">
        <v>16.2</v>
      </c>
      <c r="DX36" s="644"/>
      <c r="DY36" s="644"/>
      <c r="DZ36" s="644"/>
      <c r="EA36" s="644"/>
      <c r="EB36" s="644"/>
      <c r="EC36" s="645"/>
    </row>
    <row r="37" spans="2:133" ht="11.25" customHeight="1">
      <c r="AQ37" s="646" t="s">
        <v>315</v>
      </c>
      <c r="AR37" s="647"/>
      <c r="AS37" s="647"/>
      <c r="AT37" s="647"/>
      <c r="AU37" s="647"/>
      <c r="AV37" s="647"/>
      <c r="AW37" s="647"/>
      <c r="AX37" s="647"/>
      <c r="AY37" s="648"/>
      <c r="AZ37" s="620">
        <v>52020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771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370328</v>
      </c>
      <c r="CS37" s="639"/>
      <c r="CT37" s="639"/>
      <c r="CU37" s="639"/>
      <c r="CV37" s="639"/>
      <c r="CW37" s="639"/>
      <c r="CX37" s="639"/>
      <c r="CY37" s="640"/>
      <c r="CZ37" s="623">
        <v>5.6</v>
      </c>
      <c r="DA37" s="641"/>
      <c r="DB37" s="641"/>
      <c r="DC37" s="642"/>
      <c r="DD37" s="626">
        <v>370226</v>
      </c>
      <c r="DE37" s="639"/>
      <c r="DF37" s="639"/>
      <c r="DG37" s="639"/>
      <c r="DH37" s="639"/>
      <c r="DI37" s="639"/>
      <c r="DJ37" s="639"/>
      <c r="DK37" s="640"/>
      <c r="DL37" s="626">
        <v>370226</v>
      </c>
      <c r="DM37" s="639"/>
      <c r="DN37" s="639"/>
      <c r="DO37" s="639"/>
      <c r="DP37" s="639"/>
      <c r="DQ37" s="639"/>
      <c r="DR37" s="639"/>
      <c r="DS37" s="639"/>
      <c r="DT37" s="639"/>
      <c r="DU37" s="639"/>
      <c r="DV37" s="640"/>
      <c r="DW37" s="643">
        <v>10.1</v>
      </c>
      <c r="DX37" s="644"/>
      <c r="DY37" s="644"/>
      <c r="DZ37" s="644"/>
      <c r="EA37" s="644"/>
      <c r="EB37" s="644"/>
      <c r="EC37" s="645"/>
    </row>
    <row r="38" spans="2:133" ht="11.25" customHeight="1">
      <c r="AQ38" s="646" t="s">
        <v>318</v>
      </c>
      <c r="AR38" s="647"/>
      <c r="AS38" s="647"/>
      <c r="AT38" s="647"/>
      <c r="AU38" s="647"/>
      <c r="AV38" s="647"/>
      <c r="AW38" s="647"/>
      <c r="AX38" s="647"/>
      <c r="AY38" s="648"/>
      <c r="AZ38" s="620">
        <v>9027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1415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383445</v>
      </c>
      <c r="CS38" s="621"/>
      <c r="CT38" s="621"/>
      <c r="CU38" s="621"/>
      <c r="CV38" s="621"/>
      <c r="CW38" s="621"/>
      <c r="CX38" s="621"/>
      <c r="CY38" s="622"/>
      <c r="CZ38" s="623">
        <v>5.8</v>
      </c>
      <c r="DA38" s="641"/>
      <c r="DB38" s="641"/>
      <c r="DC38" s="642"/>
      <c r="DD38" s="626">
        <v>348037</v>
      </c>
      <c r="DE38" s="621"/>
      <c r="DF38" s="621"/>
      <c r="DG38" s="621"/>
      <c r="DH38" s="621"/>
      <c r="DI38" s="621"/>
      <c r="DJ38" s="621"/>
      <c r="DK38" s="622"/>
      <c r="DL38" s="626">
        <v>65270</v>
      </c>
      <c r="DM38" s="621"/>
      <c r="DN38" s="621"/>
      <c r="DO38" s="621"/>
      <c r="DP38" s="621"/>
      <c r="DQ38" s="621"/>
      <c r="DR38" s="621"/>
      <c r="DS38" s="621"/>
      <c r="DT38" s="621"/>
      <c r="DU38" s="621"/>
      <c r="DV38" s="622"/>
      <c r="DW38" s="643">
        <v>1.8</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122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367415</v>
      </c>
      <c r="CS39" s="639"/>
      <c r="CT39" s="639"/>
      <c r="CU39" s="639"/>
      <c r="CV39" s="639"/>
      <c r="CW39" s="639"/>
      <c r="CX39" s="639"/>
      <c r="CY39" s="640"/>
      <c r="CZ39" s="623">
        <v>5.5</v>
      </c>
      <c r="DA39" s="641"/>
      <c r="DB39" s="641"/>
      <c r="DC39" s="642"/>
      <c r="DD39" s="626">
        <v>202903</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37382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81625</v>
      </c>
      <c r="CS40" s="621"/>
      <c r="CT40" s="621"/>
      <c r="CU40" s="621"/>
      <c r="CV40" s="621"/>
      <c r="CW40" s="621"/>
      <c r="CX40" s="621"/>
      <c r="CY40" s="622"/>
      <c r="CZ40" s="623">
        <v>1.2</v>
      </c>
      <c r="DA40" s="641"/>
      <c r="DB40" s="641"/>
      <c r="DC40" s="642"/>
      <c r="DD40" s="626">
        <v>2171</v>
      </c>
      <c r="DE40" s="621"/>
      <c r="DF40" s="621"/>
      <c r="DG40" s="621"/>
      <c r="DH40" s="621"/>
      <c r="DI40" s="621"/>
      <c r="DJ40" s="621"/>
      <c r="DK40" s="622"/>
      <c r="DL40" s="626">
        <v>2171</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171960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1489288</v>
      </c>
      <c r="CS42" s="621"/>
      <c r="CT42" s="621"/>
      <c r="CU42" s="621"/>
      <c r="CV42" s="621"/>
      <c r="CW42" s="621"/>
      <c r="CX42" s="621"/>
      <c r="CY42" s="622"/>
      <c r="CZ42" s="623">
        <v>22.4</v>
      </c>
      <c r="DA42" s="624"/>
      <c r="DB42" s="624"/>
      <c r="DC42" s="625"/>
      <c r="DD42" s="626">
        <v>345171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299</v>
      </c>
      <c r="CS43" s="639"/>
      <c r="CT43" s="639"/>
      <c r="CU43" s="639"/>
      <c r="CV43" s="639"/>
      <c r="CW43" s="639"/>
      <c r="CX43" s="639"/>
      <c r="CY43" s="640"/>
      <c r="CZ43" s="623">
        <v>0</v>
      </c>
      <c r="DA43" s="641"/>
      <c r="DB43" s="641"/>
      <c r="DC43" s="642"/>
      <c r="DD43" s="626">
        <v>282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1331302</v>
      </c>
      <c r="CS44" s="621"/>
      <c r="CT44" s="621"/>
      <c r="CU44" s="621"/>
      <c r="CV44" s="621"/>
      <c r="CW44" s="621"/>
      <c r="CX44" s="621"/>
      <c r="CY44" s="622"/>
      <c r="CZ44" s="623">
        <v>20</v>
      </c>
      <c r="DA44" s="624"/>
      <c r="DB44" s="624"/>
      <c r="DC44" s="625"/>
      <c r="DD44" s="626">
        <v>276532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669761</v>
      </c>
      <c r="CS45" s="639"/>
      <c r="CT45" s="639"/>
      <c r="CU45" s="639"/>
      <c r="CV45" s="639"/>
      <c r="CW45" s="639"/>
      <c r="CX45" s="639"/>
      <c r="CY45" s="640"/>
      <c r="CZ45" s="623">
        <v>10.1</v>
      </c>
      <c r="DA45" s="641"/>
      <c r="DB45" s="641"/>
      <c r="DC45" s="642"/>
      <c r="DD45" s="626">
        <v>62516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648371</v>
      </c>
      <c r="CS46" s="621"/>
      <c r="CT46" s="621"/>
      <c r="CU46" s="621"/>
      <c r="CV46" s="621"/>
      <c r="CW46" s="621"/>
      <c r="CX46" s="621"/>
      <c r="CY46" s="622"/>
      <c r="CZ46" s="623">
        <v>9.6999999999999993</v>
      </c>
      <c r="DA46" s="624"/>
      <c r="DB46" s="624"/>
      <c r="DC46" s="625"/>
      <c r="DD46" s="626">
        <v>209225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133039</v>
      </c>
      <c r="CS47" s="639"/>
      <c r="CT47" s="639"/>
      <c r="CU47" s="639"/>
      <c r="CV47" s="639"/>
      <c r="CW47" s="639"/>
      <c r="CX47" s="639"/>
      <c r="CY47" s="640"/>
      <c r="CZ47" s="623">
        <v>2</v>
      </c>
      <c r="DA47" s="641"/>
      <c r="DB47" s="641"/>
      <c r="DC47" s="642"/>
      <c r="DD47" s="626">
        <v>43884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v>24947</v>
      </c>
      <c r="CS48" s="621"/>
      <c r="CT48" s="621"/>
      <c r="CU48" s="621"/>
      <c r="CV48" s="621"/>
      <c r="CW48" s="621"/>
      <c r="CX48" s="621"/>
      <c r="CY48" s="622"/>
      <c r="CZ48" s="623">
        <v>0.4</v>
      </c>
      <c r="DA48" s="624"/>
      <c r="DB48" s="624"/>
      <c r="DC48" s="625"/>
      <c r="DD48" s="626">
        <v>24755</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6657375</v>
      </c>
      <c r="CS49" s="605"/>
      <c r="CT49" s="605"/>
      <c r="CU49" s="605"/>
      <c r="CV49" s="605"/>
      <c r="CW49" s="605"/>
      <c r="CX49" s="605"/>
      <c r="CY49" s="606"/>
      <c r="CZ49" s="607">
        <v>100</v>
      </c>
      <c r="DA49" s="608"/>
      <c r="DB49" s="608"/>
      <c r="DC49" s="609"/>
      <c r="DD49" s="610">
        <v>3890138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A136"/>
  <sheetViews>
    <sheetView topLeftCell="A27"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6897</v>
      </c>
      <c r="R7" s="1134"/>
      <c r="S7" s="1134"/>
      <c r="T7" s="1134"/>
      <c r="U7" s="1134"/>
      <c r="V7" s="1134">
        <v>6657</v>
      </c>
      <c r="W7" s="1134"/>
      <c r="X7" s="1134"/>
      <c r="Y7" s="1134"/>
      <c r="Z7" s="1134"/>
      <c r="AA7" s="1134">
        <f>Q7-V7</f>
        <v>240</v>
      </c>
      <c r="AB7" s="1134"/>
      <c r="AC7" s="1134"/>
      <c r="AD7" s="1134"/>
      <c r="AE7" s="1135"/>
      <c r="AF7" s="1136">
        <v>195</v>
      </c>
      <c r="AG7" s="1137"/>
      <c r="AH7" s="1137"/>
      <c r="AI7" s="1137"/>
      <c r="AJ7" s="1138"/>
      <c r="AK7" s="1120">
        <v>1</v>
      </c>
      <c r="AL7" s="1121"/>
      <c r="AM7" s="1121"/>
      <c r="AN7" s="1121"/>
      <c r="AO7" s="1121"/>
      <c r="AP7" s="1121">
        <v>8520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f>Q7</f>
        <v>6897</v>
      </c>
      <c r="R23" s="1098"/>
      <c r="S23" s="1098"/>
      <c r="T23" s="1098"/>
      <c r="U23" s="1098"/>
      <c r="V23" s="1098">
        <f>V7</f>
        <v>6657</v>
      </c>
      <c r="W23" s="1098"/>
      <c r="X23" s="1098"/>
      <c r="Y23" s="1098"/>
      <c r="Z23" s="1098"/>
      <c r="AA23" s="1098">
        <f>AA7</f>
        <v>240</v>
      </c>
      <c r="AB23" s="1098"/>
      <c r="AC23" s="1098"/>
      <c r="AD23" s="1098"/>
      <c r="AE23" s="1099"/>
      <c r="AF23" s="1100">
        <v>195</v>
      </c>
      <c r="AG23" s="1098"/>
      <c r="AH23" s="1098"/>
      <c r="AI23" s="1098"/>
      <c r="AJ23" s="1101"/>
      <c r="AK23" s="1102"/>
      <c r="AL23" s="1103"/>
      <c r="AM23" s="1103"/>
      <c r="AN23" s="1103"/>
      <c r="AO23" s="1103"/>
      <c r="AP23" s="1098">
        <f>AP7</f>
        <v>8520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696</v>
      </c>
      <c r="R28" s="1083"/>
      <c r="S28" s="1083"/>
      <c r="T28" s="1083"/>
      <c r="U28" s="1083"/>
      <c r="V28" s="1083">
        <v>679</v>
      </c>
      <c r="W28" s="1083"/>
      <c r="X28" s="1083"/>
      <c r="Y28" s="1083"/>
      <c r="Z28" s="1083"/>
      <c r="AA28" s="1083">
        <f t="shared" ref="AA28:AA33" si="0">Q28-V28</f>
        <v>17</v>
      </c>
      <c r="AB28" s="1083"/>
      <c r="AC28" s="1083"/>
      <c r="AD28" s="1083"/>
      <c r="AE28" s="1084"/>
      <c r="AF28" s="1085">
        <v>17</v>
      </c>
      <c r="AG28" s="1083"/>
      <c r="AH28" s="1083"/>
      <c r="AI28" s="1083"/>
      <c r="AJ28" s="1086"/>
      <c r="AK28" s="1087">
        <v>37</v>
      </c>
      <c r="AL28" s="1075"/>
      <c r="AM28" s="1075"/>
      <c r="AN28" s="1075"/>
      <c r="AO28" s="1075"/>
      <c r="AP28" s="1075" t="s">
        <v>533</v>
      </c>
      <c r="AQ28" s="1075"/>
      <c r="AR28" s="1075"/>
      <c r="AS28" s="1075"/>
      <c r="AT28" s="1075"/>
      <c r="AU28" s="1075" t="s">
        <v>533</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381</v>
      </c>
      <c r="C29" s="1061"/>
      <c r="D29" s="1061"/>
      <c r="E29" s="1061"/>
      <c r="F29" s="1061"/>
      <c r="G29" s="1061"/>
      <c r="H29" s="1061"/>
      <c r="I29" s="1061"/>
      <c r="J29" s="1061"/>
      <c r="K29" s="1061"/>
      <c r="L29" s="1061"/>
      <c r="M29" s="1061"/>
      <c r="N29" s="1061"/>
      <c r="O29" s="1061"/>
      <c r="P29" s="1062"/>
      <c r="Q29" s="1072">
        <v>482</v>
      </c>
      <c r="R29" s="1073"/>
      <c r="S29" s="1073"/>
      <c r="T29" s="1073"/>
      <c r="U29" s="1073"/>
      <c r="V29" s="1073">
        <v>462</v>
      </c>
      <c r="W29" s="1073"/>
      <c r="X29" s="1073"/>
      <c r="Y29" s="1073"/>
      <c r="Z29" s="1073"/>
      <c r="AA29" s="1073">
        <f t="shared" si="0"/>
        <v>20</v>
      </c>
      <c r="AB29" s="1073"/>
      <c r="AC29" s="1073"/>
      <c r="AD29" s="1073"/>
      <c r="AE29" s="1074"/>
      <c r="AF29" s="1066">
        <v>20</v>
      </c>
      <c r="AG29" s="1067"/>
      <c r="AH29" s="1067"/>
      <c r="AI29" s="1067"/>
      <c r="AJ29" s="1068"/>
      <c r="AK29" s="1009">
        <v>50</v>
      </c>
      <c r="AL29" s="1000"/>
      <c r="AM29" s="1000"/>
      <c r="AN29" s="1000"/>
      <c r="AO29" s="1000"/>
      <c r="AP29" s="1000" t="s">
        <v>533</v>
      </c>
      <c r="AQ29" s="1000"/>
      <c r="AR29" s="1000"/>
      <c r="AS29" s="1000"/>
      <c r="AT29" s="1000"/>
      <c r="AU29" s="1000" t="s">
        <v>533</v>
      </c>
      <c r="AV29" s="1000"/>
      <c r="AW29" s="1000"/>
      <c r="AX29" s="1000"/>
      <c r="AY29" s="1000"/>
      <c r="AZ29" s="1071" t="s">
        <v>533</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382</v>
      </c>
      <c r="C30" s="1061"/>
      <c r="D30" s="1061"/>
      <c r="E30" s="1061"/>
      <c r="F30" s="1061"/>
      <c r="G30" s="1061"/>
      <c r="H30" s="1061"/>
      <c r="I30" s="1061"/>
      <c r="J30" s="1061"/>
      <c r="K30" s="1061"/>
      <c r="L30" s="1061"/>
      <c r="M30" s="1061"/>
      <c r="N30" s="1061"/>
      <c r="O30" s="1061"/>
      <c r="P30" s="1062"/>
      <c r="Q30" s="1072">
        <v>80</v>
      </c>
      <c r="R30" s="1073"/>
      <c r="S30" s="1073"/>
      <c r="T30" s="1073"/>
      <c r="U30" s="1073"/>
      <c r="V30" s="1073">
        <v>70</v>
      </c>
      <c r="W30" s="1073"/>
      <c r="X30" s="1073"/>
      <c r="Y30" s="1073"/>
      <c r="Z30" s="1073"/>
      <c r="AA30" s="1073">
        <f t="shared" si="0"/>
        <v>10</v>
      </c>
      <c r="AB30" s="1073"/>
      <c r="AC30" s="1073"/>
      <c r="AD30" s="1073"/>
      <c r="AE30" s="1074"/>
      <c r="AF30" s="1066">
        <v>10</v>
      </c>
      <c r="AG30" s="1067"/>
      <c r="AH30" s="1067"/>
      <c r="AI30" s="1067"/>
      <c r="AJ30" s="1068"/>
      <c r="AK30" s="1009">
        <v>24</v>
      </c>
      <c r="AL30" s="1000"/>
      <c r="AM30" s="1000"/>
      <c r="AN30" s="1000"/>
      <c r="AO30" s="1000"/>
      <c r="AP30" s="1000" t="s">
        <v>533</v>
      </c>
      <c r="AQ30" s="1000"/>
      <c r="AR30" s="1000"/>
      <c r="AS30" s="1000"/>
      <c r="AT30" s="1000"/>
      <c r="AU30" s="1000" t="s">
        <v>533</v>
      </c>
      <c r="AV30" s="1000"/>
      <c r="AW30" s="1000"/>
      <c r="AX30" s="1000"/>
      <c r="AY30" s="1000"/>
      <c r="AZ30" s="1071" t="s">
        <v>533</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383</v>
      </c>
      <c r="C31" s="1061"/>
      <c r="D31" s="1061"/>
      <c r="E31" s="1061"/>
      <c r="F31" s="1061"/>
      <c r="G31" s="1061"/>
      <c r="H31" s="1061"/>
      <c r="I31" s="1061"/>
      <c r="J31" s="1061"/>
      <c r="K31" s="1061"/>
      <c r="L31" s="1061"/>
      <c r="M31" s="1061"/>
      <c r="N31" s="1061"/>
      <c r="O31" s="1061"/>
      <c r="P31" s="1062"/>
      <c r="Q31" s="1072">
        <v>30</v>
      </c>
      <c r="R31" s="1073"/>
      <c r="S31" s="1073"/>
      <c r="T31" s="1073"/>
      <c r="U31" s="1073"/>
      <c r="V31" s="1073">
        <v>30</v>
      </c>
      <c r="W31" s="1073"/>
      <c r="X31" s="1073"/>
      <c r="Y31" s="1073"/>
      <c r="Z31" s="1073"/>
      <c r="AA31" s="1073">
        <f t="shared" si="0"/>
        <v>0</v>
      </c>
      <c r="AB31" s="1073"/>
      <c r="AC31" s="1073"/>
      <c r="AD31" s="1073"/>
      <c r="AE31" s="1074"/>
      <c r="AF31" s="1066" t="s">
        <v>112</v>
      </c>
      <c r="AG31" s="1067"/>
      <c r="AH31" s="1067"/>
      <c r="AI31" s="1067"/>
      <c r="AJ31" s="1068"/>
      <c r="AK31" s="1009">
        <v>27</v>
      </c>
      <c r="AL31" s="1000"/>
      <c r="AM31" s="1000"/>
      <c r="AN31" s="1000"/>
      <c r="AO31" s="1000"/>
      <c r="AP31" s="1000" t="s">
        <v>533</v>
      </c>
      <c r="AQ31" s="1000"/>
      <c r="AR31" s="1000"/>
      <c r="AS31" s="1000"/>
      <c r="AT31" s="1000"/>
      <c r="AU31" s="1000" t="s">
        <v>533</v>
      </c>
      <c r="AV31" s="1000"/>
      <c r="AW31" s="1000"/>
      <c r="AX31" s="1000"/>
      <c r="AY31" s="1000"/>
      <c r="AZ31" s="1071" t="s">
        <v>533</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384</v>
      </c>
      <c r="C32" s="1061"/>
      <c r="D32" s="1061"/>
      <c r="E32" s="1061"/>
      <c r="F32" s="1061"/>
      <c r="G32" s="1061"/>
      <c r="H32" s="1061"/>
      <c r="I32" s="1061"/>
      <c r="J32" s="1061"/>
      <c r="K32" s="1061"/>
      <c r="L32" s="1061"/>
      <c r="M32" s="1061"/>
      <c r="N32" s="1061"/>
      <c r="O32" s="1061"/>
      <c r="P32" s="1062"/>
      <c r="Q32" s="1072">
        <v>2337</v>
      </c>
      <c r="R32" s="1073"/>
      <c r="S32" s="1073"/>
      <c r="T32" s="1073"/>
      <c r="U32" s="1073"/>
      <c r="V32" s="1073">
        <v>2314</v>
      </c>
      <c r="W32" s="1073"/>
      <c r="X32" s="1073"/>
      <c r="Y32" s="1073"/>
      <c r="Z32" s="1073"/>
      <c r="AA32" s="1073">
        <f t="shared" si="0"/>
        <v>23</v>
      </c>
      <c r="AB32" s="1073"/>
      <c r="AC32" s="1073"/>
      <c r="AD32" s="1073"/>
      <c r="AE32" s="1074"/>
      <c r="AF32" s="1066">
        <v>18</v>
      </c>
      <c r="AG32" s="1067"/>
      <c r="AH32" s="1067"/>
      <c r="AI32" s="1067"/>
      <c r="AJ32" s="1068"/>
      <c r="AK32" s="1009">
        <v>52</v>
      </c>
      <c r="AL32" s="1000"/>
      <c r="AM32" s="1000"/>
      <c r="AN32" s="1000"/>
      <c r="AO32" s="1000"/>
      <c r="AP32" s="1000">
        <v>4349</v>
      </c>
      <c r="AQ32" s="1000"/>
      <c r="AR32" s="1000"/>
      <c r="AS32" s="1000"/>
      <c r="AT32" s="1000"/>
      <c r="AU32" s="1000">
        <v>4349</v>
      </c>
      <c r="AV32" s="1000"/>
      <c r="AW32" s="1000"/>
      <c r="AX32" s="1000"/>
      <c r="AY32" s="1000"/>
      <c r="AZ32" s="1071">
        <v>0</v>
      </c>
      <c r="BA32" s="1071"/>
      <c r="BB32" s="1071"/>
      <c r="BC32" s="1071"/>
      <c r="BD32" s="1071"/>
      <c r="BE32" s="1055" t="s">
        <v>385</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386</v>
      </c>
      <c r="C33" s="1061"/>
      <c r="D33" s="1061"/>
      <c r="E33" s="1061"/>
      <c r="F33" s="1061"/>
      <c r="G33" s="1061"/>
      <c r="H33" s="1061"/>
      <c r="I33" s="1061"/>
      <c r="J33" s="1061"/>
      <c r="K33" s="1061"/>
      <c r="L33" s="1061"/>
      <c r="M33" s="1061"/>
      <c r="N33" s="1061"/>
      <c r="O33" s="1061"/>
      <c r="P33" s="1062"/>
      <c r="Q33" s="1072">
        <v>217</v>
      </c>
      <c r="R33" s="1073"/>
      <c r="S33" s="1073"/>
      <c r="T33" s="1073"/>
      <c r="U33" s="1073"/>
      <c r="V33" s="1073">
        <v>207</v>
      </c>
      <c r="W33" s="1073"/>
      <c r="X33" s="1073"/>
      <c r="Y33" s="1073"/>
      <c r="Z33" s="1073"/>
      <c r="AA33" s="1073">
        <f t="shared" si="0"/>
        <v>10</v>
      </c>
      <c r="AB33" s="1073"/>
      <c r="AC33" s="1073"/>
      <c r="AD33" s="1073"/>
      <c r="AE33" s="1074"/>
      <c r="AF33" s="1066">
        <v>10</v>
      </c>
      <c r="AG33" s="1067"/>
      <c r="AH33" s="1067"/>
      <c r="AI33" s="1067"/>
      <c r="AJ33" s="1068"/>
      <c r="AK33" s="1009">
        <v>113</v>
      </c>
      <c r="AL33" s="1000"/>
      <c r="AM33" s="1000"/>
      <c r="AN33" s="1000"/>
      <c r="AO33" s="1000"/>
      <c r="AP33" s="1000">
        <v>1163</v>
      </c>
      <c r="AQ33" s="1000"/>
      <c r="AR33" s="1000"/>
      <c r="AS33" s="1000"/>
      <c r="AT33" s="1000"/>
      <c r="AU33" s="1000">
        <v>1163</v>
      </c>
      <c r="AV33" s="1000"/>
      <c r="AW33" s="1000"/>
      <c r="AX33" s="1000"/>
      <c r="AY33" s="1000"/>
      <c r="AZ33" s="1071">
        <v>0</v>
      </c>
      <c r="BA33" s="1071"/>
      <c r="BB33" s="1071"/>
      <c r="BC33" s="1071"/>
      <c r="BD33" s="1071"/>
      <c r="BE33" s="1055" t="s">
        <v>385</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75</v>
      </c>
      <c r="AG63" s="988"/>
      <c r="AH63" s="988"/>
      <c r="AI63" s="988"/>
      <c r="AJ63" s="1053"/>
      <c r="AK63" s="1054"/>
      <c r="AL63" s="992"/>
      <c r="AM63" s="992"/>
      <c r="AN63" s="992"/>
      <c r="AO63" s="992"/>
      <c r="AP63" s="988">
        <f>AP32+AP33</f>
        <v>5512</v>
      </c>
      <c r="AQ63" s="988"/>
      <c r="AR63" s="988"/>
      <c r="AS63" s="988"/>
      <c r="AT63" s="988"/>
      <c r="AU63" s="988">
        <f>AU32+AU33</f>
        <v>5512</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909902</v>
      </c>
      <c r="AB110" s="916"/>
      <c r="AC110" s="916"/>
      <c r="AD110" s="916"/>
      <c r="AE110" s="917"/>
      <c r="AF110" s="918">
        <v>872685</v>
      </c>
      <c r="AG110" s="916"/>
      <c r="AH110" s="916"/>
      <c r="AI110" s="916"/>
      <c r="AJ110" s="917"/>
      <c r="AK110" s="918">
        <v>727222</v>
      </c>
      <c r="AL110" s="916"/>
      <c r="AM110" s="916"/>
      <c r="AN110" s="916"/>
      <c r="AO110" s="917"/>
      <c r="AP110" s="919">
        <v>23.9</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7674686</v>
      </c>
      <c r="BR110" s="863"/>
      <c r="BS110" s="863"/>
      <c r="BT110" s="863"/>
      <c r="BU110" s="863"/>
      <c r="BV110" s="863">
        <v>8284174</v>
      </c>
      <c r="BW110" s="863"/>
      <c r="BX110" s="863"/>
      <c r="BY110" s="863"/>
      <c r="BZ110" s="863"/>
      <c r="CA110" s="863">
        <v>8335900</v>
      </c>
      <c r="CB110" s="863"/>
      <c r="CC110" s="863"/>
      <c r="CD110" s="863"/>
      <c r="CE110" s="863"/>
      <c r="CF110" s="887">
        <v>273.5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5000</v>
      </c>
      <c r="BR111" s="835"/>
      <c r="BS111" s="835"/>
      <c r="BT111" s="835"/>
      <c r="BU111" s="835"/>
      <c r="BV111" s="835">
        <v>5000</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2244796</v>
      </c>
      <c r="BR112" s="835"/>
      <c r="BS112" s="835"/>
      <c r="BT112" s="835"/>
      <c r="BU112" s="835"/>
      <c r="BV112" s="835">
        <v>2721864</v>
      </c>
      <c r="BW112" s="835"/>
      <c r="BX112" s="835"/>
      <c r="BY112" s="835"/>
      <c r="BZ112" s="835"/>
      <c r="CA112" s="835">
        <v>3652378</v>
      </c>
      <c r="CB112" s="835"/>
      <c r="CC112" s="835"/>
      <c r="CD112" s="835"/>
      <c r="CE112" s="835"/>
      <c r="CF112" s="896">
        <v>119.8</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106577</v>
      </c>
      <c r="AB113" s="944"/>
      <c r="AC113" s="944"/>
      <c r="AD113" s="944"/>
      <c r="AE113" s="945"/>
      <c r="AF113" s="946">
        <v>107610</v>
      </c>
      <c r="AG113" s="944"/>
      <c r="AH113" s="944"/>
      <c r="AI113" s="944"/>
      <c r="AJ113" s="945"/>
      <c r="AK113" s="946">
        <v>109604</v>
      </c>
      <c r="AL113" s="944"/>
      <c r="AM113" s="944"/>
      <c r="AN113" s="944"/>
      <c r="AO113" s="945"/>
      <c r="AP113" s="947">
        <v>3.6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260034</v>
      </c>
      <c r="BR113" s="835"/>
      <c r="BS113" s="835"/>
      <c r="BT113" s="835"/>
      <c r="BU113" s="835"/>
      <c r="BV113" s="835">
        <v>241327</v>
      </c>
      <c r="BW113" s="835"/>
      <c r="BX113" s="835"/>
      <c r="BY113" s="835"/>
      <c r="BZ113" s="835"/>
      <c r="CA113" s="835">
        <v>222489</v>
      </c>
      <c r="CB113" s="835"/>
      <c r="CC113" s="835"/>
      <c r="CD113" s="835"/>
      <c r="CE113" s="835"/>
      <c r="CF113" s="896">
        <v>7.3</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22088</v>
      </c>
      <c r="AB114" s="798"/>
      <c r="AC114" s="798"/>
      <c r="AD114" s="798"/>
      <c r="AE114" s="799"/>
      <c r="AF114" s="800">
        <v>20008</v>
      </c>
      <c r="AG114" s="798"/>
      <c r="AH114" s="798"/>
      <c r="AI114" s="798"/>
      <c r="AJ114" s="799"/>
      <c r="AK114" s="800">
        <v>19991</v>
      </c>
      <c r="AL114" s="798"/>
      <c r="AM114" s="798"/>
      <c r="AN114" s="798"/>
      <c r="AO114" s="799"/>
      <c r="AP114" s="845">
        <v>0.7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1030138</v>
      </c>
      <c r="BR114" s="835"/>
      <c r="BS114" s="835"/>
      <c r="BT114" s="835"/>
      <c r="BU114" s="835"/>
      <c r="BV114" s="835">
        <v>930697</v>
      </c>
      <c r="BW114" s="835"/>
      <c r="BX114" s="835"/>
      <c r="BY114" s="835"/>
      <c r="BZ114" s="835"/>
      <c r="CA114" s="835">
        <v>916340</v>
      </c>
      <c r="CB114" s="835"/>
      <c r="CC114" s="835"/>
      <c r="CD114" s="835"/>
      <c r="CE114" s="835"/>
      <c r="CF114" s="896">
        <v>30.1</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6625</v>
      </c>
      <c r="AB115" s="944"/>
      <c r="AC115" s="944"/>
      <c r="AD115" s="944"/>
      <c r="AE115" s="945"/>
      <c r="AF115" s="946">
        <v>6200</v>
      </c>
      <c r="AG115" s="944"/>
      <c r="AH115" s="944"/>
      <c r="AI115" s="944"/>
      <c r="AJ115" s="945"/>
      <c r="AK115" s="946">
        <v>6858</v>
      </c>
      <c r="AL115" s="944"/>
      <c r="AM115" s="944"/>
      <c r="AN115" s="944"/>
      <c r="AO115" s="945"/>
      <c r="AP115" s="947">
        <v>0.2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531</v>
      </c>
      <c r="AB116" s="798"/>
      <c r="AC116" s="798"/>
      <c r="AD116" s="798"/>
      <c r="AE116" s="799"/>
      <c r="AF116" s="800">
        <v>328</v>
      </c>
      <c r="AG116" s="798"/>
      <c r="AH116" s="798"/>
      <c r="AI116" s="798"/>
      <c r="AJ116" s="799"/>
      <c r="AK116" s="800">
        <v>124</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5000</v>
      </c>
      <c r="DH116" s="798"/>
      <c r="DI116" s="798"/>
      <c r="DJ116" s="798"/>
      <c r="DK116" s="799"/>
      <c r="DL116" s="800">
        <v>5000</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1045723</v>
      </c>
      <c r="AB117" s="930"/>
      <c r="AC117" s="930"/>
      <c r="AD117" s="930"/>
      <c r="AE117" s="931"/>
      <c r="AF117" s="932">
        <v>1006831</v>
      </c>
      <c r="AG117" s="930"/>
      <c r="AH117" s="930"/>
      <c r="AI117" s="930"/>
      <c r="AJ117" s="931"/>
      <c r="AK117" s="932">
        <v>863799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11214654</v>
      </c>
      <c r="BR119" s="866"/>
      <c r="BS119" s="866"/>
      <c r="BT119" s="866"/>
      <c r="BU119" s="866"/>
      <c r="BV119" s="866">
        <v>12183062</v>
      </c>
      <c r="BW119" s="866"/>
      <c r="BX119" s="866"/>
      <c r="BY119" s="866"/>
      <c r="BZ119" s="866"/>
      <c r="CA119" s="866">
        <v>13127107</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4359388</v>
      </c>
      <c r="BR120" s="863"/>
      <c r="BS120" s="863"/>
      <c r="BT120" s="863"/>
      <c r="BU120" s="863"/>
      <c r="BV120" s="863">
        <v>4754849</v>
      </c>
      <c r="BW120" s="863"/>
      <c r="BX120" s="863"/>
      <c r="BY120" s="863"/>
      <c r="BZ120" s="863"/>
      <c r="CA120" s="863">
        <v>5892666</v>
      </c>
      <c r="CB120" s="863"/>
      <c r="CC120" s="863"/>
      <c r="CD120" s="863"/>
      <c r="CE120" s="863"/>
      <c r="CF120" s="887">
        <v>193.4</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1009685</v>
      </c>
      <c r="DH120" s="863"/>
      <c r="DI120" s="863"/>
      <c r="DJ120" s="863"/>
      <c r="DK120" s="863"/>
      <c r="DL120" s="863">
        <v>1523924</v>
      </c>
      <c r="DM120" s="863"/>
      <c r="DN120" s="863"/>
      <c r="DO120" s="863"/>
      <c r="DP120" s="863"/>
      <c r="DQ120" s="863">
        <v>2492080</v>
      </c>
      <c r="DR120" s="863"/>
      <c r="DS120" s="863"/>
      <c r="DT120" s="863"/>
      <c r="DU120" s="863"/>
      <c r="DV120" s="864">
        <v>81.8</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1356760</v>
      </c>
      <c r="BR121" s="835"/>
      <c r="BS121" s="835"/>
      <c r="BT121" s="835"/>
      <c r="BU121" s="835"/>
      <c r="BV121" s="835">
        <v>1180866</v>
      </c>
      <c r="BW121" s="835"/>
      <c r="BX121" s="835"/>
      <c r="BY121" s="835"/>
      <c r="BZ121" s="835"/>
      <c r="CA121" s="835">
        <v>1101948</v>
      </c>
      <c r="CB121" s="835"/>
      <c r="CC121" s="835"/>
      <c r="CD121" s="835"/>
      <c r="CE121" s="835"/>
      <c r="CF121" s="896">
        <v>36.200000000000003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1235111</v>
      </c>
      <c r="DH121" s="835"/>
      <c r="DI121" s="835"/>
      <c r="DJ121" s="835"/>
      <c r="DK121" s="835"/>
      <c r="DL121" s="835">
        <v>1197940</v>
      </c>
      <c r="DM121" s="835"/>
      <c r="DN121" s="835"/>
      <c r="DO121" s="835"/>
      <c r="DP121" s="835"/>
      <c r="DQ121" s="835">
        <v>1160298</v>
      </c>
      <c r="DR121" s="835"/>
      <c r="DS121" s="835"/>
      <c r="DT121" s="835"/>
      <c r="DU121" s="835"/>
      <c r="DV121" s="812">
        <v>38.1</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5692907</v>
      </c>
      <c r="BR122" s="866"/>
      <c r="BS122" s="866"/>
      <c r="BT122" s="866"/>
      <c r="BU122" s="866"/>
      <c r="BV122" s="866">
        <v>6300697</v>
      </c>
      <c r="BW122" s="866"/>
      <c r="BX122" s="866"/>
      <c r="BY122" s="866"/>
      <c r="BZ122" s="866"/>
      <c r="CA122" s="866">
        <v>7176536</v>
      </c>
      <c r="CB122" s="866"/>
      <c r="CC122" s="866"/>
      <c r="CD122" s="866"/>
      <c r="CE122" s="866"/>
      <c r="CF122" s="867">
        <v>235.5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11409055</v>
      </c>
      <c r="BR123" s="854"/>
      <c r="BS123" s="854"/>
      <c r="BT123" s="854"/>
      <c r="BU123" s="854"/>
      <c r="BV123" s="854">
        <v>12236412</v>
      </c>
      <c r="BW123" s="854"/>
      <c r="BX123" s="854"/>
      <c r="BY123" s="854"/>
      <c r="BZ123" s="854"/>
      <c r="CA123" s="854">
        <v>14171150</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6625</v>
      </c>
      <c r="AB127" s="798"/>
      <c r="AC127" s="798"/>
      <c r="AD127" s="798"/>
      <c r="AE127" s="799"/>
      <c r="AF127" s="800">
        <v>6200</v>
      </c>
      <c r="AG127" s="798"/>
      <c r="AH127" s="798"/>
      <c r="AI127" s="798"/>
      <c r="AJ127" s="799"/>
      <c r="AK127" s="800">
        <v>6858</v>
      </c>
      <c r="AL127" s="798"/>
      <c r="AM127" s="798"/>
      <c r="AN127" s="798"/>
      <c r="AO127" s="799"/>
      <c r="AP127" s="845">
        <v>0.2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86234</v>
      </c>
      <c r="AB128" s="819"/>
      <c r="AC128" s="819"/>
      <c r="AD128" s="819"/>
      <c r="AE128" s="820"/>
      <c r="AF128" s="821">
        <v>76508</v>
      </c>
      <c r="AG128" s="819"/>
      <c r="AH128" s="819"/>
      <c r="AI128" s="819"/>
      <c r="AJ128" s="820"/>
      <c r="AK128" s="821">
        <v>80419</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3668781</v>
      </c>
      <c r="AB129" s="798"/>
      <c r="AC129" s="798"/>
      <c r="AD129" s="798"/>
      <c r="AE129" s="799"/>
      <c r="AF129" s="800">
        <v>3669244</v>
      </c>
      <c r="AG129" s="798"/>
      <c r="AH129" s="798"/>
      <c r="AI129" s="798"/>
      <c r="AJ129" s="799"/>
      <c r="AK129" s="800">
        <v>3529887</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560070</v>
      </c>
      <c r="AB130" s="798"/>
      <c r="AC130" s="798"/>
      <c r="AD130" s="798"/>
      <c r="AE130" s="799"/>
      <c r="AF130" s="800">
        <v>525650</v>
      </c>
      <c r="AG130" s="798"/>
      <c r="AH130" s="798"/>
      <c r="AI130" s="798"/>
      <c r="AJ130" s="799"/>
      <c r="AK130" s="800">
        <v>482379</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3108711</v>
      </c>
      <c r="AB131" s="781"/>
      <c r="AC131" s="781"/>
      <c r="AD131" s="781"/>
      <c r="AE131" s="782"/>
      <c r="AF131" s="783">
        <v>3143594</v>
      </c>
      <c r="AG131" s="781"/>
      <c r="AH131" s="781"/>
      <c r="AI131" s="781"/>
      <c r="AJ131" s="782"/>
      <c r="AK131" s="783">
        <v>3047508</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12.848379919999999</v>
      </c>
      <c r="AB132" s="761"/>
      <c r="AC132" s="761"/>
      <c r="AD132" s="761"/>
      <c r="AE132" s="762"/>
      <c r="AF132" s="763">
        <v>12.87294097</v>
      </c>
      <c r="AG132" s="761"/>
      <c r="AH132" s="761"/>
      <c r="AI132" s="761"/>
      <c r="AJ132" s="762"/>
      <c r="AK132" s="763">
        <v>9.8769552039999997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13.2</v>
      </c>
      <c r="AB133" s="740"/>
      <c r="AC133" s="740"/>
      <c r="AD133" s="740"/>
      <c r="AE133" s="741"/>
      <c r="AF133" s="739">
        <v>13</v>
      </c>
      <c r="AG133" s="740"/>
      <c r="AH133" s="740"/>
      <c r="AI133" s="740"/>
      <c r="AJ133" s="741"/>
      <c r="AK133" s="739">
        <v>11.8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J110"/>
  <sheetViews>
    <sheetView showGridLines="0" view="pageBreakPreview" topLeftCell="S73"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102"/>
  <sheetViews>
    <sheetView showGridLines="0" topLeftCell="N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J49"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900567</v>
      </c>
      <c r="L9" s="266">
        <v>192676</v>
      </c>
      <c r="M9" s="267">
        <v>189696</v>
      </c>
      <c r="N9" s="268">
        <v>1.6</v>
      </c>
    </row>
    <row r="10" spans="1:16">
      <c r="A10" s="250"/>
      <c r="B10" s="246"/>
      <c r="C10" s="246"/>
      <c r="D10" s="246"/>
      <c r="E10" s="246"/>
      <c r="F10" s="246"/>
      <c r="G10" s="1166" t="s">
        <v>474</v>
      </c>
      <c r="H10" s="1167"/>
      <c r="I10" s="1167"/>
      <c r="J10" s="1168"/>
      <c r="K10" s="269">
        <v>265094</v>
      </c>
      <c r="L10" s="270">
        <v>56717</v>
      </c>
      <c r="M10" s="271">
        <v>21936</v>
      </c>
      <c r="N10" s="272">
        <v>158.6</v>
      </c>
    </row>
    <row r="11" spans="1:16" ht="13.5" customHeight="1">
      <c r="A11" s="250"/>
      <c r="B11" s="246"/>
      <c r="C11" s="246"/>
      <c r="D11" s="246"/>
      <c r="E11" s="246"/>
      <c r="F11" s="246"/>
      <c r="G11" s="1166" t="s">
        <v>475</v>
      </c>
      <c r="H11" s="1167"/>
      <c r="I11" s="1167"/>
      <c r="J11" s="1168"/>
      <c r="K11" s="269">
        <v>240446</v>
      </c>
      <c r="L11" s="270">
        <v>51443</v>
      </c>
      <c r="M11" s="271">
        <v>29437</v>
      </c>
      <c r="N11" s="272">
        <v>74.8</v>
      </c>
    </row>
    <row r="12" spans="1:16" ht="13.5" customHeight="1">
      <c r="A12" s="250"/>
      <c r="B12" s="246"/>
      <c r="C12" s="246"/>
      <c r="D12" s="246"/>
      <c r="E12" s="246"/>
      <c r="F12" s="246"/>
      <c r="G12" s="1166" t="s">
        <v>476</v>
      </c>
      <c r="H12" s="1167"/>
      <c r="I12" s="1167"/>
      <c r="J12" s="1168"/>
      <c r="K12" s="269" t="s">
        <v>477</v>
      </c>
      <c r="L12" s="270" t="s">
        <v>477</v>
      </c>
      <c r="M12" s="271">
        <v>3160</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v>295</v>
      </c>
      <c r="L14" s="270">
        <v>63</v>
      </c>
      <c r="M14" s="271">
        <v>9091</v>
      </c>
      <c r="N14" s="272">
        <v>-99.3</v>
      </c>
    </row>
    <row r="15" spans="1:16" ht="13.5" customHeight="1">
      <c r="A15" s="250"/>
      <c r="B15" s="246"/>
      <c r="C15" s="246"/>
      <c r="D15" s="246"/>
      <c r="E15" s="246"/>
      <c r="F15" s="246"/>
      <c r="G15" s="1166" t="s">
        <v>480</v>
      </c>
      <c r="H15" s="1167"/>
      <c r="I15" s="1167"/>
      <c r="J15" s="1168"/>
      <c r="K15" s="269">
        <v>299</v>
      </c>
      <c r="L15" s="270">
        <v>64</v>
      </c>
      <c r="M15" s="271">
        <v>4470</v>
      </c>
      <c r="N15" s="272">
        <v>-98.6</v>
      </c>
    </row>
    <row r="16" spans="1:16">
      <c r="A16" s="250"/>
      <c r="B16" s="246"/>
      <c r="C16" s="246"/>
      <c r="D16" s="246"/>
      <c r="E16" s="246"/>
      <c r="F16" s="246"/>
      <c r="G16" s="1169" t="s">
        <v>481</v>
      </c>
      <c r="H16" s="1170"/>
      <c r="I16" s="1170"/>
      <c r="J16" s="1171"/>
      <c r="K16" s="270">
        <v>-87024</v>
      </c>
      <c r="L16" s="270">
        <v>-18619</v>
      </c>
      <c r="M16" s="271">
        <v>-19414</v>
      </c>
      <c r="N16" s="272">
        <v>-4.0999999999999996</v>
      </c>
    </row>
    <row r="17" spans="1:16">
      <c r="A17" s="250"/>
      <c r="B17" s="246"/>
      <c r="C17" s="246"/>
      <c r="D17" s="246"/>
      <c r="E17" s="246"/>
      <c r="F17" s="246"/>
      <c r="G17" s="1169" t="s">
        <v>171</v>
      </c>
      <c r="H17" s="1170"/>
      <c r="I17" s="1170"/>
      <c r="J17" s="1171"/>
      <c r="K17" s="270">
        <v>1319677</v>
      </c>
      <c r="L17" s="270">
        <v>282344</v>
      </c>
      <c r="M17" s="271">
        <v>238376</v>
      </c>
      <c r="N17" s="272">
        <v>18.399999999999999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21.39</v>
      </c>
      <c r="L21" s="283">
        <v>21.75</v>
      </c>
      <c r="M21" s="284">
        <v>-0.36</v>
      </c>
      <c r="N21" s="251"/>
      <c r="O21" s="285"/>
      <c r="P21" s="281"/>
    </row>
    <row r="22" spans="1:16" s="286" customFormat="1">
      <c r="A22" s="281"/>
      <c r="B22" s="251"/>
      <c r="C22" s="251"/>
      <c r="D22" s="251"/>
      <c r="E22" s="251"/>
      <c r="F22" s="251"/>
      <c r="G22" s="1163" t="s">
        <v>487</v>
      </c>
      <c r="H22" s="1164"/>
      <c r="I22" s="1164"/>
      <c r="J22" s="1165"/>
      <c r="K22" s="287">
        <v>98.1</v>
      </c>
      <c r="L22" s="288">
        <v>95.2</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727222</v>
      </c>
      <c r="L32" s="296">
        <v>155589</v>
      </c>
      <c r="M32" s="297">
        <v>139853</v>
      </c>
      <c r="N32" s="298">
        <v>11.3</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v>4</v>
      </c>
      <c r="N34" s="298" t="s">
        <v>477</v>
      </c>
    </row>
    <row r="35" spans="1:16" ht="27" customHeight="1">
      <c r="A35" s="250"/>
      <c r="B35" s="246"/>
      <c r="C35" s="246"/>
      <c r="D35" s="246"/>
      <c r="E35" s="246"/>
      <c r="F35" s="246"/>
      <c r="G35" s="1154" t="s">
        <v>494</v>
      </c>
      <c r="H35" s="1155"/>
      <c r="I35" s="1155"/>
      <c r="J35" s="1156"/>
      <c r="K35" s="296">
        <v>109604</v>
      </c>
      <c r="L35" s="296">
        <v>23450</v>
      </c>
      <c r="M35" s="297">
        <v>31890</v>
      </c>
      <c r="N35" s="298">
        <v>-26.5</v>
      </c>
    </row>
    <row r="36" spans="1:16" ht="27" customHeight="1">
      <c r="A36" s="250"/>
      <c r="B36" s="246"/>
      <c r="C36" s="246"/>
      <c r="D36" s="246"/>
      <c r="E36" s="246"/>
      <c r="F36" s="246"/>
      <c r="G36" s="1154" t="s">
        <v>495</v>
      </c>
      <c r="H36" s="1155"/>
      <c r="I36" s="1155"/>
      <c r="J36" s="1156"/>
      <c r="K36" s="296">
        <v>19991</v>
      </c>
      <c r="L36" s="296">
        <v>4277</v>
      </c>
      <c r="M36" s="297">
        <v>5316</v>
      </c>
      <c r="N36" s="298">
        <v>-19.5</v>
      </c>
    </row>
    <row r="37" spans="1:16" ht="13.5" customHeight="1">
      <c r="A37" s="250"/>
      <c r="B37" s="246"/>
      <c r="C37" s="246"/>
      <c r="D37" s="246"/>
      <c r="E37" s="246"/>
      <c r="F37" s="246"/>
      <c r="G37" s="1154" t="s">
        <v>496</v>
      </c>
      <c r="H37" s="1155"/>
      <c r="I37" s="1155"/>
      <c r="J37" s="1156"/>
      <c r="K37" s="296">
        <v>6858</v>
      </c>
      <c r="L37" s="296">
        <v>1467</v>
      </c>
      <c r="M37" s="297">
        <v>1757</v>
      </c>
      <c r="N37" s="298">
        <v>-16.5</v>
      </c>
    </row>
    <row r="38" spans="1:16" ht="27" customHeight="1">
      <c r="A38" s="250"/>
      <c r="B38" s="246"/>
      <c r="C38" s="246"/>
      <c r="D38" s="246"/>
      <c r="E38" s="246"/>
      <c r="F38" s="246"/>
      <c r="G38" s="1157" t="s">
        <v>497</v>
      </c>
      <c r="H38" s="1158"/>
      <c r="I38" s="1158"/>
      <c r="J38" s="1159"/>
      <c r="K38" s="299">
        <v>124</v>
      </c>
      <c r="L38" s="299">
        <v>27</v>
      </c>
      <c r="M38" s="300">
        <v>42</v>
      </c>
      <c r="N38" s="301">
        <v>-35.700000000000003</v>
      </c>
      <c r="O38" s="295"/>
    </row>
    <row r="39" spans="1:16">
      <c r="A39" s="250"/>
      <c r="B39" s="246"/>
      <c r="C39" s="246"/>
      <c r="D39" s="246"/>
      <c r="E39" s="246"/>
      <c r="F39" s="246"/>
      <c r="G39" s="1157" t="s">
        <v>498</v>
      </c>
      <c r="H39" s="1158"/>
      <c r="I39" s="1158"/>
      <c r="J39" s="1159"/>
      <c r="K39" s="302">
        <v>-80419</v>
      </c>
      <c r="L39" s="302">
        <v>-17206</v>
      </c>
      <c r="M39" s="303">
        <v>-8426</v>
      </c>
      <c r="N39" s="304">
        <v>104.2</v>
      </c>
      <c r="O39" s="295"/>
    </row>
    <row r="40" spans="1:16" ht="27" customHeight="1">
      <c r="A40" s="250"/>
      <c r="B40" s="246"/>
      <c r="C40" s="246"/>
      <c r="D40" s="246"/>
      <c r="E40" s="246"/>
      <c r="F40" s="246"/>
      <c r="G40" s="1154" t="s">
        <v>499</v>
      </c>
      <c r="H40" s="1155"/>
      <c r="I40" s="1155"/>
      <c r="J40" s="1156"/>
      <c r="K40" s="302">
        <v>-482379</v>
      </c>
      <c r="L40" s="302">
        <v>-103205</v>
      </c>
      <c r="M40" s="303">
        <v>-127711</v>
      </c>
      <c r="N40" s="304">
        <v>-19.2</v>
      </c>
      <c r="O40" s="295"/>
    </row>
    <row r="41" spans="1:16">
      <c r="A41" s="250"/>
      <c r="B41" s="246"/>
      <c r="C41" s="246"/>
      <c r="D41" s="246"/>
      <c r="E41" s="246"/>
      <c r="F41" s="246"/>
      <c r="G41" s="1160" t="s">
        <v>282</v>
      </c>
      <c r="H41" s="1161"/>
      <c r="I41" s="1161"/>
      <c r="J41" s="1162"/>
      <c r="K41" s="296">
        <v>301001</v>
      </c>
      <c r="L41" s="302">
        <v>64399</v>
      </c>
      <c r="M41" s="303">
        <v>42725</v>
      </c>
      <c r="N41" s="304">
        <v>50.7</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999158</v>
      </c>
      <c r="J51" s="322">
        <v>210837</v>
      </c>
      <c r="K51" s="323">
        <v>-26.9</v>
      </c>
      <c r="L51" s="324">
        <v>228305</v>
      </c>
      <c r="M51" s="325">
        <v>5.6</v>
      </c>
      <c r="N51" s="326">
        <v>-32.5</v>
      </c>
    </row>
    <row r="52" spans="1:14">
      <c r="A52" s="250"/>
      <c r="B52" s="246"/>
      <c r="C52" s="246"/>
      <c r="D52" s="246"/>
      <c r="E52" s="246"/>
      <c r="F52" s="246"/>
      <c r="G52" s="327"/>
      <c r="H52" s="328" t="s">
        <v>510</v>
      </c>
      <c r="I52" s="329">
        <v>319985</v>
      </c>
      <c r="J52" s="330">
        <v>67522</v>
      </c>
      <c r="K52" s="331">
        <v>-53.8</v>
      </c>
      <c r="L52" s="332">
        <v>86611</v>
      </c>
      <c r="M52" s="333">
        <v>-20.399999999999999</v>
      </c>
      <c r="N52" s="334">
        <v>-33.4</v>
      </c>
    </row>
    <row r="53" spans="1:14">
      <c r="A53" s="250"/>
      <c r="B53" s="246"/>
      <c r="C53" s="246"/>
      <c r="D53" s="246"/>
      <c r="E53" s="246"/>
      <c r="F53" s="246"/>
      <c r="G53" s="312" t="s">
        <v>511</v>
      </c>
      <c r="H53" s="313"/>
      <c r="I53" s="321">
        <v>1451384</v>
      </c>
      <c r="J53" s="322">
        <v>306652</v>
      </c>
      <c r="K53" s="323">
        <v>45.4</v>
      </c>
      <c r="L53" s="324">
        <v>316331</v>
      </c>
      <c r="M53" s="325">
        <v>38.6</v>
      </c>
      <c r="N53" s="326">
        <v>6.8</v>
      </c>
    </row>
    <row r="54" spans="1:14">
      <c r="A54" s="250"/>
      <c r="B54" s="246"/>
      <c r="C54" s="246"/>
      <c r="D54" s="246"/>
      <c r="E54" s="246"/>
      <c r="F54" s="246"/>
      <c r="G54" s="327"/>
      <c r="H54" s="328" t="s">
        <v>510</v>
      </c>
      <c r="I54" s="329">
        <v>419359</v>
      </c>
      <c r="J54" s="330">
        <v>88603</v>
      </c>
      <c r="K54" s="331">
        <v>31.2</v>
      </c>
      <c r="L54" s="332">
        <v>106387</v>
      </c>
      <c r="M54" s="333">
        <v>22.8</v>
      </c>
      <c r="N54" s="334">
        <v>8.4</v>
      </c>
    </row>
    <row r="55" spans="1:14">
      <c r="A55" s="250"/>
      <c r="B55" s="246"/>
      <c r="C55" s="246"/>
      <c r="D55" s="246"/>
      <c r="E55" s="246"/>
      <c r="F55" s="246"/>
      <c r="G55" s="312" t="s">
        <v>512</v>
      </c>
      <c r="H55" s="313"/>
      <c r="I55" s="321">
        <v>1637741</v>
      </c>
      <c r="J55" s="322">
        <v>347642</v>
      </c>
      <c r="K55" s="323">
        <v>13.4</v>
      </c>
      <c r="L55" s="324">
        <v>333013</v>
      </c>
      <c r="M55" s="325">
        <v>5.3</v>
      </c>
      <c r="N55" s="326">
        <v>8.1</v>
      </c>
    </row>
    <row r="56" spans="1:14">
      <c r="A56" s="250"/>
      <c r="B56" s="246"/>
      <c r="C56" s="246"/>
      <c r="D56" s="246"/>
      <c r="E56" s="246"/>
      <c r="F56" s="246"/>
      <c r="G56" s="327"/>
      <c r="H56" s="328" t="s">
        <v>510</v>
      </c>
      <c r="I56" s="329">
        <v>775271</v>
      </c>
      <c r="J56" s="330">
        <v>164566</v>
      </c>
      <c r="K56" s="331">
        <v>85.7</v>
      </c>
      <c r="L56" s="332">
        <v>126732</v>
      </c>
      <c r="M56" s="333">
        <v>19.100000000000001</v>
      </c>
      <c r="N56" s="334">
        <v>66.599999999999994</v>
      </c>
    </row>
    <row r="57" spans="1:14">
      <c r="A57" s="250"/>
      <c r="B57" s="246"/>
      <c r="C57" s="246"/>
      <c r="D57" s="246"/>
      <c r="E57" s="246"/>
      <c r="F57" s="246"/>
      <c r="G57" s="312" t="s">
        <v>513</v>
      </c>
      <c r="H57" s="313"/>
      <c r="I57" s="321">
        <v>1924243</v>
      </c>
      <c r="J57" s="322">
        <v>409501</v>
      </c>
      <c r="K57" s="323">
        <v>17.8</v>
      </c>
      <c r="L57" s="324">
        <v>280458</v>
      </c>
      <c r="M57" s="325">
        <v>-15.8</v>
      </c>
      <c r="N57" s="326">
        <v>33.6</v>
      </c>
    </row>
    <row r="58" spans="1:14">
      <c r="A58" s="250"/>
      <c r="B58" s="246"/>
      <c r="C58" s="246"/>
      <c r="D58" s="246"/>
      <c r="E58" s="246"/>
      <c r="F58" s="246"/>
      <c r="G58" s="327"/>
      <c r="H58" s="328" t="s">
        <v>510</v>
      </c>
      <c r="I58" s="329">
        <v>926185</v>
      </c>
      <c r="J58" s="330">
        <v>197103</v>
      </c>
      <c r="K58" s="331">
        <v>19.8</v>
      </c>
      <c r="L58" s="332">
        <v>127286</v>
      </c>
      <c r="M58" s="333">
        <v>0.4</v>
      </c>
      <c r="N58" s="334">
        <v>19.399999999999999</v>
      </c>
    </row>
    <row r="59" spans="1:14">
      <c r="A59" s="250"/>
      <c r="B59" s="246"/>
      <c r="C59" s="246"/>
      <c r="D59" s="246"/>
      <c r="E59" s="246"/>
      <c r="F59" s="246"/>
      <c r="G59" s="312" t="s">
        <v>514</v>
      </c>
      <c r="H59" s="313"/>
      <c r="I59" s="321">
        <v>1331302</v>
      </c>
      <c r="J59" s="322">
        <v>284831</v>
      </c>
      <c r="K59" s="323">
        <v>-30.4</v>
      </c>
      <c r="L59" s="324">
        <v>291945</v>
      </c>
      <c r="M59" s="325">
        <v>4.0999999999999996</v>
      </c>
      <c r="N59" s="326">
        <v>-34.5</v>
      </c>
    </row>
    <row r="60" spans="1:14">
      <c r="A60" s="250"/>
      <c r="B60" s="246"/>
      <c r="C60" s="246"/>
      <c r="D60" s="246"/>
      <c r="E60" s="246"/>
      <c r="F60" s="246"/>
      <c r="G60" s="327"/>
      <c r="H60" s="328" t="s">
        <v>510</v>
      </c>
      <c r="I60" s="335">
        <v>648371</v>
      </c>
      <c r="J60" s="330">
        <v>138719</v>
      </c>
      <c r="K60" s="331">
        <v>-29.6</v>
      </c>
      <c r="L60" s="332">
        <v>127651</v>
      </c>
      <c r="M60" s="333">
        <v>0.3</v>
      </c>
      <c r="N60" s="334">
        <v>-29.9</v>
      </c>
    </row>
    <row r="61" spans="1:14">
      <c r="A61" s="250"/>
      <c r="B61" s="246"/>
      <c r="C61" s="246"/>
      <c r="D61" s="246"/>
      <c r="E61" s="246"/>
      <c r="F61" s="246"/>
      <c r="G61" s="312" t="s">
        <v>515</v>
      </c>
      <c r="H61" s="336"/>
      <c r="I61" s="337">
        <v>1468766</v>
      </c>
      <c r="J61" s="338">
        <v>311893</v>
      </c>
      <c r="K61" s="339">
        <v>3.9</v>
      </c>
      <c r="L61" s="340">
        <v>290010</v>
      </c>
      <c r="M61" s="341">
        <v>7.6</v>
      </c>
      <c r="N61" s="326">
        <v>-3.7</v>
      </c>
    </row>
    <row r="62" spans="1:14">
      <c r="A62" s="250"/>
      <c r="B62" s="246"/>
      <c r="C62" s="246"/>
      <c r="D62" s="246"/>
      <c r="E62" s="246"/>
      <c r="F62" s="246"/>
      <c r="G62" s="327"/>
      <c r="H62" s="328" t="s">
        <v>510</v>
      </c>
      <c r="I62" s="329">
        <v>617834</v>
      </c>
      <c r="J62" s="330">
        <v>131303</v>
      </c>
      <c r="K62" s="331">
        <v>10.7</v>
      </c>
      <c r="L62" s="332">
        <v>114933</v>
      </c>
      <c r="M62" s="333">
        <v>4.4000000000000004</v>
      </c>
      <c r="N62" s="334">
        <v>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29"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34.770000000000003</v>
      </c>
      <c r="G47" s="12">
        <v>35.479999999999997</v>
      </c>
      <c r="H47" s="12">
        <v>37.47</v>
      </c>
      <c r="I47" s="12">
        <v>37.369999999999997</v>
      </c>
      <c r="J47" s="13">
        <v>37.43</v>
      </c>
    </row>
    <row r="48" spans="2:10" ht="57.75" customHeight="1">
      <c r="B48" s="14"/>
      <c r="C48" s="1174" t="s">
        <v>4</v>
      </c>
      <c r="D48" s="1174"/>
      <c r="E48" s="1175"/>
      <c r="F48" s="15">
        <v>7.12</v>
      </c>
      <c r="G48" s="16">
        <v>3.37</v>
      </c>
      <c r="H48" s="16">
        <v>3.94</v>
      </c>
      <c r="I48" s="16">
        <v>2.69</v>
      </c>
      <c r="J48" s="17">
        <v>5.51</v>
      </c>
    </row>
    <row r="49" spans="2:10" ht="57.75" customHeight="1" thickBot="1">
      <c r="B49" s="18"/>
      <c r="C49" s="1176" t="s">
        <v>5</v>
      </c>
      <c r="D49" s="1176"/>
      <c r="E49" s="1177"/>
      <c r="F49" s="19">
        <v>3.83</v>
      </c>
      <c r="G49" s="20" t="s">
        <v>522</v>
      </c>
      <c r="H49" s="20">
        <v>1.19</v>
      </c>
      <c r="I49" s="20" t="s">
        <v>523</v>
      </c>
      <c r="J49" s="21">
        <v>1.29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2018-04-26T00:43:19Z</cp:lastPrinted>
  <dcterms:created xsi:type="dcterms:W3CDTF">2018-01-24T03:26:03Z</dcterms:created>
  <dcterms:modified xsi:type="dcterms:W3CDTF">2018-05-25T06:19:59Z</dcterms:modified>
  <cp:category/>
</cp:coreProperties>
</file>