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5" yWindow="-15" windowWidth="10260" windowHeight="8145" tabRatio="869" firstSheet="10"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25725"/>
</workbook>
</file>

<file path=xl/calcChain.xml><?xml version="1.0" encoding="utf-8"?>
<calcChain xmlns="http://schemas.openxmlformats.org/spreadsheetml/2006/main">
  <c r="AP23" i="11"/>
  <c r="AA23"/>
  <c r="V23"/>
  <c r="Q23"/>
  <c r="AU63"/>
  <c r="AP63"/>
  <c r="AA33"/>
  <c r="AA32"/>
  <c r="AA31"/>
  <c r="AA30"/>
  <c r="AA29"/>
  <c r="AA28" l="1"/>
  <c r="AA7"/>
  <c r="BG35" i="9" l="1"/>
  <c r="BG34"/>
  <c r="W37"/>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W43"/>
  <c r="BE43"/>
  <c r="AM43"/>
  <c r="U43"/>
  <c r="C43"/>
  <c r="CO42"/>
  <c r="BW42"/>
  <c r="BE42"/>
  <c r="AM42"/>
  <c r="U42"/>
  <c r="C42"/>
  <c r="CO41"/>
  <c r="BW41"/>
  <c r="BE41"/>
  <c r="AM41"/>
  <c r="U41"/>
  <c r="C41"/>
  <c r="CO40"/>
  <c r="BW40"/>
  <c r="BE40"/>
  <c r="AM40"/>
  <c r="U40"/>
  <c r="C40"/>
  <c r="CO39"/>
  <c r="BW39"/>
  <c r="BE39"/>
  <c r="AM39"/>
  <c r="U39"/>
  <c r="C39"/>
  <c r="CO38"/>
  <c r="BW38"/>
  <c r="BE38"/>
  <c r="AM38"/>
  <c r="U38"/>
  <c r="C38"/>
  <c r="CO37"/>
  <c r="BW37"/>
  <c r="BE37"/>
  <c r="AM37"/>
  <c r="U37"/>
  <c r="C37"/>
  <c r="CO36"/>
  <c r="BW36"/>
  <c r="BE36"/>
  <c r="AM36"/>
  <c r="U36"/>
  <c r="C36"/>
  <c r="CO35"/>
  <c r="BW35"/>
  <c r="BE35"/>
  <c r="AM35"/>
  <c r="U35"/>
  <c r="C35"/>
  <c r="CO34"/>
  <c r="BW34"/>
  <c r="BE34"/>
  <c r="AM34"/>
  <c r="U34"/>
  <c r="C34"/>
  <c r="P67" i="8" l="1"/>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alcChain>
</file>

<file path=xl/sharedStrings.xml><?xml version="1.0" encoding="utf-8"?>
<sst xmlns="http://schemas.openxmlformats.org/spreadsheetml/2006/main" count="1030" uniqueCount="547">
  <si>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</si>
  <si>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</si>
  <si>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</si>
  <si>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</si>
  <si>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</si>
  <si>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</si>
  <si>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</si>
  <si>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</si>
  <si>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</si>
  <si>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</si>
  <si>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</si>
  <si>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</si>
  <si>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</si>
  <si>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</si>
  <si>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</si>
  <si>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</si>
  <si>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</si>
  <si>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</si>
  <si>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</si>
  <si>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</si>
  <si>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</si>
  <si>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</si>
  <si>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</si>
  <si>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</si>
  <si>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</si>
  <si>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</si>
  <si>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</si>
  <si>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</si>
  <si>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</si>
  <si>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</si>
  <si>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</si>
  <si>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</si>
  <si>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</si>
  <si>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</si>
  <si>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</si>
  <si>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</si>
  <si>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</si>
  <si>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</si>
  <si>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</si>
  <si>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</si>
  <si>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</si>
  <si>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</si>
  <si>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</si>
  <si>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</si>
  <si>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</si>
  <si>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</si>
  <si>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</si>
  <si>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</si>
  <si>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</si>
  <si>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</si>
  <si>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</si>
  <si>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</si>
  <si>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</si>
  <si>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</si>
  <si>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</si>
  <si>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</si>
  <si>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</si>
  <si>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</si>
  <si>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</si>
  <si>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</si>
  <si>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</si>
  <si>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</si>
  <si>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</si>
  <si>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</si>
  <si>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</si>
  <si>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</si>
  <si>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</si>
  <si>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</si>
  <si>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</si>
  <si>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</si>
  <si>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</si>
  <si>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</si>
  <si>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</si>
  <si>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</si>
  <si>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</si>
  <si>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</si>
  <si>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</si>
  <si>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</si>
  <si>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</si>
  <si>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</si>
  <si>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</si>
  <si>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</si>
  <si>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</si>
  <si>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厚真町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</si>
  <si>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</si>
  <si>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</si>
  <si>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</si>
  <si>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</si>
  <si>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</si>
  <si>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</si>
  <si>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</si>
  <si>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</si>
  <si>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</si>
  <si>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</si>
  <si>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</si>
  <si>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</si>
  <si>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</si>
  <si>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</si>
  <si>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</si>
  <si>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</si>
  <si>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</si>
  <si>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</si>
  <si>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</si>
  <si>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</si>
  <si>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</si>
  <si>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</si>
  <si>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</si>
  <si>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</si>
  <si>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</si>
  <si>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</si>
  <si>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</si>
  <si>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</si>
  <si>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</si>
  <si>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</si>
  <si>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</si>
  <si>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</si>
  <si>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</si>
  <si>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</si>
  <si>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</si>
  <si>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</si>
  <si>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</si>
  <si>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</si>
  <si>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</si>
  <si>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</si>
  <si>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</si>
  <si>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</si>
  <si>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</si>
  <si>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</si>
  <si>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</si>
  <si>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</si>
  <si>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</si>
  <si>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</si>
  <si>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</si>
  <si>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</si>
  <si>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</si>
  <si>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</si>
  <si>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</si>
  <si>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</si>
  <si>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</si>
  <si>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</si>
  <si>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</si>
  <si>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</si>
  <si>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</si>
  <si>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</si>
  <si>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</si>
  <si>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</si>
  <si>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</si>
  <si>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</si>
  <si>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</si>
  <si>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</si>
  <si>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</si>
  <si>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</si>
  <si>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</si>
  <si>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</si>
  <si>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</si>
  <si>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</si>
  <si>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</si>
  <si>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</si>
  <si>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</si>
  <si>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</si>
  <si>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</si>
  <si>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</si>
  <si>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</si>
  <si>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</si>
  <si>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</si>
  <si>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</si>
  <si>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</si>
  <si>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</si>
  <si>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</si>
  <si>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</si>
  <si>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</si>
  <si>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</si>
  <si>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</si>
  <si>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</si>
  <si>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</si>
  <si>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</si>
  <si>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</si>
  <si>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</si>
  <si>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</si>
  <si>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</si>
  <si>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</si>
  <si>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</si>
  <si>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</si>
  <si>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</si>
  <si>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</si>
  <si>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</si>
  <si>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</si>
  <si>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</si>
  <si>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</si>
  <si>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</si>
  <si>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</si>
  <si>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</si>
  <si>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</si>
  <si>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</si>
  <si>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</si>
  <si>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</si>
  <si>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</si>
  <si>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北海道厚真町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</si>
  <si>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</si>
  <si>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</si>
  <si>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</si>
  <si>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</si>
  <si>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</si>
  <si>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</si>
  <si>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</si>
  <si>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</si>
  <si>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</si>
  <si>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</si>
  <si>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</si>
  <si>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</si>
  <si>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</si>
  <si>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</si>
  <si>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</si>
  <si>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</si>
  <si>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</si>
  <si>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</si>
  <si>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</si>
  <si>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</si>
  <si>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</si>
  <si>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</si>
  <si>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</si>
  <si>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</si>
  <si>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</si>
  <si>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</si>
  <si>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</si>
  <si>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</si>
  <si>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</si>
  <si>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</si>
  <si>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</si>
  <si>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</si>
  <si>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</si>
  <si>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</si>
  <si>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</si>
  <si>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</si>
  <si>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</si>
  <si>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</si>
  <si>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</si>
  <si>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</si>
  <si>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</si>
  <si>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</si>
  <si>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</si>
  <si>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</si>
  <si>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</si>
  <si>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</si>
  <si>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</si>
  <si>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</si>
  <si>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</si>
  <si>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</si>
  <si>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</si>
  <si>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</si>
  <si>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</si>
  <si>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</si>
  <si>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</si>
  <si>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</si>
  <si>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</si>
  <si>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</si>
  <si>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</si>
  <si>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</si>
  <si>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</si>
  <si>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</si>
  <si>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</si>
  <si>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</si>
  <si>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</si>
  <si>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</si>
  <si>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</si>
  <si>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</si>
  <si>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</si>
  <si>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</si>
  <si>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</si>
  <si>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</si>
  <si>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</si>
  <si>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</si>
  <si>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</si>
  <si>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</si>
  <si>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</si>
  <si>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</si>
  <si>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</si>
  <si>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</si>
  <si>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</si>
  <si>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</si>
  <si>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</si>
  <si>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</si>
  <si>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</si>
  <si>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</si>
  <si>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</si>
  <si>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</si>
  <si>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</si>
  <si>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</si>
  <si>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</si>
  <si>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</si>
  <si>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</si>
  <si>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</si>
  <si>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</si>
  <si>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</si>
  <si>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</si>
  <si>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</si>
  <si>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</si>
  <si>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</si>
  <si>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</si>
  <si>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</si>
  <si>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</si>
  <si>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</si>
  <si>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</si>
  <si>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</si>
  <si>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</si>
  <si>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</si>
  <si>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</si>
  <si>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</si>
  <si>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</si>
  <si>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</si>
  <si>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</si>
  <si>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</si>
  <si>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</si>
  <si>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</si>
  <si>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</si>
  <si>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</si>
  <si>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</si>
  <si>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</si>
  <si>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介護サービス</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</si>
  <si>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</si>
  <si>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</si>
  <si>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</si>
  <si>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</si>
  <si>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</si>
  <si>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</si>
  <si>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</si>
  <si>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</si>
  <si>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</si>
  <si>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</si>
  <si>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</si>
  <si>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</si>
  <si>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</si>
  <si>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</si>
  <si>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</si>
  <si>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</si>
  <si>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</si>
  <si>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</si>
  <si>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</si>
  <si>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</si>
  <si>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</si>
  <si>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</si>
  <si>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</si>
  <si>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</si>
  <si>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</si>
  <si>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</si>
  <si>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</si>
  <si>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北海道厚真町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</si>
  <si>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</si>
  <si>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</si>
  <si>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</si>
  <si>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</si>
  <si>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</si>
  <si>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</si>
  <si>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</si>
  <si>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</si>
  <si>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</si>
  <si>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</si>
  <si>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</si>
  <si>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</si>
  <si>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</si>
  <si>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</si>
  <si>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</si>
  <si>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</si>
  <si>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</si>
  <si>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</si>
  <si>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</si>
  <si>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</si>
  <si>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</si>
  <si>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</si>
  <si>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</si>
  <si>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</si>
  <si>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</si>
  <si>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</si>
  <si>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</si>
  <si>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</si>
  <si>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</si>
  <si>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</si>
  <si>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</si>
  <si>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</si>
  <si>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</si>
  <si>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</si>
  <si>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介護保険事業特別会計保険事業勘定</t>
    <phoneticPr fontId="5"/>
  </si>
  <si>
    <t>後期高齢者医療特別会計</t>
    <phoneticPr fontId="5"/>
  </si>
  <si>
    <t>介護保険事業特別会計介護サービス事業勘定</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</si>
  <si>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</si>
  <si>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</si>
  <si>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</si>
  <si>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</si>
  <si>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</si>
  <si>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</si>
  <si>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</si>
  <si>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</si>
  <si>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</si>
  <si>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</si>
  <si>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</si>
  <si>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</si>
  <si>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</si>
  <si>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</si>
  <si>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</si>
  <si>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</si>
  <si>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</si>
  <si>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</si>
  <si>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</si>
  <si>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</si>
  <si>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</si>
  <si>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</si>
  <si>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</si>
  <si>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</si>
  <si>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</si>
  <si>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</si>
  <si>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</si>
  <si>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</si>
  <si>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</si>
  <si>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</si>
  <si>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</si>
  <si>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</si>
  <si>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</si>
  <si>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</si>
  <si>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</si>
  <si>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</si>
  <si>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</si>
  <si>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</si>
  <si>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</si>
  <si>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</si>
  <si>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</si>
  <si>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</si>
  <si>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</si>
  <si>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</si>
  <si>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</si>
  <si>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</si>
  <si>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</si>
  <si>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</si>
  <si>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</si>
  <si>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</si>
  <si>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</si>
  <si>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</si>
  <si>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</si>
  <si>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</si>
  <si>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</si>
  <si>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</si>
  <si>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</si>
  <si>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</si>
  <si>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</si>
  <si>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</si>
  <si>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</si>
  <si>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</si>
  <si>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</si>
  <si>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</si>
  <si>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</si>
  <si>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</si>
  <si>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</si>
  <si>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</si>
  <si>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</si>
  <si>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</si>
  <si>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</si>
  <si>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</si>
  <si>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</si>
  <si>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</si>
  <si>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</si>
  <si>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</si>
  <si>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</si>
  <si>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</si>
  <si>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</si>
  <si>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</si>
  <si>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</si>
  <si>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</si>
  <si>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</si>
  <si>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</si>
  <si>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</si>
  <si>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</si>
  <si>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</si>
  <si>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</si>
  <si>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</si>
  <si>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</si>
  <si>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</si>
  <si>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</si>
  <si>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</si>
  <si>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</si>
  <si>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</si>
  <si>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</si>
  <si>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</si>
  <si>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</si>
  <si>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</si>
  <si>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</si>
  <si>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</si>
  <si>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</si>
  <si>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</si>
  <si>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</si>
  <si>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</si>
  <si>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</si>
  <si>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</si>
  <si>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</si>
  <si>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</si>
  <si>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</si>
  <si>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</si>
  <si>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</si>
  <si>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</si>
  <si>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</si>
  <si>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</si>
  <si>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</si>
  <si>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</si>
  <si>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</si>
  <si>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</si>
  <si>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</si>
  <si>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</si>
  <si>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</si>
  <si>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</si>
  <si>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</si>
  <si>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</si>
  <si>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</si>
  <si>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</si>
  <si>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</si>
  <si>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</si>
  <si>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</si>
  <si>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</si>
  <si>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</si>
  <si>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</si>
  <si>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</si>
  <si>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</si>
  <si>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</si>
  <si>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</si>
  <si>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</si>
  <si>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3.73</t>
  </si>
  <si>
    <t>▲ 1.34</t>
  </si>
  <si>
    <t>一般会計</t>
  </si>
  <si>
    <t>介護保険事業特別会計保険事業勘定</t>
  </si>
  <si>
    <t>簡易水道事業特別会計</t>
  </si>
  <si>
    <t>国民健康保険事業特別会計</t>
  </si>
  <si>
    <t>公共下水道事業特別会計</t>
  </si>
  <si>
    <t>後期高齢者医療特別会計</t>
  </si>
  <si>
    <t>介護保険事業特別会計介護サービス事業勘定</t>
  </si>
  <si>
    <t>その他会計（赤字）</t>
  </si>
  <si>
    <t>その他会計（黒字）</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</si>
  <si>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</si>
  <si>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</si>
  <si>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</si>
  <si>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</si>
  <si>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ここに入力</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</si>
  <si>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</si>
  <si>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</si>
  <si>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</si>
  <si>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</si>
  <si>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</si>
  <si>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</si>
  <si>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</si>
  <si>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</si>
  <si>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平成11年度から平成13年度において政府の経済対策に呼応した大型建設事業が続き、当該事業に係る元利償還が順次始まったことにより、平成16年度、平成17年度に公債費が急増したため公債費関連指標が押し上げられた。
　公債費負担（元利償還費）が財政運営を圧迫していたため平成17年度から平成22年度において920百万円の繰上償還を行った。これら繰上償還及び地方債発行の抑制により実質公債費比率については逓減していく見込みである。
　今後も普通建設事業については、継続事業を基本とし、新規事業については極力抑制し、必要性の再評価と事業の精査を行いながら、必要最低限の地方債発行に努める。
平成11年度から平成13年度において政府の経済対策に呼応した大型建設事業が続き、当該事業に係る元利償還が順次始まったことにより、平成16年度、平成17年度に公債費が急増したため公債費関連指標が押し上げられた。
　公債費負担（元利償還費）が財政運営を圧迫していたため平成17年度から平成22年度において920百万円の繰上償還を行った。これら繰上償還及び地方債発行の抑制により実質公債費比率については逓減していく見込みである。
　今後も普通建設事業については、継続事業を基本とし、新規事業については極力抑制し、必要性の再評価と事業の精査を行いながら、必要最低限の地方債発行に努める。
</t>
    <phoneticPr fontId="5"/>
  </si>
</sst>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33"/>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228305</c:v>
                </c:pt>
                <c:pt idx="1">
                  <c:v>316331</c:v>
                </c:pt>
                <c:pt idx="2">
                  <c:v>333013</c:v>
                </c:pt>
                <c:pt idx="3">
                  <c:v>280458</c:v>
                </c:pt>
                <c:pt idx="4">
                  <c:v>291945</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210837</c:v>
                </c:pt>
                <c:pt idx="1">
                  <c:v>306652</c:v>
                </c:pt>
                <c:pt idx="2">
                  <c:v>347642</c:v>
                </c:pt>
                <c:pt idx="3">
                  <c:v>409501</c:v>
                </c:pt>
                <c:pt idx="4">
                  <c:v>284831</c:v>
                </c:pt>
              </c:numCache>
            </c:numRef>
          </c:val>
        </c:ser>
        <c:marker val="1"/>
        <c:axId val="56756096"/>
        <c:axId val="56770560"/>
      </c:lineChart>
      <c:catAx>
        <c:axId val="56756096"/>
        <c:scaling>
          <c:orientation val="minMax"/>
        </c:scaling>
        <c:axPos val="b"/>
        <c:numFmt formatCode="#,##0_ "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6770560"/>
        <c:crosses val="autoZero"/>
        <c:auto val="1"/>
        <c:lblAlgn val="ctr"/>
        <c:lblOffset val="100"/>
        <c:tickLblSkip val="1"/>
        <c:tickMarkSkip val="1"/>
      </c:catAx>
      <c:valAx>
        <c:axId val="56770560"/>
        <c:scaling>
          <c:orientation val="minMax"/>
          <c:max val="50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24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6756096"/>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873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7.12</c:v>
                </c:pt>
                <c:pt idx="1">
                  <c:v>3.37</c:v>
                </c:pt>
                <c:pt idx="2">
                  <c:v>3.94</c:v>
                </c:pt>
                <c:pt idx="3">
                  <c:v>2.69</c:v>
                </c:pt>
                <c:pt idx="4">
                  <c:v>5.51</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34.770000000000003</c:v>
                </c:pt>
                <c:pt idx="1">
                  <c:v>35.479999999999997</c:v>
                </c:pt>
                <c:pt idx="2">
                  <c:v>37.47</c:v>
                </c:pt>
                <c:pt idx="3">
                  <c:v>37.369999999999997</c:v>
                </c:pt>
                <c:pt idx="4">
                  <c:v>37.43</c:v>
                </c:pt>
              </c:numCache>
            </c:numRef>
          </c:val>
          <c:extLst xmlns:c16r2="http://schemas.microsoft.com/office/drawing/2015/06/chart">
            <c:ext xmlns:c16="http://schemas.microsoft.com/office/drawing/2014/chart" uri="{C3380CC4-5D6E-409C-BE32-E72D297353CC}">
              <c16:uniqueId val="{00000001-B231-4F6C-AA70-3B53467C0547}"/>
            </c:ext>
          </c:extLst>
        </c:ser>
        <c:gapWidth val="250"/>
        <c:overlap val="100"/>
        <c:axId val="126131200"/>
        <c:axId val="127571072"/>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3.83</c:v>
                </c:pt>
                <c:pt idx="1">
                  <c:v>-3.73</c:v>
                </c:pt>
                <c:pt idx="2">
                  <c:v>1.19</c:v>
                </c:pt>
                <c:pt idx="3">
                  <c:v>-1.34</c:v>
                </c:pt>
                <c:pt idx="4">
                  <c:v>1.29</c:v>
                </c:pt>
              </c:numCache>
            </c:numRef>
          </c:val>
          <c:extLst xmlns:c16r2="http://schemas.microsoft.com/office/drawing/2015/06/chart">
            <c:ext xmlns:c16="http://schemas.microsoft.com/office/drawing/2014/chart" uri="{C3380CC4-5D6E-409C-BE32-E72D297353CC}">
              <c16:uniqueId val="{00000002-B231-4F6C-AA70-3B53467C0547}"/>
            </c:ext>
          </c:extLst>
        </c:ser>
        <c:marker val="1"/>
        <c:axId val="126131200"/>
        <c:axId val="127571072"/>
      </c:lineChart>
      <c:catAx>
        <c:axId val="126131200"/>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7571072"/>
        <c:crosses val="autoZero"/>
        <c:auto val="1"/>
        <c:lblAlgn val="ctr"/>
        <c:lblOffset val="100"/>
        <c:tickLblSkip val="1"/>
        <c:tickMarkSkip val="1"/>
      </c:catAx>
      <c:valAx>
        <c:axId val="127571072"/>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131200"/>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59"/>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介護保険事業特別会計介護サービス事業勘定</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0.08</c:v>
                </c:pt>
                <c:pt idx="2">
                  <c:v>#N/A</c:v>
                </c:pt>
                <c:pt idx="3">
                  <c:v>7.0000000000000007E-2</c:v>
                </c:pt>
                <c:pt idx="4">
                  <c:v>#N/A</c:v>
                </c:pt>
                <c:pt idx="5">
                  <c:v>0.09</c:v>
                </c:pt>
                <c:pt idx="6">
                  <c:v>#N/A</c:v>
                </c:pt>
                <c:pt idx="7">
                  <c:v>7.0000000000000007E-2</c:v>
                </c:pt>
                <c:pt idx="8">
                  <c:v>#N/A</c:v>
                </c:pt>
                <c:pt idx="9">
                  <c:v>0.28000000000000003</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c:v>
                </c:pt>
                <c:pt idx="2">
                  <c:v>#N/A</c:v>
                </c:pt>
                <c:pt idx="3">
                  <c:v>0.2</c:v>
                </c:pt>
                <c:pt idx="4">
                  <c:v>#N/A</c:v>
                </c:pt>
                <c:pt idx="5">
                  <c:v>0.17</c:v>
                </c:pt>
                <c:pt idx="6">
                  <c:v>#N/A</c:v>
                </c:pt>
                <c:pt idx="7">
                  <c:v>0.25</c:v>
                </c:pt>
                <c:pt idx="8">
                  <c:v>#N/A</c:v>
                </c:pt>
                <c:pt idx="9">
                  <c:v>0.28999999999999998</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0.3</c:v>
                </c:pt>
                <c:pt idx="2">
                  <c:v>#N/A</c:v>
                </c:pt>
                <c:pt idx="3">
                  <c:v>0.09</c:v>
                </c:pt>
                <c:pt idx="4">
                  <c:v>#N/A</c:v>
                </c:pt>
                <c:pt idx="5">
                  <c:v>0.54</c:v>
                </c:pt>
                <c:pt idx="6">
                  <c:v>#N/A</c:v>
                </c:pt>
                <c:pt idx="7">
                  <c:v>0.33</c:v>
                </c:pt>
                <c:pt idx="8">
                  <c:v>#N/A</c:v>
                </c:pt>
                <c:pt idx="9">
                  <c:v>0.49</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0.17</c:v>
                </c:pt>
                <c:pt idx="2">
                  <c:v>#N/A</c:v>
                </c:pt>
                <c:pt idx="3">
                  <c:v>0.33</c:v>
                </c:pt>
                <c:pt idx="4">
                  <c:v>#N/A</c:v>
                </c:pt>
                <c:pt idx="5">
                  <c:v>0.27</c:v>
                </c:pt>
                <c:pt idx="6">
                  <c:v>#N/A</c:v>
                </c:pt>
                <c:pt idx="7">
                  <c:v>0.56000000000000005</c:v>
                </c:pt>
                <c:pt idx="8">
                  <c:v>#N/A</c:v>
                </c:pt>
                <c:pt idx="9">
                  <c:v>0.49</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介護保険事業特別会計保険事業勘定</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c:v>
                </c:pt>
                <c:pt idx="2">
                  <c:v>#N/A</c:v>
                </c:pt>
                <c:pt idx="3">
                  <c:v>0.01</c:v>
                </c:pt>
                <c:pt idx="4">
                  <c:v>#N/A</c:v>
                </c:pt>
                <c:pt idx="5">
                  <c:v>0.33</c:v>
                </c:pt>
                <c:pt idx="6">
                  <c:v>#N/A</c:v>
                </c:pt>
                <c:pt idx="7">
                  <c:v>0.33</c:v>
                </c:pt>
                <c:pt idx="8">
                  <c:v>#N/A</c:v>
                </c:pt>
                <c:pt idx="9">
                  <c:v>0.56999999999999995</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7.12</c:v>
                </c:pt>
                <c:pt idx="2">
                  <c:v>#N/A</c:v>
                </c:pt>
                <c:pt idx="3">
                  <c:v>3.37</c:v>
                </c:pt>
                <c:pt idx="4">
                  <c:v>#N/A</c:v>
                </c:pt>
                <c:pt idx="5">
                  <c:v>3.94</c:v>
                </c:pt>
                <c:pt idx="6">
                  <c:v>#N/A</c:v>
                </c:pt>
                <c:pt idx="7">
                  <c:v>2.69</c:v>
                </c:pt>
                <c:pt idx="8">
                  <c:v>#N/A</c:v>
                </c:pt>
                <c:pt idx="9">
                  <c:v>5.51</c:v>
                </c:pt>
              </c:numCache>
            </c:numRef>
          </c:val>
          <c:extLst xmlns:c16r2="http://schemas.microsoft.com/office/drawing/2015/06/chart">
            <c:ext xmlns:c16="http://schemas.microsoft.com/office/drawing/2014/chart" uri="{C3380CC4-5D6E-409C-BE32-E72D297353CC}">
              <c16:uniqueId val="{00000009-EDD3-4C01-8FD0-116669D51FDC}"/>
            </c:ext>
          </c:extLst>
        </c:ser>
        <c:overlap val="100"/>
        <c:axId val="128707584"/>
        <c:axId val="128807680"/>
      </c:barChart>
      <c:catAx>
        <c:axId val="12870758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807680"/>
        <c:crosses val="autoZero"/>
        <c:auto val="1"/>
        <c:lblAlgn val="ctr"/>
        <c:lblOffset val="100"/>
        <c:tickLblSkip val="1"/>
        <c:tickMarkSkip val="1"/>
      </c:catAx>
      <c:valAx>
        <c:axId val="128807680"/>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707584"/>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138E-2"/>
          <c:y val="8.7976539589442848E-2"/>
          <c:w val="0.90356317136844144"/>
          <c:h val="0.63929618768328578"/>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669</c:v>
                </c:pt>
                <c:pt idx="5">
                  <c:v>646</c:v>
                </c:pt>
                <c:pt idx="8">
                  <c:v>646</c:v>
                </c:pt>
                <c:pt idx="11">
                  <c:v>602</c:v>
                </c:pt>
                <c:pt idx="14">
                  <c:v>562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1</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c:v>
                </c:pt>
                <c:pt idx="3">
                  <c:v>2</c:v>
                </c:pt>
                <c:pt idx="6">
                  <c:v>7</c:v>
                </c:pt>
                <c:pt idx="9">
                  <c:v>6</c:v>
                </c:pt>
                <c:pt idx="12">
                  <c:v>7</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20</c:v>
                </c:pt>
                <c:pt idx="3">
                  <c:v>19</c:v>
                </c:pt>
                <c:pt idx="6">
                  <c:v>22</c:v>
                </c:pt>
                <c:pt idx="9">
                  <c:v>20</c:v>
                </c:pt>
                <c:pt idx="12">
                  <c:v>20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95</c:v>
                </c:pt>
                <c:pt idx="3">
                  <c:v>96</c:v>
                </c:pt>
                <c:pt idx="6">
                  <c:v>107</c:v>
                </c:pt>
                <c:pt idx="9">
                  <c:v>108</c:v>
                </c:pt>
                <c:pt idx="12">
                  <c:v>110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988</c:v>
                </c:pt>
                <c:pt idx="3">
                  <c:v>968</c:v>
                </c:pt>
                <c:pt idx="6">
                  <c:v>910</c:v>
                </c:pt>
                <c:pt idx="9">
                  <c:v>873</c:v>
                </c:pt>
                <c:pt idx="12">
                  <c:v>727</c:v>
                </c:pt>
              </c:numCache>
            </c:numRef>
          </c:val>
          <c:extLst xmlns:c16r2="http://schemas.microsoft.com/office/drawing/2015/06/chart">
            <c:ext xmlns:c16="http://schemas.microsoft.com/office/drawing/2014/chart" uri="{C3380CC4-5D6E-409C-BE32-E72D297353CC}">
              <c16:uniqueId val="{00000007-D048-4397-80FC-61A6D00D1AC0}"/>
            </c:ext>
          </c:extLst>
        </c:ser>
        <c:gapWidth val="100"/>
        <c:overlap val="100"/>
        <c:axId val="129870848"/>
        <c:axId val="129881216"/>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437</c:v>
                </c:pt>
                <c:pt idx="2">
                  <c:v>#N/A</c:v>
                </c:pt>
                <c:pt idx="3">
                  <c:v>#N/A</c:v>
                </c:pt>
                <c:pt idx="4">
                  <c:v>439</c:v>
                </c:pt>
                <c:pt idx="5">
                  <c:v>#N/A</c:v>
                </c:pt>
                <c:pt idx="6">
                  <c:v>#N/A</c:v>
                </c:pt>
                <c:pt idx="7">
                  <c:v>401</c:v>
                </c:pt>
                <c:pt idx="8">
                  <c:v>#N/A</c:v>
                </c:pt>
                <c:pt idx="9">
                  <c:v>#N/A</c:v>
                </c:pt>
                <c:pt idx="10">
                  <c:v>405</c:v>
                </c:pt>
                <c:pt idx="11">
                  <c:v>#N/A</c:v>
                </c:pt>
                <c:pt idx="12">
                  <c:v>#N/A</c:v>
                </c:pt>
                <c:pt idx="13">
                  <c:v>302</c:v>
                </c:pt>
                <c:pt idx="14">
                  <c:v>#N/A</c:v>
                </c:pt>
              </c:numCache>
            </c:numRef>
          </c:val>
          <c:extLst xmlns:c16r2="http://schemas.microsoft.com/office/drawing/2015/06/chart">
            <c:ext xmlns:c16="http://schemas.microsoft.com/office/drawing/2014/chart" uri="{C3380CC4-5D6E-409C-BE32-E72D297353CC}">
              <c16:uniqueId val="{00000008-D048-4397-80FC-61A6D00D1AC0}"/>
            </c:ext>
          </c:extLst>
        </c:ser>
        <c:marker val="1"/>
        <c:axId val="129870848"/>
        <c:axId val="129881216"/>
      </c:lineChart>
      <c:catAx>
        <c:axId val="129870848"/>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9881216"/>
        <c:crosses val="autoZero"/>
        <c:auto val="1"/>
        <c:lblAlgn val="ctr"/>
        <c:lblOffset val="100"/>
        <c:tickLblSkip val="1"/>
        <c:tickMarkSkip val="1"/>
      </c:catAx>
      <c:valAx>
        <c:axId val="129881216"/>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870848"/>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707"/>
          <c:h val="0.58918212773855327"/>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5334</c:v>
                </c:pt>
                <c:pt idx="5">
                  <c:v>5556</c:v>
                </c:pt>
                <c:pt idx="8">
                  <c:v>5693</c:v>
                </c:pt>
                <c:pt idx="11">
                  <c:v>6301</c:v>
                </c:pt>
                <c:pt idx="14">
                  <c:v>7177</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1514</c:v>
                </c:pt>
                <c:pt idx="5">
                  <c:v>1446</c:v>
                </c:pt>
                <c:pt idx="8">
                  <c:v>1357</c:v>
                </c:pt>
                <c:pt idx="11">
                  <c:v>1181</c:v>
                </c:pt>
                <c:pt idx="14">
                  <c:v>1102</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3788</c:v>
                </c:pt>
                <c:pt idx="5">
                  <c:v>4176</c:v>
                </c:pt>
                <c:pt idx="8">
                  <c:v>4359</c:v>
                </c:pt>
                <c:pt idx="11">
                  <c:v>4755</c:v>
                </c:pt>
                <c:pt idx="14">
                  <c:v>5893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1175</c:v>
                </c:pt>
                <c:pt idx="3">
                  <c:v>1516</c:v>
                </c:pt>
                <c:pt idx="6">
                  <c:v>1030</c:v>
                </c:pt>
                <c:pt idx="9">
                  <c:v>931</c:v>
                </c:pt>
                <c:pt idx="12">
                  <c:v>916</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179</c:v>
                </c:pt>
                <c:pt idx="3">
                  <c:v>161</c:v>
                </c:pt>
                <c:pt idx="6">
                  <c:v>260</c:v>
                </c:pt>
                <c:pt idx="9">
                  <c:v>241</c:v>
                </c:pt>
                <c:pt idx="12">
                  <c:v>222</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1873</c:v>
                </c:pt>
                <c:pt idx="3">
                  <c:v>1971</c:v>
                </c:pt>
                <c:pt idx="6">
                  <c:v>2245</c:v>
                </c:pt>
                <c:pt idx="9">
                  <c:v>2722</c:v>
                </c:pt>
                <c:pt idx="12">
                  <c:v>3652</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15</c:v>
                </c:pt>
                <c:pt idx="3">
                  <c:v>15</c:v>
                </c:pt>
                <c:pt idx="6">
                  <c:v>5</c:v>
                </c:pt>
                <c:pt idx="9">
                  <c:v>5</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7862</c:v>
                </c:pt>
                <c:pt idx="3">
                  <c:v>7510</c:v>
                </c:pt>
                <c:pt idx="6">
                  <c:v>7675</c:v>
                </c:pt>
                <c:pt idx="9">
                  <c:v>8284</c:v>
                </c:pt>
                <c:pt idx="12">
                  <c:v>8336</c:v>
                </c:pt>
              </c:numCache>
            </c:numRef>
          </c:val>
          <c:extLst xmlns:c16r2="http://schemas.microsoft.com/office/drawing/2015/06/chart">
            <c:ext xmlns:c16="http://schemas.microsoft.com/office/drawing/2014/chart" uri="{C3380CC4-5D6E-409C-BE32-E72D297353CC}">
              <c16:uniqueId val="{0000000A-C3FC-4354-8776-81C1DCC883B9}"/>
            </c:ext>
          </c:extLst>
        </c:ser>
        <c:gapWidth val="100"/>
        <c:overlap val="100"/>
        <c:axId val="129970944"/>
        <c:axId val="129972864"/>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467</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extLst xmlns:c16r2="http://schemas.microsoft.com/office/drawing/2015/06/chart">
            <c:ext xmlns:c16="http://schemas.microsoft.com/office/drawing/2014/chart" uri="{C3380CC4-5D6E-409C-BE32-E72D297353CC}">
              <c16:uniqueId val="{0000000B-C3FC-4354-8776-81C1DCC883B9}"/>
            </c:ext>
          </c:extLst>
        </c:ser>
        <c:marker val="1"/>
        <c:axId val="129970944"/>
        <c:axId val="129972864"/>
      </c:lineChart>
      <c:catAx>
        <c:axId val="12997094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9972864"/>
        <c:crosses val="autoZero"/>
        <c:auto val="1"/>
        <c:lblAlgn val="ctr"/>
        <c:lblOffset val="100"/>
        <c:tickLblSkip val="1"/>
        <c:tickMarkSkip val="1"/>
      </c:catAx>
      <c:valAx>
        <c:axId val="129972864"/>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970944"/>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06"/>
          <c:y val="4.9232005384860722E-2"/>
          <c:w val="0.84484011943744164"/>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{B793580B-B59D-414D-8490-9DAE13E41DF7}</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{DAA79403-988E-49E1-A7B7-DA4A69BC19E6}</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{B5098DEC-4CBE-4756-82D3-9E040EAAE246}</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extLst xmlns:c16r2="http://schemas.microsoft.com/office/drawing/2015/06/chart">
                <c:ext xmlns:c15="http://schemas.microsoft.com/office/drawing/2012/chart" uri="{CE6537A1-D6FC-4f65-9D91-7224C49458BB}">
                  <c15:dlblFieldTable>
                    <c15:dlblFTEntry>
                      <c15:txfldGUID>{4B1F4558-5EA7-4FCB-9AE5-BAA13E233D3B}</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extLst xmlns:c16r2="http://schemas.microsoft.com/office/drawing/2015/06/chart">
                <c:ext xmlns:c15="http://schemas.microsoft.com/office/drawing/2012/chart" uri="{CE6537A1-D6FC-4f65-9D91-7224C49458BB}">
                  <c15:dlblFieldTable>
                    <c15:dlblFTEntry>
                      <c15:txfldGUID>{44403DBB-7E85-48E3-A2EA-02C066826A5A}</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38.700000000000003</c:v>
                </c:pt>
              </c:numCache>
            </c:numRef>
          </c:xVal>
          <c:yVal>
            <c:numRef>
              <c:f>公会計指標分析・財政指標組合せ分析表!$K$51:$O$51</c:f>
              <c:numCache>
                <c:formatCode>#,##0.0;"▲ "#,##0.0</c:formatCode>
                <c:ptCount val="5"/>
              </c:numCache>
            </c:numRef>
          </c:yVal>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{12EA19B1-F2F2-4E25-9524-6A550243FA12}</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{3B72E074-484E-4425-A6EA-B5B5495F28FB}</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{984F34C4-59C9-4F8F-B593-F75267833B05}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extLst xmlns:c16r2="http://schemas.microsoft.com/office/drawing/2015/06/chart">
                <c:ext xmlns:c15="http://schemas.microsoft.com/office/drawing/2012/chart" uri="{CE6537A1-D6FC-4f65-9D91-7224C49458BB}">
                  <c15:dlblFieldTable>
                    <c15:dlblFTEntry>
                      <c15:txfldGUID>{D60EE7B8-ED52-4D07-9E7F-F9E052B49532}</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extLst xmlns:c16r2="http://schemas.microsoft.com/office/drawing/2015/06/chart">
                <c:ext xmlns:c15="http://schemas.microsoft.com/office/drawing/2012/chart" uri="{CE6537A1-D6FC-4f65-9D91-7224C49458BB}">
                  <c15:dlblFieldTable>
                    <c15:dlblFTEntry>
                      <c15:txfldGUID>{F252B670-1B95-4581-ABB0-4F029138E4BE}</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54.2</c:v>
                </c:pt>
              </c:numCache>
            </c:numRef>
          </c:xVal>
          <c:yVal>
            <c:numRef>
              <c:f>公会計指標分析・財政指標組合せ分析表!$K$55:$O$55</c:f>
              <c:numCache>
                <c:formatCode>#,##0.0;"▲ "#,##0.0</c:formatCode>
                <c:ptCount val="5"/>
                <c:pt idx="3">
                  <c:v>0</c:v>
                </c:pt>
              </c:numCache>
            </c:numRef>
          </c:yVal>
          <c:extLst xmlns:c16r2="http://schemas.microsoft.com/office/drawing/2015/06/chart">
            <c:ext xmlns:c16="http://schemas.microsoft.com/office/drawing/2014/chart" uri="{C3380CC4-5D6E-409C-BE32-E72D297353CC}">
              <c16:uniqueId val="{0000000B-D65D-4AFE-A0C6-16FFB4B1F805}"/>
            </c:ext>
          </c:extLst>
        </c:ser>
        <c:axId val="129929600"/>
        <c:axId val="129931520"/>
      </c:scatterChart>
      <c:valAx>
        <c:axId val="129929600"/>
        <c:scaling>
          <c:orientation val="minMax"/>
          <c:max val="65.099999999999994"/>
          <c:min val="43.3"/>
        </c:scaling>
        <c:axPos val="b"/>
        <c:title>
          <c:tx>
            <c:rich>
              <a:bodyPr/>
              <a:lstStyle/>
              <a:p>
                <a:pPr>
                  <a:defRPr/>
                </a:pPr>
                <a:r>
                  <a:rPr lang="ja-JP" altLang="en-US" sz="1050" b="0"/>
                  <a:t>有形固定資産減価償却率</a:t>
                </a:r>
              </a:p>
            </c:rich>
          </c:tx>
          <c:layout>
            <c:manualLayout>
              <c:xMode val="edge"/>
              <c:yMode val="edge"/>
              <c:x val="0.41341553300957234"/>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9931520"/>
        <c:crosses val="autoZero"/>
        <c:crossBetween val="midCat"/>
      </c:valAx>
      <c:valAx>
        <c:axId val="129931520"/>
        <c:scaling>
          <c:orientation val="minMax"/>
          <c:max val="10"/>
          <c:min val="-2"/>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29929600"/>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78" l="0.70000000000000062" r="0.70000000000000062" t="0.7500000000000007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6"/>
          <c:y val="4.7118521949462297E-2"/>
          <c:w val="0.84704431781868661"/>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r"/>
              <c:extLst xmlns:c16r2="http://schemas.microsoft.com/office/drawing/2015/06/chart">
                <c:ext xmlns:c15="http://schemas.microsoft.com/office/drawing/2012/chart" uri="{CE6537A1-D6FC-4f65-9D91-7224C49458BB}">
                  <c15:dlblFieldTable>
                    <c15:dlblFTEntry>
                      <c15:txfldGUID>{C1BFB5C7-CB51-44AB-8FAC-39E1824451D6}</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{38544E16-A0D9-4730-993E-BF931196B6D8}</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{3D37FB7C-6275-4720-966F-9C6F6715D1B1}</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extLst xmlns:c16r2="http://schemas.microsoft.com/office/drawing/2015/06/chart">
                <c:ext xmlns:c15="http://schemas.microsoft.com/office/drawing/2012/chart" uri="{CE6537A1-D6FC-4f65-9D91-7224C49458BB}">
                  <c15:dlblFieldTable>
                    <c15:dlblFTEntry>
                      <c15:txfldGUID>{99C4F654-C529-483B-8F61-5876B1EE0120}</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extLst xmlns:c16r2="http://schemas.microsoft.com/office/drawing/2015/06/chart">
                <c:ext xmlns:c15="http://schemas.microsoft.com/office/drawing/2012/chart" uri="{CE6537A1-D6FC-4f65-9D91-7224C49458BB}">
                  <c15:dlblFieldTable>
                    <c15:dlblFTEntry>
                      <c15:txfldGUID>{741CF85E-DD03-478C-9E9E-B38326EE074D}</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c:v>
                </c:pt>
                <c:pt idx="1">
                  <c:v>13.7</c:v>
                </c:pt>
                <c:pt idx="2">
                  <c:v>13.2</c:v>
                </c:pt>
                <c:pt idx="3">
                  <c:v>13</c:v>
                </c:pt>
                <c:pt idx="4">
                  <c:v>11.8</c:v>
                </c:pt>
              </c:numCache>
            </c:numRef>
          </c:xVal>
          <c:yVal>
            <c:numRef>
              <c:f>公会計指標分析・財政指標組合せ分析表!$K$73:$O$73</c:f>
              <c:numCache>
                <c:formatCode>#,##0.0;"▲ "#,##0.0</c:formatCode>
                <c:ptCount val="5"/>
                <c:pt idx="0">
                  <c:v>14.2</c:v>
                </c:pt>
              </c:numCache>
            </c:numRef>
          </c:yVal>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{0EDB01B9-734D-4300-B105-CAC9D530A805}</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{3C4443C7-F1D7-4655-BD45-222A4ACC8F10}</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{2A6B9A30-D0B1-4F57-A207-22A9C365BFF9}</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extLst xmlns:c16r2="http://schemas.microsoft.com/office/drawing/2015/06/chart">
                <c:ext xmlns:c15="http://schemas.microsoft.com/office/drawing/2012/chart" uri="{CE6537A1-D6FC-4f65-9D91-7224C49458BB}">
                  <c15:dlblFieldTable>
                    <c15:dlblFTEntry>
                      <c15:txfldGUID>{B2351027-5472-440C-B1CC-11E5D503AAC2}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extLst xmlns:c16r2="http://schemas.microsoft.com/office/drawing/2015/06/chart">
                <c:ext xmlns:c15="http://schemas.microsoft.com/office/drawing/2012/chart" uri="{CE6537A1-D6FC-4f65-9D91-7224C49458BB}">
                  <c15:dlblFieldTable>
                    <c15:dlblFTEntry>
                      <c15:txfldGUID>{331BF64D-DD4B-44BD-AF52-DA8CF9209C13}</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8.1999999999999993</c:v>
                </c:pt>
                <c:pt idx="3">
                  <c:v>7.8</c:v>
                </c:pt>
                <c:pt idx="4">
                  <c:v>7.4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extLst xmlns:c16r2="http://schemas.microsoft.com/office/drawing/2015/06/chart">
            <c:ext xmlns:c16="http://schemas.microsoft.com/office/drawing/2014/chart" uri="{C3380CC4-5D6E-409C-BE32-E72D297353CC}">
              <c16:uniqueId val="{0000000B-76FE-40FB-9462-AE14C7AF5793}"/>
            </c:ext>
          </c:extLst>
        </c:ser>
        <c:axId val="130142208"/>
        <c:axId val="130144128"/>
      </c:scatterChart>
      <c:valAx>
        <c:axId val="130142208"/>
        <c:scaling>
          <c:orientation val="minMax"/>
          <c:max val="14.6"/>
          <c:min val="7"/>
        </c:scaling>
        <c:axPos val="b"/>
        <c:title>
          <c:tx>
            <c:rich>
              <a:bodyPr/>
              <a:lstStyle/>
              <a:p>
                <a:pPr>
                  <a:defRPr/>
                </a:pPr>
                <a:r>
                  <a:rPr lang="ja-JP" altLang="en-US" sz="1050" b="0"/>
                  <a:t>実質公債費比率</a:t>
                </a:r>
              </a:p>
            </c:rich>
          </c:tx>
          <c:layout>
            <c:manualLayout>
              <c:xMode val="edge"/>
              <c:yMode val="edge"/>
              <c:x val="0.46793742437462088"/>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0144128"/>
        <c:crosses val="autoZero"/>
        <c:crossBetween val="midCat"/>
      </c:valAx>
      <c:valAx>
        <c:axId val="130144128"/>
        <c:scaling>
          <c:orientation val="minMax"/>
          <c:max val="17"/>
          <c:min val="-2"/>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502E-2"/>
              <c:y val="0.25119654160876925"/>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30142208"/>
        <c:crosses val="autoZero"/>
        <c:crossBetween val="midCat"/>
        <c:majorUnit val="2"/>
      </c:valAx>
      <c:spPr>
        <a:solidFill>
          <a:srgbClr val="E6FFD5"/>
        </a:solidFill>
        <a:ln w="19050">
          <a:solidFill>
            <a:srgbClr val="000000"/>
          </a:solidFill>
        </a:ln>
      </c:spPr>
    </c:plotArea>
    <c:plotVisOnly val="1"/>
    <c:dispBlanksAs val="gap"/>
  </c:chart>
  <c:spPr>
    <a:noFill/>
    <a:ln>
      <a:noFill/>
    </a:ln>
  </c:spPr>
  <c:printSettings>
    <c:headerFooter/>
    <c:pageMargins b="0.75000000000000078" l="0.70000000000000062" r="0.70000000000000062" t="0.75000000000000078"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北海道厚真町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a:solidFill>
                <a:schemeClr val="dk1"/>
              </a:solidFill>
              <a:latin typeface="+mn-lt"/>
              <a:ea typeface="+mn-ea"/>
              <a:cs typeface="+mn-cs"/>
            </a:rPr>
            <a:t>平成</a:t>
          </a:r>
          <a:r>
            <a:rPr lang="en-US" altLang="ja-JP" sz="1100">
              <a:solidFill>
                <a:schemeClr val="dk1"/>
              </a:solidFill>
              <a:latin typeface="+mn-lt"/>
              <a:ea typeface="+mn-ea"/>
              <a:cs typeface="+mn-cs"/>
            </a:rPr>
            <a:t>17</a:t>
          </a:r>
          <a:r>
            <a:rPr lang="ja-JP" altLang="ja-JP" sz="1100">
              <a:solidFill>
                <a:schemeClr val="dk1"/>
              </a:solidFill>
              <a:latin typeface="+mn-lt"/>
              <a:ea typeface="+mn-ea"/>
              <a:cs typeface="+mn-cs"/>
            </a:rPr>
            <a:t>年度から平成</a:t>
          </a:r>
          <a:r>
            <a:rPr lang="en-US" altLang="ja-JP" sz="1100">
              <a:solidFill>
                <a:schemeClr val="dk1"/>
              </a:solidFill>
              <a:latin typeface="+mn-lt"/>
              <a:ea typeface="+mn-ea"/>
              <a:cs typeface="+mn-cs"/>
            </a:rPr>
            <a:t>22</a:t>
          </a:r>
          <a:r>
            <a:rPr lang="ja-JP" altLang="ja-JP" sz="1100">
              <a:solidFill>
                <a:schemeClr val="dk1"/>
              </a:solidFill>
              <a:latin typeface="+mn-lt"/>
              <a:ea typeface="+mn-ea"/>
              <a:cs typeface="+mn-cs"/>
            </a:rPr>
            <a:t>年度に実施した</a:t>
          </a:r>
          <a:r>
            <a:rPr lang="ja-JP" altLang="ja-JP" sz="1100" b="0" i="0" baseline="0">
              <a:solidFill>
                <a:schemeClr val="dk1"/>
              </a:solidFill>
              <a:latin typeface="+mn-lt"/>
              <a:ea typeface="+mn-ea"/>
              <a:cs typeface="+mn-cs"/>
            </a:rPr>
            <a:t>地方債の繰上償還による元利償還金の低減、過去に実施した大型建設事業に係る地方債の償還が順次終了することにより、一般会計の公債費負担については減少傾向にある。また、普通交付税に算入される公債費等は減少している。実質公債費比率については平成</a:t>
          </a:r>
          <a:r>
            <a:rPr lang="en-US" altLang="ja-JP" sz="1100" b="0" i="0" baseline="0">
              <a:solidFill>
                <a:schemeClr val="dk1"/>
              </a:solidFill>
              <a:latin typeface="+mn-lt"/>
              <a:ea typeface="+mn-ea"/>
              <a:cs typeface="+mn-cs"/>
            </a:rPr>
            <a:t>19</a:t>
          </a:r>
          <a:r>
            <a:rPr lang="ja-JP" altLang="ja-JP" sz="1100" b="0" i="0" baseline="0">
              <a:solidFill>
                <a:schemeClr val="dk1"/>
              </a:solidFill>
              <a:latin typeface="+mn-lt"/>
              <a:ea typeface="+mn-ea"/>
              <a:cs typeface="+mn-cs"/>
            </a:rPr>
            <a:t>年度をピークに逓減している。</a:t>
          </a:r>
          <a:endParaRPr lang="en-US" altLang="ja-JP" sz="1100" b="0" i="0" baseline="0">
            <a:solidFill>
              <a:schemeClr val="dk1"/>
            </a:solidFill>
            <a:latin typeface="+mn-lt"/>
            <a:ea typeface="+mn-ea"/>
            <a:cs typeface="+mn-cs"/>
          </a:endParaRPr>
        </a:p>
        <a:p>
          <a:r>
            <a:rPr lang="ja-JP" altLang="ja-JP" sz="1100" b="0" i="0" baseline="0">
              <a:solidFill>
                <a:schemeClr val="dk1"/>
              </a:solidFill>
              <a:latin typeface="+mn-lt"/>
              <a:ea typeface="+mn-ea"/>
              <a:cs typeface="+mn-cs"/>
            </a:rPr>
            <a:t>　一方、公営企業債の元利償還に対する繰入金については増加傾向となっている。特に簡易水道事業特別会計においては、厚幌ダム建設に伴う統合簡易水道事業に係る地方債発行の増加が見込まれるため、各会計においては計画的な地方債の発行により公債費負担の抑制に努めていかなければならない。</a:t>
          </a:r>
          <a:endParaRPr kumimoji="1" lang="ja-JP" altLang="ja-JP" sz="1100">
            <a:solidFill>
              <a:schemeClr val="dk1"/>
            </a:solidFill>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北海道厚真町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latin typeface="+mn-lt"/>
              <a:ea typeface="+mn-ea"/>
              <a:cs typeface="+mn-cs"/>
            </a:rPr>
            <a:t>地方債残高が増加傾向にあり、将来負担額は増加している。</a:t>
          </a:r>
          <a:endParaRPr lang="en-US" altLang="ja-JP" sz="1100" b="0" i="0" baseline="0">
            <a:solidFill>
              <a:schemeClr val="dk1"/>
            </a:solidFill>
            <a:latin typeface="+mn-lt"/>
            <a:ea typeface="+mn-ea"/>
            <a:cs typeface="+mn-cs"/>
          </a:endParaRPr>
        </a:p>
        <a:p>
          <a:r>
            <a:rPr lang="ja-JP" altLang="ja-JP" sz="1100" b="0" i="0" baseline="0">
              <a:solidFill>
                <a:schemeClr val="dk1"/>
              </a:solidFill>
              <a:latin typeface="+mn-lt"/>
              <a:ea typeface="+mn-ea"/>
              <a:cs typeface="+mn-cs"/>
            </a:rPr>
            <a:t>　今後は、国営農業用水再編対策事業に係る第</a:t>
          </a:r>
          <a:r>
            <a:rPr lang="en-US" altLang="ja-JP" sz="1100" b="0" i="0" baseline="0">
              <a:solidFill>
                <a:schemeClr val="dk1"/>
              </a:solidFill>
              <a:latin typeface="+mn-lt"/>
              <a:ea typeface="+mn-ea"/>
              <a:cs typeface="+mn-cs"/>
            </a:rPr>
            <a:t>2</a:t>
          </a:r>
          <a:r>
            <a:rPr lang="ja-JP" altLang="ja-JP" sz="1100" b="0" i="0" baseline="0">
              <a:solidFill>
                <a:schemeClr val="dk1"/>
              </a:solidFill>
              <a:latin typeface="+mn-lt"/>
              <a:ea typeface="+mn-ea"/>
              <a:cs typeface="+mn-cs"/>
            </a:rPr>
            <a:t>期分の負担金の支払いを見据え、継続的な基金への積み増しを行いながら、地方債発行の抑制に努めるとともに財政計画や総合計画に基づく財政運営や行財政改革への取組みを通じて、将来負担額の縮減に努める。</a:t>
          </a:r>
          <a:endParaRPr kumimoji="1" lang="ja-JP" altLang="ja-JP" sz="1100">
            <a:solidFill>
              <a:schemeClr val="dk1"/>
            </a:solidFill>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北海道厚真町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4,674
4,650
404.61
6,896,912
6,657,375
194,624
3,529,887
8,520,554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5" name="角丸四角形 24"/>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7" name="正方形/長方形 26"/>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8" name="正方形/長方形 27"/>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9" name="直線コネクタ 28"/>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0" name="円/楕円 29"/>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1" name="フローチャート : 判断 30"/>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2" name="直線コネクタ 31"/>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3" name="直線コネクタ 32"/>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4" name="直線コネクタ 33"/>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5" name="直線コネクタ 34"/>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6" name="テキスト ボックス 3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7" name="テキスト ボックス 3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8" name="テキスト ボックス 3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311127" cy="259045"/>
    <xdr:sp macro="" textlink="">
      <xdr:nvSpPr>
        <xdr:cNvPr id="39" name="テキスト ボックス 38"/>
        <xdr:cNvSpPr txBox="1"/>
      </xdr:nvSpPr>
      <xdr:spPr>
        <a:xfrm>
          <a:off x="419100" y="2819400"/>
          <a:ext cx="123111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2" name="正方形/長方形 4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latin typeface="+mn-lt"/>
              <a:ea typeface="+mn-ea"/>
              <a:cs typeface="+mn-cs"/>
            </a:rPr>
            <a:t>  </a:t>
          </a:r>
          <a:r>
            <a:rPr kumimoji="1" lang="ja-JP" altLang="ja-JP" sz="1100">
              <a:solidFill>
                <a:schemeClr val="dk1"/>
              </a:solidFill>
              <a:latin typeface="+mn-lt"/>
              <a:ea typeface="+mn-ea"/>
              <a:cs typeface="+mn-cs"/>
            </a:rPr>
            <a:t>有形固定資産のうち、本町の道路・橋梁をはじめとする生活インフラ等における有形固定資産の減価償却の進展の割合は非常に低いものとなっている。</a:t>
          </a:r>
          <a:endParaRPr kumimoji="1" lang="en-US" altLang="ja-JP" sz="1100">
            <a:solidFill>
              <a:schemeClr val="dk1"/>
            </a:solidFill>
            <a:latin typeface="+mn-lt"/>
            <a:ea typeface="+mn-ea"/>
            <a:cs typeface="+mn-cs"/>
          </a:endParaRPr>
        </a:p>
        <a:p>
          <a:r>
            <a:rPr kumimoji="1" lang="en-US" altLang="ja-JP" sz="1100">
              <a:solidFill>
                <a:schemeClr val="dk1"/>
              </a:solidFill>
              <a:latin typeface="+mn-lt"/>
              <a:ea typeface="+mn-ea"/>
              <a:cs typeface="+mn-cs"/>
            </a:rPr>
            <a:t>  </a:t>
          </a:r>
          <a:r>
            <a:rPr kumimoji="1" lang="ja-JP" altLang="ja-JP" sz="1100">
              <a:solidFill>
                <a:schemeClr val="dk1"/>
              </a:solidFill>
              <a:latin typeface="+mn-lt"/>
              <a:ea typeface="+mn-ea"/>
              <a:cs typeface="+mn-cs"/>
            </a:rPr>
            <a:t>その他、償却対象資産の中で減価償却額が小さい教育分野の学校施設等の有形固定資産の減少率を考慮することから、類似団体より低い数字となっている要因である。 </a:t>
          </a:r>
          <a:endParaRPr lang="ja-JP" altLang="ja-JP"/>
        </a:p>
      </xdr:txBody>
    </xdr:sp>
    <xdr:clientData/>
  </xdr:twoCellAnchor>
  <xdr:oneCellAnchor>
    <xdr:from>
      <xdr:col>1</xdr:col>
      <xdr:colOff>746125</xdr:colOff>
      <xdr:row>23</xdr:row>
      <xdr:rowOff>38100</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5" name="テキスト ボックス 54"/>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6" name="直線コネクタ 55"/>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7" name="テキスト ボックス 56"/>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8" name="直線コネクタ 57"/>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9" name="テキスト ボックス 58"/>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60" name="直線コネクタ 59"/>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61" name="テキスト ボックス 60"/>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62" name="直線コネクタ 61"/>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63" name="テキスト ボックス 62"/>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64" name="直線コネクタ 63"/>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5" name="テキスト ボックス 64"/>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6" name="直線コネクタ 65"/>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7" name="テキスト ボックス 66"/>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9" name="テキスト ボックス 68"/>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65858</xdr:rowOff>
    </xdr:from>
    <xdr:to>
      <xdr:col>3</xdr:col>
      <xdr:colOff>1170940</xdr:colOff>
      <xdr:row>33</xdr:row>
      <xdr:rowOff>164193</xdr:rowOff>
    </xdr:to>
    <xdr:cxnSp macro="">
      <xdr:nvCxnSpPr>
        <xdr:cNvPr id="71" name="直線コネクタ 70"/>
        <xdr:cNvCxnSpPr/>
      </xdr:nvCxnSpPr>
      <xdr:spPr>
        <a:xfrm flipV="1">
          <a:off x="4760595" y="5304608"/>
          <a:ext cx="1270" cy="1298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168020</xdr:rowOff>
    </xdr:from>
    <xdr:ext cx="405111" cy="259045"/>
    <xdr:sp macro="" textlink="">
      <xdr:nvSpPr>
        <xdr:cNvPr id="72" name="有形固定資産減価償却率最小値テキスト"/>
        <xdr:cNvSpPr txBox="1"/>
      </xdr:nvSpPr>
      <xdr:spPr>
        <a:xfrm>
          <a:off x="4813300" y="6606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3</xdr:col>
      <xdr:colOff>1082675</xdr:colOff>
      <xdr:row>33</xdr:row>
      <xdr:rowOff>164193</xdr:rowOff>
    </xdr:from>
    <xdr:to>
      <xdr:col>3</xdr:col>
      <xdr:colOff>1260475</xdr:colOff>
      <xdr:row>33</xdr:row>
      <xdr:rowOff>164193</xdr:rowOff>
    </xdr:to>
    <xdr:cxnSp macro="">
      <xdr:nvCxnSpPr>
        <xdr:cNvPr id="73" name="直線コネクタ 72"/>
        <xdr:cNvCxnSpPr/>
      </xdr:nvCxnSpPr>
      <xdr:spPr>
        <a:xfrm>
          <a:off x="4673600" y="660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12535</xdr:rowOff>
    </xdr:from>
    <xdr:ext cx="405111" cy="259045"/>
    <xdr:sp macro="" textlink="">
      <xdr:nvSpPr>
        <xdr:cNvPr id="74" name="有形固定資産減価償却率最大値テキスト"/>
        <xdr:cNvSpPr txBox="1"/>
      </xdr:nvSpPr>
      <xdr:spPr>
        <a:xfrm>
          <a:off x="4813300" y="5079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68.6</a:t>
          </a:r>
          <a:endParaRPr kumimoji="1" lang="ja-JP" altLang="en-US" sz="1000" b="1">
            <a:latin typeface="ＭＳ Ｐゴシック"/>
          </a:endParaRPr>
        </a:p>
      </xdr:txBody>
    </xdr:sp>
    <xdr:clientData/>
  </xdr:oneCellAnchor>
  <xdr:twoCellAnchor>
    <xdr:from>
      <xdr:col>3</xdr:col>
      <xdr:colOff>1082675</xdr:colOff>
      <xdr:row>26</xdr:row>
      <xdr:rowOff>65858</xdr:rowOff>
    </xdr:from>
    <xdr:to>
      <xdr:col>3</xdr:col>
      <xdr:colOff>1260475</xdr:colOff>
      <xdr:row>26</xdr:row>
      <xdr:rowOff>65858</xdr:rowOff>
    </xdr:to>
    <xdr:cxnSp macro="">
      <xdr:nvCxnSpPr>
        <xdr:cNvPr id="75" name="直線コネクタ 74"/>
        <xdr:cNvCxnSpPr/>
      </xdr:nvCxnSpPr>
      <xdr:spPr>
        <a:xfrm>
          <a:off x="4673600" y="530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88554</xdr:rowOff>
    </xdr:from>
    <xdr:ext cx="405111" cy="259045"/>
    <xdr:sp macro="" textlink="">
      <xdr:nvSpPr>
        <xdr:cNvPr id="76" name="有形固定資産減価償却率平均値テキスト"/>
        <xdr:cNvSpPr txBox="1"/>
      </xdr:nvSpPr>
      <xdr:spPr>
        <a:xfrm>
          <a:off x="4813300" y="56702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3</xdr:col>
      <xdr:colOff>1120775</xdr:colOff>
      <xdr:row>28</xdr:row>
      <xdr:rowOff>110127</xdr:rowOff>
    </xdr:from>
    <xdr:to>
      <xdr:col>3</xdr:col>
      <xdr:colOff>1222375</xdr:colOff>
      <xdr:row>29</xdr:row>
      <xdr:rowOff>40277</xdr:rowOff>
    </xdr:to>
    <xdr:sp macro="" textlink="">
      <xdr:nvSpPr>
        <xdr:cNvPr id="77" name="フローチャート : 判断 76"/>
        <xdr:cNvSpPr/>
      </xdr:nvSpPr>
      <xdr:spPr>
        <a:xfrm>
          <a:off x="4711700" y="56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28</xdr:row>
      <xdr:rowOff>116296</xdr:rowOff>
    </xdr:from>
    <xdr:to>
      <xdr:col>3</xdr:col>
      <xdr:colOff>511175</xdr:colOff>
      <xdr:row>29</xdr:row>
      <xdr:rowOff>46446</xdr:rowOff>
    </xdr:to>
    <xdr:sp macro="" textlink="">
      <xdr:nvSpPr>
        <xdr:cNvPr id="78" name="フローチャート : 判断 77"/>
        <xdr:cNvSpPr/>
      </xdr:nvSpPr>
      <xdr:spPr>
        <a:xfrm>
          <a:off x="4000500" y="5697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9" name="テキスト ボックス 7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80" name="テキスト ボックス 7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1" name="テキスト ボックス 8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2" name="テキスト ボックス 8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3" name="テキスト ボックス 8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31</xdr:row>
      <xdr:rowOff>80010</xdr:rowOff>
    </xdr:from>
    <xdr:to>
      <xdr:col>3</xdr:col>
      <xdr:colOff>511175</xdr:colOff>
      <xdr:row>32</xdr:row>
      <xdr:rowOff>10160</xdr:rowOff>
    </xdr:to>
    <xdr:sp macro="" textlink="">
      <xdr:nvSpPr>
        <xdr:cNvPr id="84" name="円/楕円 83"/>
        <xdr:cNvSpPr/>
      </xdr:nvSpPr>
      <xdr:spPr>
        <a:xfrm>
          <a:off x="40005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27</xdr:row>
      <xdr:rowOff>62973</xdr:rowOff>
    </xdr:from>
    <xdr:ext cx="405111" cy="259045"/>
    <xdr:sp macro="" textlink="">
      <xdr:nvSpPr>
        <xdr:cNvPr id="85" name="n_1aveValue有形固定資産減価償却率"/>
        <xdr:cNvSpPr txBox="1"/>
      </xdr:nvSpPr>
      <xdr:spPr>
        <a:xfrm>
          <a:off x="3836043" y="5473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3</xdr:col>
      <xdr:colOff>245118</xdr:colOff>
      <xdr:row>32</xdr:row>
      <xdr:rowOff>1287</xdr:rowOff>
    </xdr:from>
    <xdr:ext cx="405111" cy="259045"/>
    <xdr:sp macro="" textlink="">
      <xdr:nvSpPr>
        <xdr:cNvPr id="86" name="n_1mainValue有形固定資産減価償却率"/>
        <xdr:cNvSpPr txBox="1"/>
      </xdr:nvSpPr>
      <xdr:spPr>
        <a:xfrm>
          <a:off x="3836043" y="6268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7" name="正方形/長方形 8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8" name="正方形/長方形 8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9" name="正方形/長方形 88"/>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90" name="正方形/長方形 8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91" name="正方形/長方形 9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92" name="正方形/長方形 9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93" name="正方形/長方形 9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94" name="正方形/長方形 9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95" name="正方形/長方形 9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6" name="正方形/長方形 9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7" name="正方形/長方形 9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8" name="正方形/長方形 9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9" name="テキスト ボックス 9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100" name="正方形/長方形 99"/>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101" name="正方形/長方形 10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102" name="正方形/長方形 10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103" name="テキスト ボックス 10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104" name="テキスト ボックス 10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5" name="テキスト ボックス 10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6" name="テキスト ボックス 10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北海道厚真町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4,674
4,650
404.61
6,896,912
6,657,375
194,624
3,529,887
8,520,554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14478</xdr:rowOff>
    </xdr:from>
    <xdr:to>
      <xdr:col>6</xdr:col>
      <xdr:colOff>510540</xdr:colOff>
      <xdr:row>37</xdr:row>
      <xdr:rowOff>60198</xdr:rowOff>
    </xdr:to>
    <xdr:cxnSp macro="">
      <xdr:nvCxnSpPr>
        <xdr:cNvPr id="55" name="直線コネクタ 54"/>
        <xdr:cNvCxnSpPr/>
      </xdr:nvCxnSpPr>
      <xdr:spPr>
        <a:xfrm flipV="1">
          <a:off x="4634865" y="5843778"/>
          <a:ext cx="0" cy="560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64025</xdr:rowOff>
    </xdr:from>
    <xdr:ext cx="405111" cy="259045"/>
    <xdr:sp macro="" textlink="">
      <xdr:nvSpPr>
        <xdr:cNvPr id="56" name="【道路】&#10;有形固定資産減価償却率最小値テキスト"/>
        <xdr:cNvSpPr txBox="1"/>
      </xdr:nvSpPr>
      <xdr:spPr>
        <a:xfrm>
          <a:off x="4724400" y="6407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a:t>
          </a:r>
          <a:endParaRPr kumimoji="1" lang="ja-JP" altLang="en-US" sz="1000" b="1">
            <a:latin typeface="ＭＳ Ｐゴシック"/>
          </a:endParaRPr>
        </a:p>
      </xdr:txBody>
    </xdr:sp>
    <xdr:clientData/>
  </xdr:oneCellAnchor>
  <xdr:twoCellAnchor>
    <xdr:from>
      <xdr:col>6</xdr:col>
      <xdr:colOff>422275</xdr:colOff>
      <xdr:row>37</xdr:row>
      <xdr:rowOff>60198</xdr:rowOff>
    </xdr:from>
    <xdr:to>
      <xdr:col>6</xdr:col>
      <xdr:colOff>600075</xdr:colOff>
      <xdr:row>37</xdr:row>
      <xdr:rowOff>60198</xdr:rowOff>
    </xdr:to>
    <xdr:cxnSp macro="">
      <xdr:nvCxnSpPr>
        <xdr:cNvPr id="57" name="直線コネクタ 56"/>
        <xdr:cNvCxnSpPr/>
      </xdr:nvCxnSpPr>
      <xdr:spPr>
        <a:xfrm>
          <a:off x="4546600" y="6403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132605</xdr:rowOff>
    </xdr:from>
    <xdr:ext cx="405111" cy="259045"/>
    <xdr:sp macro="" textlink="">
      <xdr:nvSpPr>
        <xdr:cNvPr id="58" name="【道路】&#10;有形固定資産減価償却率最大値テキスト"/>
        <xdr:cNvSpPr txBox="1"/>
      </xdr:nvSpPr>
      <xdr:spPr>
        <a:xfrm>
          <a:off x="4724400" y="5619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6</xdr:col>
      <xdr:colOff>422275</xdr:colOff>
      <xdr:row>34</xdr:row>
      <xdr:rowOff>14478</xdr:rowOff>
    </xdr:from>
    <xdr:to>
      <xdr:col>6</xdr:col>
      <xdr:colOff>600075</xdr:colOff>
      <xdr:row>34</xdr:row>
      <xdr:rowOff>14478</xdr:rowOff>
    </xdr:to>
    <xdr:cxnSp macro="">
      <xdr:nvCxnSpPr>
        <xdr:cNvPr id="59" name="直線コネクタ 58"/>
        <xdr:cNvCxnSpPr/>
      </xdr:nvCxnSpPr>
      <xdr:spPr>
        <a:xfrm>
          <a:off x="4546600" y="5843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92981</xdr:rowOff>
    </xdr:from>
    <xdr:ext cx="405111" cy="259045"/>
    <xdr:sp macro="" textlink="">
      <xdr:nvSpPr>
        <xdr:cNvPr id="60" name="【道路】&#10;有形固定資産減価償却率平均値テキスト"/>
        <xdr:cNvSpPr txBox="1"/>
      </xdr:nvSpPr>
      <xdr:spPr>
        <a:xfrm>
          <a:off x="4724400" y="60937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114554</xdr:rowOff>
    </xdr:from>
    <xdr:to>
      <xdr:col>6</xdr:col>
      <xdr:colOff>561975</xdr:colOff>
      <xdr:row>36</xdr:row>
      <xdr:rowOff>44704</xdr:rowOff>
    </xdr:to>
    <xdr:sp macro="" textlink="">
      <xdr:nvSpPr>
        <xdr:cNvPr id="61" name="フローチャート : 判断 60"/>
        <xdr:cNvSpPr/>
      </xdr:nvSpPr>
      <xdr:spPr>
        <a:xfrm>
          <a:off x="4584700" y="611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132842</xdr:rowOff>
    </xdr:from>
    <xdr:to>
      <xdr:col>5</xdr:col>
      <xdr:colOff>409575</xdr:colOff>
      <xdr:row>37</xdr:row>
      <xdr:rowOff>62992</xdr:rowOff>
    </xdr:to>
    <xdr:sp macro="" textlink="">
      <xdr:nvSpPr>
        <xdr:cNvPr id="62" name="フローチャート : 判断 61"/>
        <xdr:cNvSpPr/>
      </xdr:nvSpPr>
      <xdr:spPr>
        <a:xfrm>
          <a:off x="3746500" y="630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41</xdr:row>
      <xdr:rowOff>7112</xdr:rowOff>
    </xdr:from>
    <xdr:to>
      <xdr:col>5</xdr:col>
      <xdr:colOff>409575</xdr:colOff>
      <xdr:row>41</xdr:row>
      <xdr:rowOff>108712</xdr:rowOff>
    </xdr:to>
    <xdr:sp macro="" textlink="">
      <xdr:nvSpPr>
        <xdr:cNvPr id="68" name="円/楕円 67"/>
        <xdr:cNvSpPr/>
      </xdr:nvSpPr>
      <xdr:spPr>
        <a:xfrm>
          <a:off x="3746500" y="703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79519</xdr:rowOff>
    </xdr:from>
    <xdr:ext cx="405111" cy="259045"/>
    <xdr:sp macro="" textlink="">
      <xdr:nvSpPr>
        <xdr:cNvPr id="69" name="n_1aveValue【道路】&#10;有形固定資産減価償却率"/>
        <xdr:cNvSpPr txBox="1"/>
      </xdr:nvSpPr>
      <xdr:spPr>
        <a:xfrm>
          <a:off x="3582043" y="6080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5</xdr:col>
      <xdr:colOff>143518</xdr:colOff>
      <xdr:row>41</xdr:row>
      <xdr:rowOff>99839</xdr:rowOff>
    </xdr:from>
    <xdr:ext cx="405111" cy="259045"/>
    <xdr:sp macro="" textlink="">
      <xdr:nvSpPr>
        <xdr:cNvPr id="70" name="n_1mainValue【道路】&#10;有形固定資産減価償却率"/>
        <xdr:cNvSpPr txBox="1"/>
      </xdr:nvSpPr>
      <xdr:spPr>
        <a:xfrm>
          <a:off x="3582043" y="7129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39</xdr:row>
      <xdr:rowOff>29227</xdr:rowOff>
    </xdr:from>
    <xdr:ext cx="595419" cy="259045"/>
    <xdr:sp macro="" textlink="">
      <xdr:nvSpPr>
        <xdr:cNvPr id="84" name="テキスト ボックス 83"/>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162577</xdr:rowOff>
    </xdr:from>
    <xdr:ext cx="595419" cy="259045"/>
    <xdr:sp macro="" textlink="">
      <xdr:nvSpPr>
        <xdr:cNvPr id="86" name="テキスト ボックス 85"/>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124477</xdr:rowOff>
    </xdr:from>
    <xdr:ext cx="595419" cy="259045"/>
    <xdr:sp macro="" textlink="">
      <xdr:nvSpPr>
        <xdr:cNvPr id="88" name="テキスト ボックス 87"/>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86377</xdr:rowOff>
    </xdr:from>
    <xdr:ext cx="595419" cy="259045"/>
    <xdr:sp macro="" textlink="">
      <xdr:nvSpPr>
        <xdr:cNvPr id="90" name="テキスト ボックス 89"/>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30</xdr:row>
      <xdr:rowOff>48277</xdr:rowOff>
    </xdr:from>
    <xdr:ext cx="685572" cy="259045"/>
    <xdr:sp macro="" textlink="">
      <xdr:nvSpPr>
        <xdr:cNvPr id="92" name="テキスト ボックス 91"/>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170197</xdr:rowOff>
    </xdr:from>
    <xdr:to>
      <xdr:col>15</xdr:col>
      <xdr:colOff>180340</xdr:colOff>
      <xdr:row>41</xdr:row>
      <xdr:rowOff>154972</xdr:rowOff>
    </xdr:to>
    <xdr:cxnSp macro="">
      <xdr:nvCxnSpPr>
        <xdr:cNvPr id="94" name="直線コネクタ 93"/>
        <xdr:cNvCxnSpPr/>
      </xdr:nvCxnSpPr>
      <xdr:spPr>
        <a:xfrm flipV="1">
          <a:off x="10476865" y="5828047"/>
          <a:ext cx="0" cy="135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158799</xdr:rowOff>
    </xdr:from>
    <xdr:ext cx="534377" cy="259045"/>
    <xdr:sp macro="" textlink="">
      <xdr:nvSpPr>
        <xdr:cNvPr id="95" name="【道路】&#10;一人当たり延長最小値テキスト"/>
        <xdr:cNvSpPr txBox="1"/>
      </xdr:nvSpPr>
      <xdr:spPr>
        <a:xfrm>
          <a:off x="10566400" y="718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28.650</a:t>
          </a:r>
          <a:endParaRPr kumimoji="1" lang="ja-JP" altLang="en-US" sz="1000" b="1">
            <a:latin typeface="ＭＳ Ｐゴシック"/>
          </a:endParaRPr>
        </a:p>
      </xdr:txBody>
    </xdr:sp>
    <xdr:clientData/>
  </xdr:oneCellAnchor>
  <xdr:twoCellAnchor>
    <xdr:from>
      <xdr:col>15</xdr:col>
      <xdr:colOff>92075</xdr:colOff>
      <xdr:row>41</xdr:row>
      <xdr:rowOff>154972</xdr:rowOff>
    </xdr:from>
    <xdr:to>
      <xdr:col>15</xdr:col>
      <xdr:colOff>269875</xdr:colOff>
      <xdr:row>41</xdr:row>
      <xdr:rowOff>154972</xdr:rowOff>
    </xdr:to>
    <xdr:cxnSp macro="">
      <xdr:nvCxnSpPr>
        <xdr:cNvPr id="96" name="直線コネクタ 95"/>
        <xdr:cNvCxnSpPr/>
      </xdr:nvCxnSpPr>
      <xdr:spPr>
        <a:xfrm>
          <a:off x="10388600" y="71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116874</xdr:rowOff>
    </xdr:from>
    <xdr:ext cx="599010" cy="259045"/>
    <xdr:sp macro="" textlink="">
      <xdr:nvSpPr>
        <xdr:cNvPr id="97" name="【道路】&#10;一人当たり延長最大値テキスト"/>
        <xdr:cNvSpPr txBox="1"/>
      </xdr:nvSpPr>
      <xdr:spPr>
        <a:xfrm>
          <a:off x="10566400" y="5603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740.658</a:t>
          </a:r>
          <a:endParaRPr kumimoji="1" lang="ja-JP" altLang="en-US" sz="1000" b="1">
            <a:latin typeface="ＭＳ Ｐゴシック"/>
          </a:endParaRPr>
        </a:p>
      </xdr:txBody>
    </xdr:sp>
    <xdr:clientData/>
  </xdr:oneCellAnchor>
  <xdr:twoCellAnchor>
    <xdr:from>
      <xdr:col>15</xdr:col>
      <xdr:colOff>92075</xdr:colOff>
      <xdr:row>33</xdr:row>
      <xdr:rowOff>170197</xdr:rowOff>
    </xdr:from>
    <xdr:to>
      <xdr:col>15</xdr:col>
      <xdr:colOff>269875</xdr:colOff>
      <xdr:row>33</xdr:row>
      <xdr:rowOff>170197</xdr:rowOff>
    </xdr:to>
    <xdr:cxnSp macro="">
      <xdr:nvCxnSpPr>
        <xdr:cNvPr id="98" name="直線コネクタ 97"/>
        <xdr:cNvCxnSpPr/>
      </xdr:nvCxnSpPr>
      <xdr:spPr>
        <a:xfrm>
          <a:off x="10388600" y="5828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31371</xdr:rowOff>
    </xdr:from>
    <xdr:ext cx="599010" cy="259045"/>
    <xdr:sp macro="" textlink="">
      <xdr:nvSpPr>
        <xdr:cNvPr id="99" name="【道路】&#10;一人当たり延長平均値テキスト"/>
        <xdr:cNvSpPr txBox="1"/>
      </xdr:nvSpPr>
      <xdr:spPr>
        <a:xfrm>
          <a:off x="10566400" y="6889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145.541</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52944</xdr:rowOff>
    </xdr:from>
    <xdr:to>
      <xdr:col>15</xdr:col>
      <xdr:colOff>231775</xdr:colOff>
      <xdr:row>40</xdr:row>
      <xdr:rowOff>154544</xdr:rowOff>
    </xdr:to>
    <xdr:sp macro="" textlink="">
      <xdr:nvSpPr>
        <xdr:cNvPr id="100" name="フローチャート : 判断 99"/>
        <xdr:cNvSpPr/>
      </xdr:nvSpPr>
      <xdr:spPr>
        <a:xfrm>
          <a:off x="10426700" y="691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41</xdr:row>
      <xdr:rowOff>10524</xdr:rowOff>
    </xdr:from>
    <xdr:to>
      <xdr:col>14</xdr:col>
      <xdr:colOff>79375</xdr:colOff>
      <xdr:row>41</xdr:row>
      <xdr:rowOff>112124</xdr:rowOff>
    </xdr:to>
    <xdr:sp macro="" textlink="">
      <xdr:nvSpPr>
        <xdr:cNvPr id="101" name="フローチャート : 判断 100"/>
        <xdr:cNvSpPr/>
      </xdr:nvSpPr>
      <xdr:spPr>
        <a:xfrm>
          <a:off x="9588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49696</xdr:rowOff>
    </xdr:from>
    <xdr:to>
      <xdr:col>14</xdr:col>
      <xdr:colOff>79375</xdr:colOff>
      <xdr:row>41</xdr:row>
      <xdr:rowOff>151296</xdr:rowOff>
    </xdr:to>
    <xdr:sp macro="" textlink="">
      <xdr:nvSpPr>
        <xdr:cNvPr id="107" name="円/楕円 106"/>
        <xdr:cNvSpPr/>
      </xdr:nvSpPr>
      <xdr:spPr>
        <a:xfrm>
          <a:off x="9588500" y="707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39</xdr:row>
      <xdr:rowOff>128651</xdr:rowOff>
    </xdr:from>
    <xdr:ext cx="534377" cy="259045"/>
    <xdr:sp macro="" textlink="">
      <xdr:nvSpPr>
        <xdr:cNvPr id="108" name="n_1aveValue【道路】&#10;一人当たり延長"/>
        <xdr:cNvSpPr txBox="1"/>
      </xdr:nvSpPr>
      <xdr:spPr>
        <a:xfrm>
          <a:off x="9359410"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77.809</a:t>
          </a:r>
          <a:endParaRPr kumimoji="1" lang="ja-JP" altLang="en-US" sz="1000" b="1">
            <a:solidFill>
              <a:srgbClr val="000080"/>
            </a:solidFill>
            <a:latin typeface="ＭＳ Ｐゴシック"/>
          </a:endParaRPr>
        </a:p>
      </xdr:txBody>
    </xdr:sp>
    <xdr:clientData/>
  </xdr:oneCellAnchor>
  <xdr:oneCellAnchor>
    <xdr:from>
      <xdr:col>13</xdr:col>
      <xdr:colOff>434485</xdr:colOff>
      <xdr:row>41</xdr:row>
      <xdr:rowOff>142423</xdr:rowOff>
    </xdr:from>
    <xdr:ext cx="534377" cy="259045"/>
    <xdr:sp macro="" textlink="">
      <xdr:nvSpPr>
        <xdr:cNvPr id="109" name="n_1mainValue【道路】&#10;一人当たり延長"/>
        <xdr:cNvSpPr txBox="1"/>
      </xdr:nvSpPr>
      <xdr:spPr>
        <a:xfrm>
          <a:off x="9359410" y="717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57.246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2" name="テキスト ボックス 12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0" name="テキスト ボックス 12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2" name="テキスト ボックス 13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26670</xdr:rowOff>
    </xdr:from>
    <xdr:to>
      <xdr:col>6</xdr:col>
      <xdr:colOff>510540</xdr:colOff>
      <xdr:row>62</xdr:row>
      <xdr:rowOff>34290</xdr:rowOff>
    </xdr:to>
    <xdr:cxnSp macro="">
      <xdr:nvCxnSpPr>
        <xdr:cNvPr id="134" name="直線コネクタ 133"/>
        <xdr:cNvCxnSpPr/>
      </xdr:nvCxnSpPr>
      <xdr:spPr>
        <a:xfrm flipV="1">
          <a:off x="4634865" y="9627870"/>
          <a:ext cx="0" cy="1036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38117</xdr:rowOff>
    </xdr:from>
    <xdr:ext cx="405111" cy="259045"/>
    <xdr:sp macro="" textlink="">
      <xdr:nvSpPr>
        <xdr:cNvPr id="135" name="【橋りょう・トンネル】&#10;有形固定資産減価償却率最小値テキスト"/>
        <xdr:cNvSpPr txBox="1"/>
      </xdr:nvSpPr>
      <xdr:spPr>
        <a:xfrm>
          <a:off x="4724400" y="1066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a:t>
          </a:r>
          <a:endParaRPr kumimoji="1" lang="ja-JP" altLang="en-US" sz="1000" b="1">
            <a:latin typeface="ＭＳ Ｐゴシック"/>
          </a:endParaRPr>
        </a:p>
      </xdr:txBody>
    </xdr:sp>
    <xdr:clientData/>
  </xdr:oneCellAnchor>
  <xdr:twoCellAnchor>
    <xdr:from>
      <xdr:col>6</xdr:col>
      <xdr:colOff>422275</xdr:colOff>
      <xdr:row>62</xdr:row>
      <xdr:rowOff>34290</xdr:rowOff>
    </xdr:from>
    <xdr:to>
      <xdr:col>6</xdr:col>
      <xdr:colOff>600075</xdr:colOff>
      <xdr:row>62</xdr:row>
      <xdr:rowOff>34290</xdr:rowOff>
    </xdr:to>
    <xdr:cxnSp macro="">
      <xdr:nvCxnSpPr>
        <xdr:cNvPr id="136" name="直線コネクタ 135"/>
        <xdr:cNvCxnSpPr/>
      </xdr:nvCxnSpPr>
      <xdr:spPr>
        <a:xfrm>
          <a:off x="4546600" y="1066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144797</xdr:rowOff>
    </xdr:from>
    <xdr:ext cx="405111" cy="259045"/>
    <xdr:sp macro="" textlink="">
      <xdr:nvSpPr>
        <xdr:cNvPr id="137" name="【橋りょう・トンネル】&#10;有形固定資産減価償却率最大値テキスト"/>
        <xdr:cNvSpPr txBox="1"/>
      </xdr:nvSpPr>
      <xdr:spPr>
        <a:xfrm>
          <a:off x="4724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6</xdr:col>
      <xdr:colOff>422275</xdr:colOff>
      <xdr:row>56</xdr:row>
      <xdr:rowOff>26670</xdr:rowOff>
    </xdr:from>
    <xdr:to>
      <xdr:col>6</xdr:col>
      <xdr:colOff>600075</xdr:colOff>
      <xdr:row>56</xdr:row>
      <xdr:rowOff>26670</xdr:rowOff>
    </xdr:to>
    <xdr:cxnSp macro="">
      <xdr:nvCxnSpPr>
        <xdr:cNvPr id="138" name="直線コネクタ 137"/>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22877</xdr:rowOff>
    </xdr:from>
    <xdr:ext cx="405111" cy="259045"/>
    <xdr:sp macro="" textlink="">
      <xdr:nvSpPr>
        <xdr:cNvPr id="139" name="【橋りょう・トンネル】&#10;有形固定資産減価償却率平均値テキスト"/>
        <xdr:cNvSpPr txBox="1"/>
      </xdr:nvSpPr>
      <xdr:spPr>
        <a:xfrm>
          <a:off x="4724400" y="10138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44450</xdr:rowOff>
    </xdr:from>
    <xdr:to>
      <xdr:col>6</xdr:col>
      <xdr:colOff>561975</xdr:colOff>
      <xdr:row>59</xdr:row>
      <xdr:rowOff>146050</xdr:rowOff>
    </xdr:to>
    <xdr:sp macro="" textlink="">
      <xdr:nvSpPr>
        <xdr:cNvPr id="140" name="フローチャート : 判断 139"/>
        <xdr:cNvSpPr/>
      </xdr:nvSpPr>
      <xdr:spPr>
        <a:xfrm>
          <a:off x="45847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13970</xdr:rowOff>
    </xdr:from>
    <xdr:to>
      <xdr:col>5</xdr:col>
      <xdr:colOff>409575</xdr:colOff>
      <xdr:row>61</xdr:row>
      <xdr:rowOff>115570</xdr:rowOff>
    </xdr:to>
    <xdr:sp macro="" textlink="">
      <xdr:nvSpPr>
        <xdr:cNvPr id="141" name="フローチャート : 判断 140"/>
        <xdr:cNvSpPr/>
      </xdr:nvSpPr>
      <xdr:spPr>
        <a:xfrm>
          <a:off x="37465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63</xdr:row>
      <xdr:rowOff>105410</xdr:rowOff>
    </xdr:from>
    <xdr:to>
      <xdr:col>5</xdr:col>
      <xdr:colOff>409575</xdr:colOff>
      <xdr:row>64</xdr:row>
      <xdr:rowOff>35560</xdr:rowOff>
    </xdr:to>
    <xdr:sp macro="" textlink="">
      <xdr:nvSpPr>
        <xdr:cNvPr id="147" name="円/楕円 146"/>
        <xdr:cNvSpPr/>
      </xdr:nvSpPr>
      <xdr:spPr>
        <a:xfrm>
          <a:off x="37465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132097</xdr:rowOff>
    </xdr:from>
    <xdr:ext cx="405111" cy="259045"/>
    <xdr:sp macro="" textlink="">
      <xdr:nvSpPr>
        <xdr:cNvPr id="148" name="n_1aveValue【橋りょう・トンネル】&#10;有形固定資産減価償却率"/>
        <xdr:cNvSpPr txBox="1"/>
      </xdr:nvSpPr>
      <xdr:spPr>
        <a:xfrm>
          <a:off x="3582043" y="1024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oneCellAnchor>
    <xdr:from>
      <xdr:col>5</xdr:col>
      <xdr:colOff>143518</xdr:colOff>
      <xdr:row>64</xdr:row>
      <xdr:rowOff>26687</xdr:rowOff>
    </xdr:from>
    <xdr:ext cx="405111" cy="259045"/>
    <xdr:sp macro="" textlink="">
      <xdr:nvSpPr>
        <xdr:cNvPr id="149" name="n_1mainValue【橋りょう・トンネル】&#10;有形固定資産減価償却率"/>
        <xdr:cNvSpPr txBox="1"/>
      </xdr:nvSpPr>
      <xdr:spPr>
        <a:xfrm>
          <a:off x="3582043" y="1099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2,483,541</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254,850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0" name="直線コネクタ 15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1" name="テキスト ボックス 16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2" name="直線コネクタ 16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3" name="テキスト ボックス 162"/>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4" name="直線コネクタ 16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59</xdr:row>
      <xdr:rowOff>29227</xdr:rowOff>
    </xdr:from>
    <xdr:ext cx="685572" cy="259045"/>
    <xdr:sp macro="" textlink="">
      <xdr:nvSpPr>
        <xdr:cNvPr id="165" name="テキスト ボックス 164"/>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6" name="直線コネクタ 16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162577</xdr:rowOff>
    </xdr:from>
    <xdr:ext cx="685572" cy="259045"/>
    <xdr:sp macro="" textlink="">
      <xdr:nvSpPr>
        <xdr:cNvPr id="167" name="テキスト ボックス 166"/>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8" name="直線コネクタ 16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69" name="テキスト ボックス 168"/>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1" name="テキスト ボックス 17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6565</xdr:rowOff>
    </xdr:from>
    <xdr:to>
      <xdr:col>15</xdr:col>
      <xdr:colOff>180340</xdr:colOff>
      <xdr:row>63</xdr:row>
      <xdr:rowOff>152868</xdr:rowOff>
    </xdr:to>
    <xdr:cxnSp macro="">
      <xdr:nvCxnSpPr>
        <xdr:cNvPr id="173" name="直線コネクタ 172"/>
        <xdr:cNvCxnSpPr/>
      </xdr:nvCxnSpPr>
      <xdr:spPr>
        <a:xfrm flipV="1">
          <a:off x="10476865" y="9436315"/>
          <a:ext cx="0" cy="1517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156695</xdr:rowOff>
    </xdr:from>
    <xdr:ext cx="599010" cy="259045"/>
    <xdr:sp macro="" textlink="">
      <xdr:nvSpPr>
        <xdr:cNvPr id="174" name="【橋りょう・トンネル】&#10;一人当たり有形固定資産（償却資産）額最小値テキスト"/>
        <xdr:cNvSpPr txBox="1"/>
      </xdr:nvSpPr>
      <xdr:spPr>
        <a:xfrm>
          <a:off x="10566400" y="109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124,386</a:t>
          </a:r>
          <a:endParaRPr kumimoji="1" lang="ja-JP" altLang="en-US" sz="1000" b="1">
            <a:latin typeface="ＭＳ Ｐゴシック"/>
          </a:endParaRPr>
        </a:p>
      </xdr:txBody>
    </xdr:sp>
    <xdr:clientData/>
  </xdr:oneCellAnchor>
  <xdr:twoCellAnchor>
    <xdr:from>
      <xdr:col>15</xdr:col>
      <xdr:colOff>92075</xdr:colOff>
      <xdr:row>63</xdr:row>
      <xdr:rowOff>152868</xdr:rowOff>
    </xdr:from>
    <xdr:to>
      <xdr:col>15</xdr:col>
      <xdr:colOff>269875</xdr:colOff>
      <xdr:row>63</xdr:row>
      <xdr:rowOff>152868</xdr:rowOff>
    </xdr:to>
    <xdr:cxnSp macro="">
      <xdr:nvCxnSpPr>
        <xdr:cNvPr id="175" name="直線コネクタ 174"/>
        <xdr:cNvCxnSpPr/>
      </xdr:nvCxnSpPr>
      <xdr:spPr>
        <a:xfrm>
          <a:off x="10388600" y="1095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124692</xdr:rowOff>
    </xdr:from>
    <xdr:ext cx="690189" cy="259045"/>
    <xdr:sp macro="" textlink="">
      <xdr:nvSpPr>
        <xdr:cNvPr id="176" name="【橋りょう・トンネル】&#10;一人当たり有形固定資産（償却資産）額最大値テキスト"/>
        <xdr:cNvSpPr txBox="1"/>
      </xdr:nvSpPr>
      <xdr:spPr>
        <a:xfrm>
          <a:off x="10566400" y="92115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2,116,385</a:t>
          </a:r>
          <a:endParaRPr kumimoji="1" lang="ja-JP" altLang="en-US" sz="1000" b="1">
            <a:latin typeface="ＭＳ Ｐゴシック"/>
          </a:endParaRPr>
        </a:p>
      </xdr:txBody>
    </xdr:sp>
    <xdr:clientData/>
  </xdr:oneCellAnchor>
  <xdr:twoCellAnchor>
    <xdr:from>
      <xdr:col>15</xdr:col>
      <xdr:colOff>92075</xdr:colOff>
      <xdr:row>55</xdr:row>
      <xdr:rowOff>6565</xdr:rowOff>
    </xdr:from>
    <xdr:to>
      <xdr:col>15</xdr:col>
      <xdr:colOff>269875</xdr:colOff>
      <xdr:row>55</xdr:row>
      <xdr:rowOff>6565</xdr:rowOff>
    </xdr:to>
    <xdr:cxnSp macro="">
      <xdr:nvCxnSpPr>
        <xdr:cNvPr id="177" name="直線コネクタ 176"/>
        <xdr:cNvCxnSpPr/>
      </xdr:nvCxnSpPr>
      <xdr:spPr>
        <a:xfrm>
          <a:off x="10388600" y="9436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107067</xdr:rowOff>
    </xdr:from>
    <xdr:ext cx="599010" cy="259045"/>
    <xdr:sp macro="" textlink="">
      <xdr:nvSpPr>
        <xdr:cNvPr id="178" name="【橋りょう・トンネル】&#10;一人当たり有形固定資産（償却資産）額平均値テキスト"/>
        <xdr:cNvSpPr txBox="1"/>
      </xdr:nvSpPr>
      <xdr:spPr>
        <a:xfrm>
          <a:off x="10566400" y="102226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989,514</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128640</xdr:rowOff>
    </xdr:from>
    <xdr:to>
      <xdr:col>15</xdr:col>
      <xdr:colOff>231775</xdr:colOff>
      <xdr:row>60</xdr:row>
      <xdr:rowOff>58790</xdr:rowOff>
    </xdr:to>
    <xdr:sp macro="" textlink="">
      <xdr:nvSpPr>
        <xdr:cNvPr id="179" name="フローチャート : 判断 178"/>
        <xdr:cNvSpPr/>
      </xdr:nvSpPr>
      <xdr:spPr>
        <a:xfrm>
          <a:off x="10426700" y="1024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18434</xdr:rowOff>
    </xdr:from>
    <xdr:to>
      <xdr:col>14</xdr:col>
      <xdr:colOff>79375</xdr:colOff>
      <xdr:row>60</xdr:row>
      <xdr:rowOff>120034</xdr:rowOff>
    </xdr:to>
    <xdr:sp macro="" textlink="">
      <xdr:nvSpPr>
        <xdr:cNvPr id="180" name="フローチャート : 判断 179"/>
        <xdr:cNvSpPr/>
      </xdr:nvSpPr>
      <xdr:spPr>
        <a:xfrm>
          <a:off x="9588500" y="1030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56</xdr:row>
      <xdr:rowOff>53384</xdr:rowOff>
    </xdr:from>
    <xdr:to>
      <xdr:col>14</xdr:col>
      <xdr:colOff>79375</xdr:colOff>
      <xdr:row>56</xdr:row>
      <xdr:rowOff>154984</xdr:rowOff>
    </xdr:to>
    <xdr:sp macro="" textlink="">
      <xdr:nvSpPr>
        <xdr:cNvPr id="186" name="円/楕円 185"/>
        <xdr:cNvSpPr/>
      </xdr:nvSpPr>
      <xdr:spPr>
        <a:xfrm>
          <a:off x="9588500" y="965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60</xdr:row>
      <xdr:rowOff>111161</xdr:rowOff>
    </xdr:from>
    <xdr:ext cx="599010" cy="259045"/>
    <xdr:sp macro="" textlink="">
      <xdr:nvSpPr>
        <xdr:cNvPr id="187" name="n_1aveValue【橋りょう・トンネル】&#10;一人当たり有形固定資産（償却資産）額"/>
        <xdr:cNvSpPr txBox="1"/>
      </xdr:nvSpPr>
      <xdr:spPr>
        <a:xfrm>
          <a:off x="9327094" y="10398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909,142</a:t>
          </a:r>
          <a:endParaRPr kumimoji="1" lang="ja-JP" altLang="en-US" sz="1000" b="1">
            <a:solidFill>
              <a:srgbClr val="000080"/>
            </a:solidFill>
            <a:latin typeface="ＭＳ Ｐゴシック"/>
          </a:endParaRPr>
        </a:p>
      </xdr:txBody>
    </xdr:sp>
    <xdr:clientData/>
  </xdr:oneCellAnchor>
  <xdr:oneCellAnchor>
    <xdr:from>
      <xdr:col>13</xdr:col>
      <xdr:colOff>356579</xdr:colOff>
      <xdr:row>55</xdr:row>
      <xdr:rowOff>61</xdr:rowOff>
    </xdr:from>
    <xdr:ext cx="690189" cy="259045"/>
    <xdr:sp macro="" textlink="">
      <xdr:nvSpPr>
        <xdr:cNvPr id="188" name="n_1mainValue【橋りょう・トンネル】&#10;一人当たり有形固定資産（償却資産）額"/>
        <xdr:cNvSpPr txBox="1"/>
      </xdr:nvSpPr>
      <xdr:spPr>
        <a:xfrm>
          <a:off x="9281504" y="94298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1,763,275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9" name="テキスト ボックス 19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0" name="直線コネクタ 19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1" name="テキスト ボックス 20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2" name="直線コネクタ 20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3" name="テキスト ボックス 20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4" name="直線コネクタ 20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5" name="テキスト ボックス 20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6" name="直線コネクタ 20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7" name="テキスト ボックス 20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8" name="直線コネクタ 20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9" name="テキスト ボックス 20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104394</xdr:rowOff>
    </xdr:from>
    <xdr:to>
      <xdr:col>6</xdr:col>
      <xdr:colOff>510540</xdr:colOff>
      <xdr:row>85</xdr:row>
      <xdr:rowOff>1524</xdr:rowOff>
    </xdr:to>
    <xdr:cxnSp macro="">
      <xdr:nvCxnSpPr>
        <xdr:cNvPr id="211" name="直線コネクタ 210"/>
        <xdr:cNvCxnSpPr/>
      </xdr:nvCxnSpPr>
      <xdr:spPr>
        <a:xfrm flipV="1">
          <a:off x="4634865" y="1330604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5351</xdr:rowOff>
    </xdr:from>
    <xdr:ext cx="405111" cy="259045"/>
    <xdr:sp macro="" textlink="">
      <xdr:nvSpPr>
        <xdr:cNvPr id="212" name="【公営住宅】&#10;有形固定資産減価償却率最小値テキスト"/>
        <xdr:cNvSpPr txBox="1"/>
      </xdr:nvSpPr>
      <xdr:spPr>
        <a:xfrm>
          <a:off x="4724400" y="1457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6</xdr:col>
      <xdr:colOff>422275</xdr:colOff>
      <xdr:row>85</xdr:row>
      <xdr:rowOff>1524</xdr:rowOff>
    </xdr:from>
    <xdr:to>
      <xdr:col>6</xdr:col>
      <xdr:colOff>600075</xdr:colOff>
      <xdr:row>85</xdr:row>
      <xdr:rowOff>1524</xdr:rowOff>
    </xdr:to>
    <xdr:cxnSp macro="">
      <xdr:nvCxnSpPr>
        <xdr:cNvPr id="213" name="直線コネクタ 212"/>
        <xdr:cNvCxnSpPr/>
      </xdr:nvCxnSpPr>
      <xdr:spPr>
        <a:xfrm>
          <a:off x="4546600" y="14574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51071</xdr:rowOff>
    </xdr:from>
    <xdr:ext cx="405111" cy="259045"/>
    <xdr:sp macro="" textlink="">
      <xdr:nvSpPr>
        <xdr:cNvPr id="214" name="【公営住宅】&#10;有形固定資産減価償却率最大値テキスト"/>
        <xdr:cNvSpPr txBox="1"/>
      </xdr:nvSpPr>
      <xdr:spPr>
        <a:xfrm>
          <a:off x="4724400" y="1308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6</xdr:col>
      <xdr:colOff>422275</xdr:colOff>
      <xdr:row>77</xdr:row>
      <xdr:rowOff>104394</xdr:rowOff>
    </xdr:from>
    <xdr:to>
      <xdr:col>6</xdr:col>
      <xdr:colOff>600075</xdr:colOff>
      <xdr:row>77</xdr:row>
      <xdr:rowOff>104394</xdr:rowOff>
    </xdr:to>
    <xdr:cxnSp macro="">
      <xdr:nvCxnSpPr>
        <xdr:cNvPr id="215" name="直線コネクタ 214"/>
        <xdr:cNvCxnSpPr/>
      </xdr:nvCxnSpPr>
      <xdr:spPr>
        <a:xfrm>
          <a:off x="4546600" y="1330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52595</xdr:rowOff>
    </xdr:from>
    <xdr:ext cx="405111" cy="259045"/>
    <xdr:sp macro="" textlink="">
      <xdr:nvSpPr>
        <xdr:cNvPr id="216" name="【公営住宅】&#10;有形固定資産減価償却率平均値テキスト"/>
        <xdr:cNvSpPr txBox="1"/>
      </xdr:nvSpPr>
      <xdr:spPr>
        <a:xfrm>
          <a:off x="4724400" y="139400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74168</xdr:rowOff>
    </xdr:from>
    <xdr:to>
      <xdr:col>6</xdr:col>
      <xdr:colOff>561975</xdr:colOff>
      <xdr:row>82</xdr:row>
      <xdr:rowOff>4318</xdr:rowOff>
    </xdr:to>
    <xdr:sp macro="" textlink="">
      <xdr:nvSpPr>
        <xdr:cNvPr id="217" name="フローチャート : 判断 216"/>
        <xdr:cNvSpPr/>
      </xdr:nvSpPr>
      <xdr:spPr>
        <a:xfrm>
          <a:off x="4584700" y="1396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33020</xdr:rowOff>
    </xdr:from>
    <xdr:to>
      <xdr:col>5</xdr:col>
      <xdr:colOff>409575</xdr:colOff>
      <xdr:row>81</xdr:row>
      <xdr:rowOff>134620</xdr:rowOff>
    </xdr:to>
    <xdr:sp macro="" textlink="">
      <xdr:nvSpPr>
        <xdr:cNvPr id="218" name="フローチャート : 判断 217"/>
        <xdr:cNvSpPr/>
      </xdr:nvSpPr>
      <xdr:spPr>
        <a:xfrm>
          <a:off x="37465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9" name="テキスト ボックス 21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0" name="テキスト ボックス 21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1" name="テキスト ボックス 22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2" name="テキスト ボックス 22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3" name="テキスト ボックス 22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156463</xdr:rowOff>
    </xdr:from>
    <xdr:to>
      <xdr:col>5</xdr:col>
      <xdr:colOff>409575</xdr:colOff>
      <xdr:row>84</xdr:row>
      <xdr:rowOff>86613</xdr:rowOff>
    </xdr:to>
    <xdr:sp macro="" textlink="">
      <xdr:nvSpPr>
        <xdr:cNvPr id="224" name="円/楕円 223"/>
        <xdr:cNvSpPr/>
      </xdr:nvSpPr>
      <xdr:spPr>
        <a:xfrm>
          <a:off x="3746500" y="143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151147</xdr:rowOff>
    </xdr:from>
    <xdr:ext cx="405111" cy="259045"/>
    <xdr:sp macro="" textlink="">
      <xdr:nvSpPr>
        <xdr:cNvPr id="225" name="n_1aveValue【公営住宅】&#10;有形固定資産減価償却率"/>
        <xdr:cNvSpPr txBox="1"/>
      </xdr:nvSpPr>
      <xdr:spPr>
        <a:xfrm>
          <a:off x="3582043"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5</xdr:col>
      <xdr:colOff>143518</xdr:colOff>
      <xdr:row>84</xdr:row>
      <xdr:rowOff>77740</xdr:rowOff>
    </xdr:from>
    <xdr:ext cx="405111" cy="259045"/>
    <xdr:sp macro="" textlink="">
      <xdr:nvSpPr>
        <xdr:cNvPr id="226" name="n_1mainValue【公営住宅】&#10;有形固定資産減価償却率"/>
        <xdr:cNvSpPr txBox="1"/>
      </xdr:nvSpPr>
      <xdr:spPr>
        <a:xfrm>
          <a:off x="3582043" y="14479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7" name="正方形/長方形 22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8" name="正方形/長方形 22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9" name="正方形/長方形 22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0" name="正方形/長方形 22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1" name="正方形/長方形 23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5.991</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2" name="正方形/長方形 23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3" name="正方形/長方形 23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189.671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4" name="正方形/長方形 23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5" name="テキスト ボックス 23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6" name="直線コネクタ 23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37" name="テキスト ボックス 236"/>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87</xdr:row>
      <xdr:rowOff>38100</xdr:rowOff>
    </xdr:from>
    <xdr:to>
      <xdr:col>16</xdr:col>
      <xdr:colOff>307975</xdr:colOff>
      <xdr:row>87</xdr:row>
      <xdr:rowOff>38100</xdr:rowOff>
    </xdr:to>
    <xdr:cxnSp macro="">
      <xdr:nvCxnSpPr>
        <xdr:cNvPr id="238" name="直線コネクタ 237"/>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67327</xdr:rowOff>
    </xdr:from>
    <xdr:ext cx="467179" cy="259045"/>
    <xdr:sp macro="" textlink="">
      <xdr:nvSpPr>
        <xdr:cNvPr id="239" name="テキスト ボックス 238"/>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85</xdr:row>
      <xdr:rowOff>95250</xdr:rowOff>
    </xdr:from>
    <xdr:to>
      <xdr:col>16</xdr:col>
      <xdr:colOff>307975</xdr:colOff>
      <xdr:row>85</xdr:row>
      <xdr:rowOff>95250</xdr:rowOff>
    </xdr:to>
    <xdr:cxnSp macro="">
      <xdr:nvCxnSpPr>
        <xdr:cNvPr id="240" name="直線コネクタ 239"/>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41" name="テキスト ボックス 240"/>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83</xdr:row>
      <xdr:rowOff>152400</xdr:rowOff>
    </xdr:from>
    <xdr:to>
      <xdr:col>16</xdr:col>
      <xdr:colOff>307975</xdr:colOff>
      <xdr:row>83</xdr:row>
      <xdr:rowOff>152400</xdr:rowOff>
    </xdr:to>
    <xdr:cxnSp macro="">
      <xdr:nvCxnSpPr>
        <xdr:cNvPr id="242" name="直線コネクタ 241"/>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10177</xdr:rowOff>
    </xdr:from>
    <xdr:ext cx="467179" cy="259045"/>
    <xdr:sp macro="" textlink="">
      <xdr:nvSpPr>
        <xdr:cNvPr id="243" name="テキスト ボックス 242"/>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4" name="直線コネクタ 24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5" name="テキスト ボックス 24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80</xdr:row>
      <xdr:rowOff>95250</xdr:rowOff>
    </xdr:from>
    <xdr:to>
      <xdr:col>16</xdr:col>
      <xdr:colOff>307975</xdr:colOff>
      <xdr:row>80</xdr:row>
      <xdr:rowOff>95250</xdr:rowOff>
    </xdr:to>
    <xdr:cxnSp macro="">
      <xdr:nvCxnSpPr>
        <xdr:cNvPr id="246" name="直線コネクタ 245"/>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79</xdr:row>
      <xdr:rowOff>124477</xdr:rowOff>
    </xdr:from>
    <xdr:ext cx="531299" cy="259045"/>
    <xdr:sp macro="" textlink="">
      <xdr:nvSpPr>
        <xdr:cNvPr id="247" name="テキスト ボックス 246"/>
        <xdr:cNvSpPr txBox="1"/>
      </xdr:nvSpPr>
      <xdr:spPr>
        <a:xfrm>
          <a:off x="6072701" y="1366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48" name="直線コネクタ 247"/>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78</xdr:row>
      <xdr:rowOff>10177</xdr:rowOff>
    </xdr:from>
    <xdr:ext cx="531299" cy="259045"/>
    <xdr:sp macro="" textlink="">
      <xdr:nvSpPr>
        <xdr:cNvPr id="249" name="テキスト ボックス 248"/>
        <xdr:cNvSpPr txBox="1"/>
      </xdr:nvSpPr>
      <xdr:spPr>
        <a:xfrm>
          <a:off x="6072701" y="1338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77</xdr:row>
      <xdr:rowOff>38100</xdr:rowOff>
    </xdr:from>
    <xdr:to>
      <xdr:col>16</xdr:col>
      <xdr:colOff>307975</xdr:colOff>
      <xdr:row>77</xdr:row>
      <xdr:rowOff>38100</xdr:rowOff>
    </xdr:to>
    <xdr:cxnSp macro="">
      <xdr:nvCxnSpPr>
        <xdr:cNvPr id="250" name="直線コネクタ 249"/>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67327</xdr:rowOff>
    </xdr:from>
    <xdr:ext cx="531299" cy="259045"/>
    <xdr:sp macro="" textlink="">
      <xdr:nvSpPr>
        <xdr:cNvPr id="251" name="テキスト ボックス 250"/>
        <xdr:cNvSpPr txBox="1"/>
      </xdr:nvSpPr>
      <xdr:spPr>
        <a:xfrm>
          <a:off x="6072701" y="1309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2" name="直線コネクタ 25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53" name="テキスト ボックス 25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11954</xdr:rowOff>
    </xdr:from>
    <xdr:to>
      <xdr:col>15</xdr:col>
      <xdr:colOff>180340</xdr:colOff>
      <xdr:row>86</xdr:row>
      <xdr:rowOff>4096</xdr:rowOff>
    </xdr:to>
    <xdr:cxnSp macro="">
      <xdr:nvCxnSpPr>
        <xdr:cNvPr id="255" name="直線コネクタ 254"/>
        <xdr:cNvCxnSpPr/>
      </xdr:nvCxnSpPr>
      <xdr:spPr>
        <a:xfrm flipV="1">
          <a:off x="10476865" y="13385054"/>
          <a:ext cx="0" cy="136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7923</xdr:rowOff>
    </xdr:from>
    <xdr:ext cx="469744" cy="259045"/>
    <xdr:sp macro="" textlink="">
      <xdr:nvSpPr>
        <xdr:cNvPr id="256" name="【公営住宅】&#10;一人当たり面積最小値テキスト"/>
        <xdr:cNvSpPr txBox="1"/>
      </xdr:nvSpPr>
      <xdr:spPr>
        <a:xfrm>
          <a:off x="10566400" y="14752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3.438</a:t>
          </a:r>
          <a:endParaRPr kumimoji="1" lang="ja-JP" altLang="en-US" sz="1000" b="1">
            <a:latin typeface="ＭＳ Ｐゴシック"/>
          </a:endParaRPr>
        </a:p>
      </xdr:txBody>
    </xdr:sp>
    <xdr:clientData/>
  </xdr:oneCellAnchor>
  <xdr:twoCellAnchor>
    <xdr:from>
      <xdr:col>15</xdr:col>
      <xdr:colOff>92075</xdr:colOff>
      <xdr:row>86</xdr:row>
      <xdr:rowOff>4096</xdr:rowOff>
    </xdr:from>
    <xdr:to>
      <xdr:col>15</xdr:col>
      <xdr:colOff>269875</xdr:colOff>
      <xdr:row>86</xdr:row>
      <xdr:rowOff>4096</xdr:rowOff>
    </xdr:to>
    <xdr:cxnSp macro="">
      <xdr:nvCxnSpPr>
        <xdr:cNvPr id="257" name="直線コネクタ 256"/>
        <xdr:cNvCxnSpPr/>
      </xdr:nvCxnSpPr>
      <xdr:spPr>
        <a:xfrm>
          <a:off x="10388600" y="14748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130081</xdr:rowOff>
    </xdr:from>
    <xdr:ext cx="534377" cy="259045"/>
    <xdr:sp macro="" textlink="">
      <xdr:nvSpPr>
        <xdr:cNvPr id="258" name="【公営住宅】&#10;一人当たり面積最大値テキスト"/>
        <xdr:cNvSpPr txBox="1"/>
      </xdr:nvSpPr>
      <xdr:spPr>
        <a:xfrm>
          <a:off x="10566400" y="1316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12.983</a:t>
          </a:r>
          <a:endParaRPr kumimoji="1" lang="ja-JP" altLang="en-US" sz="1000" b="1">
            <a:latin typeface="ＭＳ Ｐゴシック"/>
          </a:endParaRPr>
        </a:p>
      </xdr:txBody>
    </xdr:sp>
    <xdr:clientData/>
  </xdr:oneCellAnchor>
  <xdr:twoCellAnchor>
    <xdr:from>
      <xdr:col>15</xdr:col>
      <xdr:colOff>92075</xdr:colOff>
      <xdr:row>78</xdr:row>
      <xdr:rowOff>11954</xdr:rowOff>
    </xdr:from>
    <xdr:to>
      <xdr:col>15</xdr:col>
      <xdr:colOff>269875</xdr:colOff>
      <xdr:row>78</xdr:row>
      <xdr:rowOff>11954</xdr:rowOff>
    </xdr:to>
    <xdr:cxnSp macro="">
      <xdr:nvCxnSpPr>
        <xdr:cNvPr id="259" name="直線コネクタ 258"/>
        <xdr:cNvCxnSpPr/>
      </xdr:nvCxnSpPr>
      <xdr:spPr>
        <a:xfrm>
          <a:off x="10388600" y="1338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102601</xdr:rowOff>
    </xdr:from>
    <xdr:ext cx="469744" cy="259045"/>
    <xdr:sp macro="" textlink="">
      <xdr:nvSpPr>
        <xdr:cNvPr id="260" name="【公営住宅】&#10;一人当たり面積平均値テキスト"/>
        <xdr:cNvSpPr txBox="1"/>
      </xdr:nvSpPr>
      <xdr:spPr>
        <a:xfrm>
          <a:off x="10566400" y="14332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5.842</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124174</xdr:rowOff>
    </xdr:from>
    <xdr:to>
      <xdr:col>15</xdr:col>
      <xdr:colOff>231775</xdr:colOff>
      <xdr:row>84</xdr:row>
      <xdr:rowOff>54324</xdr:rowOff>
    </xdr:to>
    <xdr:sp macro="" textlink="">
      <xdr:nvSpPr>
        <xdr:cNvPr id="261" name="フローチャート : 判断 260"/>
        <xdr:cNvSpPr/>
      </xdr:nvSpPr>
      <xdr:spPr>
        <a:xfrm>
          <a:off x="10426700" y="14354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98743</xdr:rowOff>
    </xdr:from>
    <xdr:to>
      <xdr:col>14</xdr:col>
      <xdr:colOff>79375</xdr:colOff>
      <xdr:row>86</xdr:row>
      <xdr:rowOff>28893</xdr:rowOff>
    </xdr:to>
    <xdr:sp macro="" textlink="">
      <xdr:nvSpPr>
        <xdr:cNvPr id="262" name="フローチャート : 判断 261"/>
        <xdr:cNvSpPr/>
      </xdr:nvSpPr>
      <xdr:spPr>
        <a:xfrm>
          <a:off x="9588500" y="1467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3" name="テキスト ボックス 26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4" name="テキスト ボックス 26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5" name="テキスト ボックス 26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6" name="テキスト ボックス 26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7" name="テキスト ボックス 26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47879</xdr:rowOff>
    </xdr:from>
    <xdr:to>
      <xdr:col>14</xdr:col>
      <xdr:colOff>79375</xdr:colOff>
      <xdr:row>85</xdr:row>
      <xdr:rowOff>149479</xdr:rowOff>
    </xdr:to>
    <xdr:sp macro="" textlink="">
      <xdr:nvSpPr>
        <xdr:cNvPr id="268" name="円/楕円 267"/>
        <xdr:cNvSpPr/>
      </xdr:nvSpPr>
      <xdr:spPr>
        <a:xfrm>
          <a:off x="9588500" y="1462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20020</xdr:rowOff>
    </xdr:from>
    <xdr:ext cx="469744" cy="259045"/>
    <xdr:sp macro="" textlink="">
      <xdr:nvSpPr>
        <xdr:cNvPr id="269" name="n_1aveValue【公営住宅】&#10;一人当たり面積"/>
        <xdr:cNvSpPr txBox="1"/>
      </xdr:nvSpPr>
      <xdr:spPr>
        <a:xfrm>
          <a:off x="9391727" y="14764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3.620</a:t>
          </a:r>
          <a:endParaRPr kumimoji="1" lang="ja-JP" altLang="en-US" sz="1000" b="1">
            <a:solidFill>
              <a:srgbClr val="000080"/>
            </a:solidFill>
            <a:latin typeface="ＭＳ Ｐゴシック"/>
          </a:endParaRPr>
        </a:p>
      </xdr:txBody>
    </xdr:sp>
    <xdr:clientData/>
  </xdr:oneCellAnchor>
  <xdr:oneCellAnchor>
    <xdr:from>
      <xdr:col>13</xdr:col>
      <xdr:colOff>466802</xdr:colOff>
      <xdr:row>83</xdr:row>
      <xdr:rowOff>166006</xdr:rowOff>
    </xdr:from>
    <xdr:ext cx="469744" cy="259045"/>
    <xdr:sp macro="" textlink="">
      <xdr:nvSpPr>
        <xdr:cNvPr id="270" name="n_1mainValue【公営住宅】&#10;一人当たり面積"/>
        <xdr:cNvSpPr txBox="1"/>
      </xdr:nvSpPr>
      <xdr:spPr>
        <a:xfrm>
          <a:off x="9391727" y="1439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1" name="正方形/長方形 2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2" name="正方形/長方形 2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3" name="正方形/長方形 2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4" name="正方形/長方形 2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5" name="正方形/長方形 2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6" name="正方形/長方形 2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7" name="正方形/長方形 2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8" name="正方形/長方形 27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9" name="正方形/長方形 27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0" name="正方形/長方形 27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1" name="正方形/長方形 28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2" name="正方形/長方形 28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3" name="正方形/長方形 28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70,007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4" name="正方形/長方形 28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5" name="正方形/長方形 28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188,146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6" name="正方形/長方形 28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7" name="正方形/長方形 2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8" name="正方形/長方形 2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9" name="正方形/長方形 2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0" name="正方形/長方形 2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1" name="正方形/長方形 2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2" name="正方形/長方形 2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3" name="正方形/長方形 2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4" name="正方形/長方形 2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5" name="テキスト ボックス 2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6" name="直線コネクタ 2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297" name="直線コネクタ 29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298" name="テキスト ボックス 29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9" name="直線コネクタ 29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00" name="テキスト ボックス 29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01" name="直線コネクタ 30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02" name="テキスト ボックス 30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03" name="直線コネクタ 30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04" name="テキスト ボックス 30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5" name="直線コネクタ 30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6" name="テキスト ボックス 30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7" name="直線コネクタ 30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08" name="テキスト ボックス 30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9" name="直線コネクタ 30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0" name="テキスト ボックス 30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41</xdr:row>
      <xdr:rowOff>68035</xdr:rowOff>
    </xdr:to>
    <xdr:cxnSp macro="">
      <xdr:nvCxnSpPr>
        <xdr:cNvPr id="312" name="直線コネクタ 311"/>
        <xdr:cNvCxnSpPr/>
      </xdr:nvCxnSpPr>
      <xdr:spPr>
        <a:xfrm flipV="1">
          <a:off x="16318864" y="57912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71862</xdr:rowOff>
    </xdr:from>
    <xdr:ext cx="405111" cy="259045"/>
    <xdr:sp macro="" textlink="">
      <xdr:nvSpPr>
        <xdr:cNvPr id="313" name="【認定こども園・幼稚園・保育所】&#10;有形固定資産減価償却率最小値テキスト"/>
        <xdr:cNvSpPr txBox="1"/>
      </xdr:nvSpPr>
      <xdr:spPr>
        <a:xfrm>
          <a:off x="16408400" y="710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23</xdr:col>
      <xdr:colOff>428625</xdr:colOff>
      <xdr:row>41</xdr:row>
      <xdr:rowOff>68035</xdr:rowOff>
    </xdr:from>
    <xdr:to>
      <xdr:col>23</xdr:col>
      <xdr:colOff>606425</xdr:colOff>
      <xdr:row>41</xdr:row>
      <xdr:rowOff>68035</xdr:rowOff>
    </xdr:to>
    <xdr:cxnSp macro="">
      <xdr:nvCxnSpPr>
        <xdr:cNvPr id="314" name="直線コネクタ 313"/>
        <xdr:cNvCxnSpPr/>
      </xdr:nvCxnSpPr>
      <xdr:spPr>
        <a:xfrm>
          <a:off x="16230600" y="70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15" name="【認定こども園・幼稚園・保育所】&#10;有形固定資産減価償却率最大値テキスト"/>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16" name="直線コネクタ 315"/>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118127</xdr:rowOff>
    </xdr:from>
    <xdr:ext cx="405111" cy="259045"/>
    <xdr:sp macro="" textlink="">
      <xdr:nvSpPr>
        <xdr:cNvPr id="317" name="【認定こども園・幼稚園・保育所】&#10;有形固定資産減価償却率平均値テキスト"/>
        <xdr:cNvSpPr txBox="1"/>
      </xdr:nvSpPr>
      <xdr:spPr>
        <a:xfrm>
          <a:off x="164084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139700</xdr:rowOff>
    </xdr:from>
    <xdr:to>
      <xdr:col>23</xdr:col>
      <xdr:colOff>568325</xdr:colOff>
      <xdr:row>38</xdr:row>
      <xdr:rowOff>69850</xdr:rowOff>
    </xdr:to>
    <xdr:sp macro="" textlink="">
      <xdr:nvSpPr>
        <xdr:cNvPr id="318" name="フローチャート : 判断 317"/>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159294</xdr:rowOff>
    </xdr:from>
    <xdr:to>
      <xdr:col>22</xdr:col>
      <xdr:colOff>415925</xdr:colOff>
      <xdr:row>37</xdr:row>
      <xdr:rowOff>89444</xdr:rowOff>
    </xdr:to>
    <xdr:sp macro="" textlink="">
      <xdr:nvSpPr>
        <xdr:cNvPr id="319" name="フローチャート : 判断 318"/>
        <xdr:cNvSpPr/>
      </xdr:nvSpPr>
      <xdr:spPr>
        <a:xfrm>
          <a:off x="15430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0" name="テキスト ボックス 3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1" name="テキスト ボックス 3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2" name="テキスト ボックス 3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3" name="テキスト ボックス 3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4" name="テキスト ボックス 3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37</xdr:row>
      <xdr:rowOff>139700</xdr:rowOff>
    </xdr:from>
    <xdr:to>
      <xdr:col>22</xdr:col>
      <xdr:colOff>415925</xdr:colOff>
      <xdr:row>38</xdr:row>
      <xdr:rowOff>69850</xdr:rowOff>
    </xdr:to>
    <xdr:sp macro="" textlink="">
      <xdr:nvSpPr>
        <xdr:cNvPr id="325" name="円/楕円 324"/>
        <xdr:cNvSpPr/>
      </xdr:nvSpPr>
      <xdr:spPr>
        <a:xfrm>
          <a:off x="15430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105971</xdr:rowOff>
    </xdr:from>
    <xdr:ext cx="405111" cy="259045"/>
    <xdr:sp macro="" textlink="">
      <xdr:nvSpPr>
        <xdr:cNvPr id="326" name="n_1aveValue【認定こども園・幼稚園・保育所】&#10;有形固定資産減価償却率"/>
        <xdr:cNvSpPr txBox="1"/>
      </xdr:nvSpPr>
      <xdr:spPr>
        <a:xfrm>
          <a:off x="15266043"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22</xdr:col>
      <xdr:colOff>149868</xdr:colOff>
      <xdr:row>38</xdr:row>
      <xdr:rowOff>60977</xdr:rowOff>
    </xdr:from>
    <xdr:ext cx="405111" cy="259045"/>
    <xdr:sp macro="" textlink="">
      <xdr:nvSpPr>
        <xdr:cNvPr id="327" name="n_1mainValue【認定こども園・幼稚園・保育所】&#10;有形固定資産減価償却率"/>
        <xdr:cNvSpPr txBox="1"/>
      </xdr:nvSpPr>
      <xdr:spPr>
        <a:xfrm>
          <a:off x="15266043"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8" name="正方形/長方形 32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9" name="正方形/長方形 32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0" name="正方形/長方形 32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1" name="正方形/長方形 33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2" name="正方形/長方形 33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3" name="正方形/長方形 33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4" name="正方形/長方形 33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5" name="正方形/長方形 33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6" name="テキスト ボックス 33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7" name="直線コネクタ 33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38" name="直線コネクタ 33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39" name="テキスト ボックス 33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40" name="直線コネクタ 33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38</xdr:row>
      <xdr:rowOff>48277</xdr:rowOff>
    </xdr:from>
    <xdr:ext cx="531299" cy="259045"/>
    <xdr:sp macro="" textlink="">
      <xdr:nvSpPr>
        <xdr:cNvPr id="341" name="テキスト ボックス 340"/>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42" name="直線コネクタ 34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105427</xdr:rowOff>
    </xdr:from>
    <xdr:ext cx="531299" cy="259045"/>
    <xdr:sp macro="" textlink="">
      <xdr:nvSpPr>
        <xdr:cNvPr id="343" name="テキスト ボックス 342"/>
        <xdr:cNvSpPr txBox="1"/>
      </xdr:nvSpPr>
      <xdr:spPr>
        <a:xfrm>
          <a:off x="17756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44" name="直線コネクタ 34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162577</xdr:rowOff>
    </xdr:from>
    <xdr:ext cx="531299" cy="259045"/>
    <xdr:sp macro="" textlink="">
      <xdr:nvSpPr>
        <xdr:cNvPr id="345" name="テキスト ボックス 344"/>
        <xdr:cNvSpPr txBox="1"/>
      </xdr:nvSpPr>
      <xdr:spPr>
        <a:xfrm>
          <a:off x="17756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6" name="直線コネクタ 34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48277</xdr:rowOff>
    </xdr:from>
    <xdr:ext cx="531299" cy="259045"/>
    <xdr:sp macro="" textlink="">
      <xdr:nvSpPr>
        <xdr:cNvPr id="347" name="テキスト ボックス 346"/>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129006</xdr:rowOff>
    </xdr:from>
    <xdr:to>
      <xdr:col>32</xdr:col>
      <xdr:colOff>186689</xdr:colOff>
      <xdr:row>41</xdr:row>
      <xdr:rowOff>123383</xdr:rowOff>
    </xdr:to>
    <xdr:cxnSp macro="">
      <xdr:nvCxnSpPr>
        <xdr:cNvPr id="349" name="直線コネクタ 348"/>
        <xdr:cNvCxnSpPr/>
      </xdr:nvCxnSpPr>
      <xdr:spPr>
        <a:xfrm flipV="1">
          <a:off x="22160864" y="5786856"/>
          <a:ext cx="0" cy="136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127210</xdr:rowOff>
    </xdr:from>
    <xdr:ext cx="469744" cy="259045"/>
    <xdr:sp macro="" textlink="">
      <xdr:nvSpPr>
        <xdr:cNvPr id="350" name="【認定こども園・幼稚園・保育所】&#10;一人当たり面積最小値テキスト"/>
        <xdr:cNvSpPr txBox="1"/>
      </xdr:nvSpPr>
      <xdr:spPr>
        <a:xfrm>
          <a:off x="22250400" y="715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0.218</a:t>
          </a:r>
          <a:endParaRPr kumimoji="1" lang="ja-JP" altLang="en-US" sz="1000" b="1">
            <a:latin typeface="ＭＳ Ｐゴシック"/>
          </a:endParaRPr>
        </a:p>
      </xdr:txBody>
    </xdr:sp>
    <xdr:clientData/>
  </xdr:oneCellAnchor>
  <xdr:twoCellAnchor>
    <xdr:from>
      <xdr:col>32</xdr:col>
      <xdr:colOff>98425</xdr:colOff>
      <xdr:row>41</xdr:row>
      <xdr:rowOff>123383</xdr:rowOff>
    </xdr:from>
    <xdr:to>
      <xdr:col>32</xdr:col>
      <xdr:colOff>276225</xdr:colOff>
      <xdr:row>41</xdr:row>
      <xdr:rowOff>123383</xdr:rowOff>
    </xdr:to>
    <xdr:cxnSp macro="">
      <xdr:nvCxnSpPr>
        <xdr:cNvPr id="351" name="直線コネクタ 350"/>
        <xdr:cNvCxnSpPr/>
      </xdr:nvCxnSpPr>
      <xdr:spPr>
        <a:xfrm>
          <a:off x="22072600" y="715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75683</xdr:rowOff>
    </xdr:from>
    <xdr:ext cx="534377" cy="259045"/>
    <xdr:sp macro="" textlink="">
      <xdr:nvSpPr>
        <xdr:cNvPr id="352" name="【認定こども園・幼稚園・保育所】&#10;一人当たり面積最大値テキスト"/>
        <xdr:cNvSpPr txBox="1"/>
      </xdr:nvSpPr>
      <xdr:spPr>
        <a:xfrm>
          <a:off x="22250400" y="5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30.095</a:t>
          </a:r>
          <a:endParaRPr kumimoji="1" lang="ja-JP" altLang="en-US" sz="1000" b="1">
            <a:latin typeface="ＭＳ Ｐゴシック"/>
          </a:endParaRPr>
        </a:p>
      </xdr:txBody>
    </xdr:sp>
    <xdr:clientData/>
  </xdr:oneCellAnchor>
  <xdr:twoCellAnchor>
    <xdr:from>
      <xdr:col>32</xdr:col>
      <xdr:colOff>98425</xdr:colOff>
      <xdr:row>33</xdr:row>
      <xdr:rowOff>129006</xdr:rowOff>
    </xdr:from>
    <xdr:to>
      <xdr:col>32</xdr:col>
      <xdr:colOff>276225</xdr:colOff>
      <xdr:row>33</xdr:row>
      <xdr:rowOff>129006</xdr:rowOff>
    </xdr:to>
    <xdr:cxnSp macro="">
      <xdr:nvCxnSpPr>
        <xdr:cNvPr id="353" name="直線コネクタ 352"/>
        <xdr:cNvCxnSpPr/>
      </xdr:nvCxnSpPr>
      <xdr:spPr>
        <a:xfrm>
          <a:off x="22072600" y="57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42598</xdr:rowOff>
    </xdr:from>
    <xdr:ext cx="469744" cy="259045"/>
    <xdr:sp macro="" textlink="">
      <xdr:nvSpPr>
        <xdr:cNvPr id="354" name="【認定こども園・幼稚園・保育所】&#10;一人当たり面積平均値テキスト"/>
        <xdr:cNvSpPr txBox="1"/>
      </xdr:nvSpPr>
      <xdr:spPr>
        <a:xfrm>
          <a:off x="22250400" y="6900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4.152</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64171</xdr:rowOff>
    </xdr:from>
    <xdr:to>
      <xdr:col>32</xdr:col>
      <xdr:colOff>238125</xdr:colOff>
      <xdr:row>40</xdr:row>
      <xdr:rowOff>165771</xdr:rowOff>
    </xdr:to>
    <xdr:sp macro="" textlink="">
      <xdr:nvSpPr>
        <xdr:cNvPr id="355" name="フローチャート : 判断 354"/>
        <xdr:cNvSpPr/>
      </xdr:nvSpPr>
      <xdr:spPr>
        <a:xfrm>
          <a:off x="22110700" y="692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41</xdr:row>
      <xdr:rowOff>65314</xdr:rowOff>
    </xdr:from>
    <xdr:to>
      <xdr:col>31</xdr:col>
      <xdr:colOff>85725</xdr:colOff>
      <xdr:row>41</xdr:row>
      <xdr:rowOff>166914</xdr:rowOff>
    </xdr:to>
    <xdr:sp macro="" textlink="">
      <xdr:nvSpPr>
        <xdr:cNvPr id="356" name="フローチャート : 判断 355"/>
        <xdr:cNvSpPr/>
      </xdr:nvSpPr>
      <xdr:spPr>
        <a:xfrm>
          <a:off x="21272500" y="70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7" name="テキスト ボックス 35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8" name="テキスト ボックス 35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9" name="テキスト ボックス 35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0" name="テキスト ボックス 35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1" name="テキスト ボックス 36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67783</xdr:rowOff>
    </xdr:from>
    <xdr:to>
      <xdr:col>31</xdr:col>
      <xdr:colOff>85725</xdr:colOff>
      <xdr:row>41</xdr:row>
      <xdr:rowOff>169383</xdr:rowOff>
    </xdr:to>
    <xdr:sp macro="" textlink="">
      <xdr:nvSpPr>
        <xdr:cNvPr id="362" name="円/楕円 361"/>
        <xdr:cNvSpPr/>
      </xdr:nvSpPr>
      <xdr:spPr>
        <a:xfrm>
          <a:off x="21272500" y="70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40</xdr:row>
      <xdr:rowOff>11991</xdr:rowOff>
    </xdr:from>
    <xdr:ext cx="469744" cy="259045"/>
    <xdr:sp macro="" textlink="">
      <xdr:nvSpPr>
        <xdr:cNvPr id="363" name="n_1aveValue【認定こども園・幼稚園・保育所】&#10;一人当たり面積"/>
        <xdr:cNvSpPr txBox="1"/>
      </xdr:nvSpPr>
      <xdr:spPr>
        <a:xfrm>
          <a:off x="21075727" y="6869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0.377</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160510</xdr:rowOff>
    </xdr:from>
    <xdr:ext cx="469744" cy="259045"/>
    <xdr:sp macro="" textlink="">
      <xdr:nvSpPr>
        <xdr:cNvPr id="364" name="n_1mainValue【認定こども園・幼稚園・保育所】&#10;一人当たり面積"/>
        <xdr:cNvSpPr txBox="1"/>
      </xdr:nvSpPr>
      <xdr:spPr>
        <a:xfrm>
          <a:off x="21075727" y="718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0.323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5" name="正方形/長方形 36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6" name="正方形/長方形 36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7" name="正方形/長方形 36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8" name="正方形/長方形 36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9" name="正方形/長方形 36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0" name="正方形/長方形 36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1" name="正方形/長方形 37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2" name="正方形/長方形 37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3" name="テキスト ボックス 37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4" name="直線コネクタ 37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5" name="テキスト ボックス 37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6" name="直線コネクタ 37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7" name="テキスト ボックス 37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8" name="直線コネクタ 37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9" name="テキスト ボックス 37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80" name="直線コネクタ 37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1" name="テキスト ボックス 38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2" name="直線コネクタ 38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3" name="テキスト ボックス 38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4" name="直線コネクタ 38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5" name="テキスト ボックス 38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6" name="直線コネクタ 38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7" name="テキスト ボックス 38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64770</xdr:rowOff>
    </xdr:from>
    <xdr:to>
      <xdr:col>23</xdr:col>
      <xdr:colOff>516889</xdr:colOff>
      <xdr:row>64</xdr:row>
      <xdr:rowOff>3810</xdr:rowOff>
    </xdr:to>
    <xdr:cxnSp macro="">
      <xdr:nvCxnSpPr>
        <xdr:cNvPr id="389" name="直線コネクタ 388"/>
        <xdr:cNvCxnSpPr/>
      </xdr:nvCxnSpPr>
      <xdr:spPr>
        <a:xfrm flipV="1">
          <a:off x="16318864" y="949452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7637</xdr:rowOff>
    </xdr:from>
    <xdr:ext cx="405111" cy="259045"/>
    <xdr:sp macro="" textlink="">
      <xdr:nvSpPr>
        <xdr:cNvPr id="390" name="【学校施設】&#10;有形固定資産減価償却率最小値テキスト"/>
        <xdr:cNvSpPr txBox="1"/>
      </xdr:nvSpPr>
      <xdr:spPr>
        <a:xfrm>
          <a:off x="16408400" y="1098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41.9</a:t>
          </a:r>
          <a:endParaRPr kumimoji="1" lang="ja-JP" altLang="en-US" sz="1000" b="1">
            <a:latin typeface="ＭＳ Ｐゴシック"/>
          </a:endParaRPr>
        </a:p>
      </xdr:txBody>
    </xdr:sp>
    <xdr:clientData/>
  </xdr:oneCellAnchor>
  <xdr:twoCellAnchor>
    <xdr:from>
      <xdr:col>23</xdr:col>
      <xdr:colOff>428625</xdr:colOff>
      <xdr:row>64</xdr:row>
      <xdr:rowOff>3810</xdr:rowOff>
    </xdr:from>
    <xdr:to>
      <xdr:col>23</xdr:col>
      <xdr:colOff>606425</xdr:colOff>
      <xdr:row>64</xdr:row>
      <xdr:rowOff>3810</xdr:rowOff>
    </xdr:to>
    <xdr:cxnSp macro="">
      <xdr:nvCxnSpPr>
        <xdr:cNvPr id="391" name="直線コネクタ 390"/>
        <xdr:cNvCxnSpPr/>
      </xdr:nvCxnSpPr>
      <xdr:spPr>
        <a:xfrm>
          <a:off x="16230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11447</xdr:rowOff>
    </xdr:from>
    <xdr:ext cx="405111" cy="259045"/>
    <xdr:sp macro="" textlink="">
      <xdr:nvSpPr>
        <xdr:cNvPr id="392" name="【学校施設】&#10;有形固定資産減価償却率最大値テキスト"/>
        <xdr:cNvSpPr txBox="1"/>
      </xdr:nvSpPr>
      <xdr:spPr>
        <a:xfrm>
          <a:off x="164084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23</xdr:col>
      <xdr:colOff>428625</xdr:colOff>
      <xdr:row>55</xdr:row>
      <xdr:rowOff>64770</xdr:rowOff>
    </xdr:from>
    <xdr:to>
      <xdr:col>23</xdr:col>
      <xdr:colOff>606425</xdr:colOff>
      <xdr:row>55</xdr:row>
      <xdr:rowOff>64770</xdr:rowOff>
    </xdr:to>
    <xdr:cxnSp macro="">
      <xdr:nvCxnSpPr>
        <xdr:cNvPr id="393" name="直線コネクタ 392"/>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30497</xdr:rowOff>
    </xdr:from>
    <xdr:ext cx="405111" cy="259045"/>
    <xdr:sp macro="" textlink="">
      <xdr:nvSpPr>
        <xdr:cNvPr id="394" name="【学校施設】&#10;有形固定資産減価償却率平均値テキスト"/>
        <xdr:cNvSpPr txBox="1"/>
      </xdr:nvSpPr>
      <xdr:spPr>
        <a:xfrm>
          <a:off x="16408400" y="1014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52070</xdr:rowOff>
    </xdr:from>
    <xdr:to>
      <xdr:col>23</xdr:col>
      <xdr:colOff>568325</xdr:colOff>
      <xdr:row>59</xdr:row>
      <xdr:rowOff>153670</xdr:rowOff>
    </xdr:to>
    <xdr:sp macro="" textlink="">
      <xdr:nvSpPr>
        <xdr:cNvPr id="395" name="フローチャート : 判断 394"/>
        <xdr:cNvSpPr/>
      </xdr:nvSpPr>
      <xdr:spPr>
        <a:xfrm>
          <a:off x="16268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105410</xdr:rowOff>
    </xdr:from>
    <xdr:to>
      <xdr:col>22</xdr:col>
      <xdr:colOff>415925</xdr:colOff>
      <xdr:row>61</xdr:row>
      <xdr:rowOff>35560</xdr:rowOff>
    </xdr:to>
    <xdr:sp macro="" textlink="">
      <xdr:nvSpPr>
        <xdr:cNvPr id="396" name="フローチャート : 判断 395"/>
        <xdr:cNvSpPr/>
      </xdr:nvSpPr>
      <xdr:spPr>
        <a:xfrm>
          <a:off x="154305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7" name="テキスト ボックス 39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8" name="テキスト ボックス 39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9" name="テキスト ボックス 39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0" name="テキスト ボックス 39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1" name="テキスト ボックス 40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29210</xdr:rowOff>
    </xdr:from>
    <xdr:to>
      <xdr:col>22</xdr:col>
      <xdr:colOff>415925</xdr:colOff>
      <xdr:row>61</xdr:row>
      <xdr:rowOff>130810</xdr:rowOff>
    </xdr:to>
    <xdr:sp macro="" textlink="">
      <xdr:nvSpPr>
        <xdr:cNvPr id="402" name="円/楕円 401"/>
        <xdr:cNvSpPr/>
      </xdr:nvSpPr>
      <xdr:spPr>
        <a:xfrm>
          <a:off x="15430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52087</xdr:rowOff>
    </xdr:from>
    <xdr:ext cx="405111" cy="259045"/>
    <xdr:sp macro="" textlink="">
      <xdr:nvSpPr>
        <xdr:cNvPr id="403" name="n_1aveValue【学校施設】&#10;有形固定資産減価償却率"/>
        <xdr:cNvSpPr txBox="1"/>
      </xdr:nvSpPr>
      <xdr:spPr>
        <a:xfrm>
          <a:off x="15266043" y="1016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22</xdr:col>
      <xdr:colOff>149868</xdr:colOff>
      <xdr:row>61</xdr:row>
      <xdr:rowOff>121937</xdr:rowOff>
    </xdr:from>
    <xdr:ext cx="405111" cy="259045"/>
    <xdr:sp macro="" textlink="">
      <xdr:nvSpPr>
        <xdr:cNvPr id="404" name="n_1mainValue【学校施設】&#10;有形固定資産減価償却率"/>
        <xdr:cNvSpPr txBox="1"/>
      </xdr:nvSpPr>
      <xdr:spPr>
        <a:xfrm>
          <a:off x="15266043"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5" name="正方形/長方形 40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6" name="正方形/長方形 40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7" name="正方形/長方形 40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8" name="正方形/長方形 40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9" name="正方形/長方形 40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1.272</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0" name="正方形/長方形 40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1" name="正方形/長方形 41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2" name="正方形/長方形 41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3" name="テキスト ボックス 41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4" name="直線コネクタ 41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15" name="直線コネクタ 41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6" name="テキスト ボックス 41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7" name="直線コネクタ 41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8" name="テキスト ボックス 41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9" name="直線コネクタ 41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59</xdr:row>
      <xdr:rowOff>29227</xdr:rowOff>
    </xdr:from>
    <xdr:ext cx="531299" cy="259045"/>
    <xdr:sp macro="" textlink="">
      <xdr:nvSpPr>
        <xdr:cNvPr id="420" name="テキスト ボックス 419"/>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21" name="直線コネクタ 42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162577</xdr:rowOff>
    </xdr:from>
    <xdr:ext cx="531299" cy="259045"/>
    <xdr:sp macro="" textlink="">
      <xdr:nvSpPr>
        <xdr:cNvPr id="422" name="テキスト ボックス 421"/>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23" name="直線コネクタ 42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124477</xdr:rowOff>
    </xdr:from>
    <xdr:ext cx="531299" cy="259045"/>
    <xdr:sp macro="" textlink="">
      <xdr:nvSpPr>
        <xdr:cNvPr id="424" name="テキスト ボックス 423"/>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5" name="直線コネクタ 42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26" name="テキスト ボックス 42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7696</xdr:rowOff>
    </xdr:from>
    <xdr:to>
      <xdr:col>32</xdr:col>
      <xdr:colOff>186689</xdr:colOff>
      <xdr:row>63</xdr:row>
      <xdr:rowOff>59893</xdr:rowOff>
    </xdr:to>
    <xdr:cxnSp macro="">
      <xdr:nvCxnSpPr>
        <xdr:cNvPr id="428" name="直線コネクタ 427"/>
        <xdr:cNvCxnSpPr/>
      </xdr:nvCxnSpPr>
      <xdr:spPr>
        <a:xfrm flipV="1">
          <a:off x="22160864" y="9608896"/>
          <a:ext cx="0" cy="1252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63720</xdr:rowOff>
    </xdr:from>
    <xdr:ext cx="469744" cy="259045"/>
    <xdr:sp macro="" textlink="">
      <xdr:nvSpPr>
        <xdr:cNvPr id="429" name="【学校施設】&#10;一人当たり面積最小値テキスト"/>
        <xdr:cNvSpPr txBox="1"/>
      </xdr:nvSpPr>
      <xdr:spPr>
        <a:xfrm>
          <a:off x="22250400" y="1086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32</xdr:col>
      <xdr:colOff>98425</xdr:colOff>
      <xdr:row>63</xdr:row>
      <xdr:rowOff>59893</xdr:rowOff>
    </xdr:from>
    <xdr:to>
      <xdr:col>32</xdr:col>
      <xdr:colOff>276225</xdr:colOff>
      <xdr:row>63</xdr:row>
      <xdr:rowOff>59893</xdr:rowOff>
    </xdr:to>
    <xdr:cxnSp macro="">
      <xdr:nvCxnSpPr>
        <xdr:cNvPr id="430" name="直線コネクタ 429"/>
        <xdr:cNvCxnSpPr/>
      </xdr:nvCxnSpPr>
      <xdr:spPr>
        <a:xfrm>
          <a:off x="22072600" y="1086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125823</xdr:rowOff>
    </xdr:from>
    <xdr:ext cx="534377" cy="259045"/>
    <xdr:sp macro="" textlink="">
      <xdr:nvSpPr>
        <xdr:cNvPr id="431" name="【学校施設】&#10;一人当たり面積最大値テキスト"/>
        <xdr:cNvSpPr txBox="1"/>
      </xdr:nvSpPr>
      <xdr:spPr>
        <a:xfrm>
          <a:off x="22250400" y="938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18.899</a:t>
          </a:r>
          <a:endParaRPr kumimoji="1" lang="ja-JP" altLang="en-US" sz="1000" b="1">
            <a:latin typeface="ＭＳ Ｐゴシック"/>
          </a:endParaRPr>
        </a:p>
      </xdr:txBody>
    </xdr:sp>
    <xdr:clientData/>
  </xdr:oneCellAnchor>
  <xdr:twoCellAnchor>
    <xdr:from>
      <xdr:col>32</xdr:col>
      <xdr:colOff>98425</xdr:colOff>
      <xdr:row>56</xdr:row>
      <xdr:rowOff>7696</xdr:rowOff>
    </xdr:from>
    <xdr:to>
      <xdr:col>32</xdr:col>
      <xdr:colOff>276225</xdr:colOff>
      <xdr:row>56</xdr:row>
      <xdr:rowOff>7696</xdr:rowOff>
    </xdr:to>
    <xdr:cxnSp macro="">
      <xdr:nvCxnSpPr>
        <xdr:cNvPr id="432" name="直線コネクタ 431"/>
        <xdr:cNvCxnSpPr/>
      </xdr:nvCxnSpPr>
      <xdr:spPr>
        <a:xfrm>
          <a:off x="22072600" y="960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108755</xdr:rowOff>
    </xdr:from>
    <xdr:ext cx="469744" cy="259045"/>
    <xdr:sp macro="" textlink="">
      <xdr:nvSpPr>
        <xdr:cNvPr id="433" name="【学校施設】&#10;一人当たり面積平均値テキスト"/>
        <xdr:cNvSpPr txBox="1"/>
      </xdr:nvSpPr>
      <xdr:spPr>
        <a:xfrm>
          <a:off x="22250400" y="10567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130328</xdr:rowOff>
    </xdr:from>
    <xdr:to>
      <xdr:col>32</xdr:col>
      <xdr:colOff>238125</xdr:colOff>
      <xdr:row>62</xdr:row>
      <xdr:rowOff>60478</xdr:rowOff>
    </xdr:to>
    <xdr:sp macro="" textlink="">
      <xdr:nvSpPr>
        <xdr:cNvPr id="434" name="フローチャート : 判断 433"/>
        <xdr:cNvSpPr/>
      </xdr:nvSpPr>
      <xdr:spPr>
        <a:xfrm>
          <a:off x="22110700" y="105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81026</xdr:rowOff>
    </xdr:from>
    <xdr:to>
      <xdr:col>31</xdr:col>
      <xdr:colOff>85725</xdr:colOff>
      <xdr:row>63</xdr:row>
      <xdr:rowOff>11176</xdr:rowOff>
    </xdr:to>
    <xdr:sp macro="" textlink="">
      <xdr:nvSpPr>
        <xdr:cNvPr id="435" name="フローチャート : 判断 434"/>
        <xdr:cNvSpPr/>
      </xdr:nvSpPr>
      <xdr:spPr>
        <a:xfrm>
          <a:off x="21272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6" name="テキスト ボックス 43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7" name="テキスト ボックス 43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8" name="テキスト ボックス 43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9" name="テキスト ボックス 43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0" name="テキスト ボックス 43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124537</xdr:rowOff>
    </xdr:from>
    <xdr:to>
      <xdr:col>31</xdr:col>
      <xdr:colOff>85725</xdr:colOff>
      <xdr:row>63</xdr:row>
      <xdr:rowOff>54687</xdr:rowOff>
    </xdr:to>
    <xdr:sp macro="" textlink="">
      <xdr:nvSpPr>
        <xdr:cNvPr id="441" name="円/楕円 440"/>
        <xdr:cNvSpPr/>
      </xdr:nvSpPr>
      <xdr:spPr>
        <a:xfrm>
          <a:off x="21272500" y="1075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27703</xdr:rowOff>
    </xdr:from>
    <xdr:ext cx="469744" cy="259045"/>
    <xdr:sp macro="" textlink="">
      <xdr:nvSpPr>
        <xdr:cNvPr id="442" name="n_1aveValue【学校施設】&#10;一人当たり面積"/>
        <xdr:cNvSpPr txBox="1"/>
      </xdr:nvSpPr>
      <xdr:spPr>
        <a:xfrm>
          <a:off x="21075727" y="104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45814</xdr:rowOff>
    </xdr:from>
    <xdr:ext cx="469744" cy="259045"/>
    <xdr:sp macro="" textlink="">
      <xdr:nvSpPr>
        <xdr:cNvPr id="443" name="n_1mainValue【学校施設】&#10;一人当たり面積"/>
        <xdr:cNvSpPr txBox="1"/>
      </xdr:nvSpPr>
      <xdr:spPr>
        <a:xfrm>
          <a:off x="21075727" y="1084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4" name="正方形/長方形 44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72</xdr:row>
      <xdr:rowOff>127000</xdr:rowOff>
    </xdr:from>
    <xdr:to>
      <xdr:col>20</xdr:col>
      <xdr:colOff>225425</xdr:colOff>
      <xdr:row>74</xdr:row>
      <xdr:rowOff>38100</xdr:rowOff>
    </xdr:to>
    <xdr:sp macro="" textlink="">
      <xdr:nvSpPr>
        <xdr:cNvPr id="445" name="正方形/長方形 444"/>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73</xdr:row>
      <xdr:rowOff>158750</xdr:rowOff>
    </xdr:from>
    <xdr:to>
      <xdr:col>20</xdr:col>
      <xdr:colOff>225425</xdr:colOff>
      <xdr:row>75</xdr:row>
      <xdr:rowOff>69850</xdr:rowOff>
    </xdr:to>
    <xdr:sp macro="" textlink="">
      <xdr:nvSpPr>
        <xdr:cNvPr id="446" name="正方形/長方形 445"/>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19</xdr:col>
      <xdr:colOff>657225</xdr:colOff>
      <xdr:row>72</xdr:row>
      <xdr:rowOff>127000</xdr:rowOff>
    </xdr:from>
    <xdr:to>
      <xdr:col>22</xdr:col>
      <xdr:colOff>123825</xdr:colOff>
      <xdr:row>74</xdr:row>
      <xdr:rowOff>38100</xdr:rowOff>
    </xdr:to>
    <xdr:sp macro="" textlink="">
      <xdr:nvSpPr>
        <xdr:cNvPr id="447" name="正方形/長方形 446"/>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19</xdr:col>
      <xdr:colOff>657225</xdr:colOff>
      <xdr:row>73</xdr:row>
      <xdr:rowOff>158750</xdr:rowOff>
    </xdr:from>
    <xdr:to>
      <xdr:col>22</xdr:col>
      <xdr:colOff>123825</xdr:colOff>
      <xdr:row>75</xdr:row>
      <xdr:rowOff>69850</xdr:rowOff>
    </xdr:to>
    <xdr:sp macro="" textlink="">
      <xdr:nvSpPr>
        <xdr:cNvPr id="448" name="正方形/長方形 447"/>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9" name="正方形/長方形 44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0" name="テキスト ボックス 44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1" name="直線コネクタ 45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52" name="テキスト ボックス 451"/>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53" name="直線コネクタ 45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54" name="テキスト ボックス 45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55" name="直線コネクタ 45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56" name="テキスト ボックス 45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57" name="直線コネクタ 45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58" name="テキスト ボックス 45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59" name="直線コネクタ 45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60" name="テキスト ボックス 45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61" name="直線コネクタ 46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462" name="テキスト ボックス 46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3" name="直線コネクタ 46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464" name="テキスト ボックス 463"/>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78</xdr:row>
      <xdr:rowOff>135889</xdr:rowOff>
    </xdr:from>
    <xdr:to>
      <xdr:col>22</xdr:col>
      <xdr:colOff>415925</xdr:colOff>
      <xdr:row>79</xdr:row>
      <xdr:rowOff>66039</xdr:rowOff>
    </xdr:to>
    <xdr:sp macro="" textlink="">
      <xdr:nvSpPr>
        <xdr:cNvPr id="466" name="フローチャート : 判断 465"/>
        <xdr:cNvSpPr/>
      </xdr:nvSpPr>
      <xdr:spPr>
        <a:xfrm>
          <a:off x="15430500" y="135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67" name="テキスト ボックス 46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68" name="テキスト ボックス 46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69" name="テキスト ボックス 46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0" name="テキスト ボックス 46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1" name="テキスト ボックス 47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83</xdr:row>
      <xdr:rowOff>74930</xdr:rowOff>
    </xdr:from>
    <xdr:to>
      <xdr:col>22</xdr:col>
      <xdr:colOff>415925</xdr:colOff>
      <xdr:row>84</xdr:row>
      <xdr:rowOff>5080</xdr:rowOff>
    </xdr:to>
    <xdr:sp macro="" textlink="">
      <xdr:nvSpPr>
        <xdr:cNvPr id="472" name="円/楕円 471"/>
        <xdr:cNvSpPr/>
      </xdr:nvSpPr>
      <xdr:spPr>
        <a:xfrm>
          <a:off x="154305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77</xdr:row>
      <xdr:rowOff>82566</xdr:rowOff>
    </xdr:from>
    <xdr:ext cx="405111" cy="259045"/>
    <xdr:sp macro="" textlink="">
      <xdr:nvSpPr>
        <xdr:cNvPr id="473" name="n_1aveValue【児童館】&#10;有形固定資産減価償却率"/>
        <xdr:cNvSpPr txBox="1"/>
      </xdr:nvSpPr>
      <xdr:spPr>
        <a:xfrm>
          <a:off x="15266043" y="1328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oneCellAnchor>
    <xdr:from>
      <xdr:col>22</xdr:col>
      <xdr:colOff>149868</xdr:colOff>
      <xdr:row>83</xdr:row>
      <xdr:rowOff>167657</xdr:rowOff>
    </xdr:from>
    <xdr:ext cx="405111" cy="259045"/>
    <xdr:sp macro="" textlink="">
      <xdr:nvSpPr>
        <xdr:cNvPr id="474" name="n_1mainValue【児童館】&#10;有形固定資産減価償却率"/>
        <xdr:cNvSpPr txBox="1"/>
      </xdr:nvSpPr>
      <xdr:spPr>
        <a:xfrm>
          <a:off x="15266043" y="1439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5" name="正方形/長方形 4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72</xdr:row>
      <xdr:rowOff>127000</xdr:rowOff>
    </xdr:from>
    <xdr:to>
      <xdr:col>28</xdr:col>
      <xdr:colOff>581025</xdr:colOff>
      <xdr:row>74</xdr:row>
      <xdr:rowOff>38100</xdr:rowOff>
    </xdr:to>
    <xdr:sp macro="" textlink="">
      <xdr:nvSpPr>
        <xdr:cNvPr id="476" name="正方形/長方形 475"/>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73</xdr:row>
      <xdr:rowOff>158750</xdr:rowOff>
    </xdr:from>
    <xdr:to>
      <xdr:col>28</xdr:col>
      <xdr:colOff>581025</xdr:colOff>
      <xdr:row>75</xdr:row>
      <xdr:rowOff>69850</xdr:rowOff>
    </xdr:to>
    <xdr:sp macro="" textlink="">
      <xdr:nvSpPr>
        <xdr:cNvPr id="477" name="正方形/長方形 476"/>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28</xdr:col>
      <xdr:colOff>327025</xdr:colOff>
      <xdr:row>72</xdr:row>
      <xdr:rowOff>127000</xdr:rowOff>
    </xdr:from>
    <xdr:to>
      <xdr:col>30</xdr:col>
      <xdr:colOff>479425</xdr:colOff>
      <xdr:row>74</xdr:row>
      <xdr:rowOff>38100</xdr:rowOff>
    </xdr:to>
    <xdr:sp macro="" textlink="">
      <xdr:nvSpPr>
        <xdr:cNvPr id="478" name="正方形/長方形 477"/>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28</xdr:col>
      <xdr:colOff>327025</xdr:colOff>
      <xdr:row>73</xdr:row>
      <xdr:rowOff>158750</xdr:rowOff>
    </xdr:from>
    <xdr:to>
      <xdr:col>30</xdr:col>
      <xdr:colOff>479425</xdr:colOff>
      <xdr:row>75</xdr:row>
      <xdr:rowOff>69850</xdr:rowOff>
    </xdr:to>
    <xdr:sp macro="" textlink="">
      <xdr:nvSpPr>
        <xdr:cNvPr id="479" name="正方形/長方形 478"/>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0" name="正方形/長方形 4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1" name="テキスト ボックス 4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2" name="直線コネクタ 4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83" name="テキスト ボックス 482"/>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484" name="直線コネクタ 483"/>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85" name="テキスト ボックス 484"/>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86" name="直線コネクタ 485"/>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87" name="テキスト ボックス 486"/>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88" name="直線コネクタ 487"/>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89" name="テキスト ボックス 488"/>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0.110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90" name="直線コネクタ 489"/>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91" name="テキスト ボックス 490"/>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92" name="直線コネクタ 491"/>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93" name="テキスト ボックス 492"/>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0.130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94" name="直線コネクタ 493"/>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95" name="テキスト ボックス 494"/>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6" name="直線コネクタ 49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97" name="テキスト ボックス 49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9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78</xdr:row>
      <xdr:rowOff>52614</xdr:rowOff>
    </xdr:from>
    <xdr:to>
      <xdr:col>31</xdr:col>
      <xdr:colOff>85725</xdr:colOff>
      <xdr:row>78</xdr:row>
      <xdr:rowOff>154214</xdr:rowOff>
    </xdr:to>
    <xdr:sp macro="" textlink="">
      <xdr:nvSpPr>
        <xdr:cNvPr id="499" name="フローチャート : 判断 498"/>
        <xdr:cNvSpPr/>
      </xdr:nvSpPr>
      <xdr:spPr>
        <a:xfrm>
          <a:off x="21272500" y="1342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00" name="テキスト ボックス 49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01" name="テキスト ボックス 50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02" name="テキスト ボックス 50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03" name="テキスト ボックス 50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04" name="テキスト ボックス 50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77</xdr:row>
      <xdr:rowOff>60779</xdr:rowOff>
    </xdr:from>
    <xdr:to>
      <xdr:col>31</xdr:col>
      <xdr:colOff>85725</xdr:colOff>
      <xdr:row>77</xdr:row>
      <xdr:rowOff>162379</xdr:rowOff>
    </xdr:to>
    <xdr:sp macro="" textlink="">
      <xdr:nvSpPr>
        <xdr:cNvPr id="505" name="円/楕円 504"/>
        <xdr:cNvSpPr/>
      </xdr:nvSpPr>
      <xdr:spPr>
        <a:xfrm>
          <a:off x="21272500" y="1326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78</xdr:row>
      <xdr:rowOff>145341</xdr:rowOff>
    </xdr:from>
    <xdr:ext cx="469744" cy="259045"/>
    <xdr:sp macro="" textlink="">
      <xdr:nvSpPr>
        <xdr:cNvPr id="506" name="n_1aveValue【児童館】&#10;一人当たり面積"/>
        <xdr:cNvSpPr txBox="1"/>
      </xdr:nvSpPr>
      <xdr:spPr>
        <a:xfrm>
          <a:off x="21075727" y="1351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0.134</a:t>
          </a:r>
          <a:endParaRPr kumimoji="1" lang="ja-JP" altLang="en-US" sz="1000" b="1">
            <a:solidFill>
              <a:srgbClr val="000080"/>
            </a:solidFill>
            <a:latin typeface="ＭＳ Ｐゴシック"/>
          </a:endParaRPr>
        </a:p>
      </xdr:txBody>
    </xdr:sp>
    <xdr:clientData/>
  </xdr:oneCellAnchor>
  <xdr:oneCellAnchor>
    <xdr:from>
      <xdr:col>30</xdr:col>
      <xdr:colOff>473152</xdr:colOff>
      <xdr:row>76</xdr:row>
      <xdr:rowOff>7456</xdr:rowOff>
    </xdr:from>
    <xdr:ext cx="469744" cy="259045"/>
    <xdr:sp macro="" textlink="">
      <xdr:nvSpPr>
        <xdr:cNvPr id="507" name="n_1mainValue【児童館】&#10;一人当たり面積"/>
        <xdr:cNvSpPr txBox="1"/>
      </xdr:nvSpPr>
      <xdr:spPr>
        <a:xfrm>
          <a:off x="21075727" y="13037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08" name="正方形/長方形 50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09" name="正方形/長方形 50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0" name="正方形/長方形 50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11" name="正方形/長方形 51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12" name="正方形/長方形 51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13" name="正方形/長方形 51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14" name="正方形/長方形 51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15" name="正方形/長方形 51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16" name="テキスト ボックス 51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17" name="直線コネクタ 51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18" name="直線コネクタ 51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19" name="テキスト ボックス 51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20" name="直線コネクタ 51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21" name="テキスト ボックス 52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22" name="直線コネクタ 52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23" name="テキスト ボックス 52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24" name="直線コネクタ 52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25" name="テキスト ボックス 52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26" name="直線コネクタ 52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27" name="テキスト ボックス 52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28" name="直線コネクタ 52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29" name="テキスト ボックス 52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0" name="直線コネクタ 52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31" name="テキスト ボックス 53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3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117021</xdr:rowOff>
    </xdr:from>
    <xdr:to>
      <xdr:col>23</xdr:col>
      <xdr:colOff>516889</xdr:colOff>
      <xdr:row>108</xdr:row>
      <xdr:rowOff>41911</xdr:rowOff>
    </xdr:to>
    <xdr:cxnSp macro="">
      <xdr:nvCxnSpPr>
        <xdr:cNvPr id="533" name="直線コネクタ 532"/>
        <xdr:cNvCxnSpPr/>
      </xdr:nvCxnSpPr>
      <xdr:spPr>
        <a:xfrm flipV="1">
          <a:off x="16318864" y="17090571"/>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45738</xdr:rowOff>
    </xdr:from>
    <xdr:ext cx="405111" cy="259045"/>
    <xdr:sp macro="" textlink="">
      <xdr:nvSpPr>
        <xdr:cNvPr id="534" name="【公民館】&#10;有形固定資産減価償却率最小値テキスト"/>
        <xdr:cNvSpPr txBox="1"/>
      </xdr:nvSpPr>
      <xdr:spPr>
        <a:xfrm>
          <a:off x="16408400"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428625</xdr:colOff>
      <xdr:row>108</xdr:row>
      <xdr:rowOff>41911</xdr:rowOff>
    </xdr:from>
    <xdr:to>
      <xdr:col>23</xdr:col>
      <xdr:colOff>606425</xdr:colOff>
      <xdr:row>108</xdr:row>
      <xdr:rowOff>41911</xdr:rowOff>
    </xdr:to>
    <xdr:cxnSp macro="">
      <xdr:nvCxnSpPr>
        <xdr:cNvPr id="535" name="直線コネクタ 534"/>
        <xdr:cNvCxnSpPr/>
      </xdr:nvCxnSpPr>
      <xdr:spPr>
        <a:xfrm>
          <a:off x="16230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63698</xdr:rowOff>
    </xdr:from>
    <xdr:ext cx="469744" cy="259045"/>
    <xdr:sp macro="" textlink="">
      <xdr:nvSpPr>
        <xdr:cNvPr id="536" name="【公民館】&#10;有形固定資産減価償却率最大値テキスト"/>
        <xdr:cNvSpPr txBox="1"/>
      </xdr:nvSpPr>
      <xdr:spPr>
        <a:xfrm>
          <a:off x="16408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99</xdr:row>
      <xdr:rowOff>117021</xdr:rowOff>
    </xdr:from>
    <xdr:to>
      <xdr:col>23</xdr:col>
      <xdr:colOff>606425</xdr:colOff>
      <xdr:row>99</xdr:row>
      <xdr:rowOff>117021</xdr:rowOff>
    </xdr:to>
    <xdr:cxnSp macro="">
      <xdr:nvCxnSpPr>
        <xdr:cNvPr id="537" name="直線コネクタ 536"/>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28320</xdr:rowOff>
    </xdr:from>
    <xdr:ext cx="405111" cy="259045"/>
    <xdr:sp macro="" textlink="">
      <xdr:nvSpPr>
        <xdr:cNvPr id="538" name="【公民館】&#10;有形固定資産減価償却率平均値テキスト"/>
        <xdr:cNvSpPr txBox="1"/>
      </xdr:nvSpPr>
      <xdr:spPr>
        <a:xfrm>
          <a:off x="16408400" y="176876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49893</xdr:rowOff>
    </xdr:from>
    <xdr:to>
      <xdr:col>23</xdr:col>
      <xdr:colOff>568325</xdr:colOff>
      <xdr:row>103</xdr:row>
      <xdr:rowOff>151493</xdr:rowOff>
    </xdr:to>
    <xdr:sp macro="" textlink="">
      <xdr:nvSpPr>
        <xdr:cNvPr id="539" name="フローチャート : 判断 538"/>
        <xdr:cNvSpPr/>
      </xdr:nvSpPr>
      <xdr:spPr>
        <a:xfrm>
          <a:off x="162687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89081</xdr:rowOff>
    </xdr:from>
    <xdr:to>
      <xdr:col>22</xdr:col>
      <xdr:colOff>415925</xdr:colOff>
      <xdr:row>104</xdr:row>
      <xdr:rowOff>19231</xdr:rowOff>
    </xdr:to>
    <xdr:sp macro="" textlink="">
      <xdr:nvSpPr>
        <xdr:cNvPr id="540" name="フローチャート : 判断 539"/>
        <xdr:cNvSpPr/>
      </xdr:nvSpPr>
      <xdr:spPr>
        <a:xfrm>
          <a:off x="15430500" y="1774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41" name="テキスト ボックス 54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42" name="テキスト ボックス 54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43" name="テキスト ボックス 54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44" name="テキスト ボックス 54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45" name="テキスト ボックス 54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36830</xdr:rowOff>
    </xdr:from>
    <xdr:to>
      <xdr:col>22</xdr:col>
      <xdr:colOff>415925</xdr:colOff>
      <xdr:row>102</xdr:row>
      <xdr:rowOff>138430</xdr:rowOff>
    </xdr:to>
    <xdr:sp macro="" textlink="">
      <xdr:nvSpPr>
        <xdr:cNvPr id="546" name="円/楕円 545"/>
        <xdr:cNvSpPr/>
      </xdr:nvSpPr>
      <xdr:spPr>
        <a:xfrm>
          <a:off x="15430500" y="1752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10358</xdr:rowOff>
    </xdr:from>
    <xdr:ext cx="405111" cy="259045"/>
    <xdr:sp macro="" textlink="">
      <xdr:nvSpPr>
        <xdr:cNvPr id="547" name="n_1aveValue【公民館】&#10;有形固定資産減価償却率"/>
        <xdr:cNvSpPr txBox="1"/>
      </xdr:nvSpPr>
      <xdr:spPr>
        <a:xfrm>
          <a:off x="15266043" y="1784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154957</xdr:rowOff>
    </xdr:from>
    <xdr:ext cx="405111" cy="259045"/>
    <xdr:sp macro="" textlink="">
      <xdr:nvSpPr>
        <xdr:cNvPr id="548" name="n_1mainValue【公民館】&#10;有形固定資産減価償却率"/>
        <xdr:cNvSpPr txBox="1"/>
      </xdr:nvSpPr>
      <xdr:spPr>
        <a:xfrm>
          <a:off x="15266043" y="1729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49" name="正方形/長方形 54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0" name="正方形/長方形 54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1" name="正方形/長方形 55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52" name="正方形/長方形 55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53" name="正方形/長方形 55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0.089</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54" name="正方形/長方形 55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55" name="正方形/長方形 55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56" name="正方形/長方形 55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57" name="テキスト ボックス 55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58" name="直線コネクタ 55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59" name="テキスト ボックス 55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560" name="直線コネクタ 55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61" name="テキスト ボックス 56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62" name="直線コネクタ 56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63" name="テキスト ボックス 56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64" name="直線コネクタ 56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65" name="テキスト ボックス 56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66" name="直線コネクタ 56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67" name="テキスト ボックス 56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68" name="直線コネクタ 56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69" name="テキスト ボックス 56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70" name="直線コネクタ 56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71" name="テキスト ボックス 57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2" name="直線コネクタ 57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73" name="テキスト ボックス 57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7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115932</xdr:rowOff>
    </xdr:from>
    <xdr:to>
      <xdr:col>32</xdr:col>
      <xdr:colOff>186689</xdr:colOff>
      <xdr:row>106</xdr:row>
      <xdr:rowOff>69669</xdr:rowOff>
    </xdr:to>
    <xdr:cxnSp macro="">
      <xdr:nvCxnSpPr>
        <xdr:cNvPr id="575" name="直線コネクタ 574"/>
        <xdr:cNvCxnSpPr/>
      </xdr:nvCxnSpPr>
      <xdr:spPr>
        <a:xfrm flipV="1">
          <a:off x="22160864" y="17089482"/>
          <a:ext cx="0" cy="1153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73496</xdr:rowOff>
    </xdr:from>
    <xdr:ext cx="469744" cy="259045"/>
    <xdr:sp macro="" textlink="">
      <xdr:nvSpPr>
        <xdr:cNvPr id="576" name="【公民館】&#10;一人当たり面積最小値テキスト"/>
        <xdr:cNvSpPr txBox="1"/>
      </xdr:nvSpPr>
      <xdr:spPr>
        <a:xfrm>
          <a:off x="22250400" y="1824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0.741</a:t>
          </a:r>
          <a:endParaRPr kumimoji="1" lang="ja-JP" altLang="en-US" sz="1000" b="1">
            <a:latin typeface="ＭＳ Ｐゴシック"/>
          </a:endParaRPr>
        </a:p>
      </xdr:txBody>
    </xdr:sp>
    <xdr:clientData/>
  </xdr:oneCellAnchor>
  <xdr:twoCellAnchor>
    <xdr:from>
      <xdr:col>32</xdr:col>
      <xdr:colOff>98425</xdr:colOff>
      <xdr:row>106</xdr:row>
      <xdr:rowOff>69669</xdr:rowOff>
    </xdr:from>
    <xdr:to>
      <xdr:col>32</xdr:col>
      <xdr:colOff>276225</xdr:colOff>
      <xdr:row>106</xdr:row>
      <xdr:rowOff>69669</xdr:rowOff>
    </xdr:to>
    <xdr:cxnSp macro="">
      <xdr:nvCxnSpPr>
        <xdr:cNvPr id="577" name="直線コネクタ 576"/>
        <xdr:cNvCxnSpPr/>
      </xdr:nvCxnSpPr>
      <xdr:spPr>
        <a:xfrm>
          <a:off x="22072600" y="1824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62609</xdr:rowOff>
    </xdr:from>
    <xdr:ext cx="469744" cy="259045"/>
    <xdr:sp macro="" textlink="">
      <xdr:nvSpPr>
        <xdr:cNvPr id="578" name="【公民館】&#10;一人当たり面積最大値テキスト"/>
        <xdr:cNvSpPr txBox="1"/>
      </xdr:nvSpPr>
      <xdr:spPr>
        <a:xfrm>
          <a:off x="22250400" y="1686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a:t>
          </a:r>
          <a:endParaRPr kumimoji="1" lang="ja-JP" altLang="en-US" sz="1000" b="1">
            <a:latin typeface="ＭＳ Ｐゴシック"/>
          </a:endParaRPr>
        </a:p>
      </xdr:txBody>
    </xdr:sp>
    <xdr:clientData/>
  </xdr:oneCellAnchor>
  <xdr:twoCellAnchor>
    <xdr:from>
      <xdr:col>32</xdr:col>
      <xdr:colOff>98425</xdr:colOff>
      <xdr:row>99</xdr:row>
      <xdr:rowOff>115932</xdr:rowOff>
    </xdr:from>
    <xdr:to>
      <xdr:col>32</xdr:col>
      <xdr:colOff>276225</xdr:colOff>
      <xdr:row>99</xdr:row>
      <xdr:rowOff>115932</xdr:rowOff>
    </xdr:to>
    <xdr:cxnSp macro="">
      <xdr:nvCxnSpPr>
        <xdr:cNvPr id="579" name="直線コネクタ 578"/>
        <xdr:cNvCxnSpPr/>
      </xdr:nvCxnSpPr>
      <xdr:spPr>
        <a:xfrm>
          <a:off x="22072600" y="17089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50091</xdr:rowOff>
    </xdr:from>
    <xdr:ext cx="469744" cy="259045"/>
    <xdr:sp macro="" textlink="">
      <xdr:nvSpPr>
        <xdr:cNvPr id="580" name="【公民館】&#10;一人当たり面積平均値テキスト"/>
        <xdr:cNvSpPr txBox="1"/>
      </xdr:nvSpPr>
      <xdr:spPr>
        <a:xfrm>
          <a:off x="22250400" y="17709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1.165</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71664</xdr:rowOff>
    </xdr:from>
    <xdr:to>
      <xdr:col>32</xdr:col>
      <xdr:colOff>238125</xdr:colOff>
      <xdr:row>104</xdr:row>
      <xdr:rowOff>1814</xdr:rowOff>
    </xdr:to>
    <xdr:sp macro="" textlink="">
      <xdr:nvSpPr>
        <xdr:cNvPr id="581" name="フローチャート : 判断 580"/>
        <xdr:cNvSpPr/>
      </xdr:nvSpPr>
      <xdr:spPr>
        <a:xfrm>
          <a:off x="22110700" y="1773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109220</xdr:rowOff>
    </xdr:from>
    <xdr:to>
      <xdr:col>31</xdr:col>
      <xdr:colOff>85725</xdr:colOff>
      <xdr:row>107</xdr:row>
      <xdr:rowOff>39370</xdr:rowOff>
    </xdr:to>
    <xdr:sp macro="" textlink="">
      <xdr:nvSpPr>
        <xdr:cNvPr id="582" name="フローチャート : 判断 581"/>
        <xdr:cNvSpPr/>
      </xdr:nvSpPr>
      <xdr:spPr>
        <a:xfrm>
          <a:off x="21272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83" name="テキスト ボックス 58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84" name="テキスト ボックス 58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85" name="テキスト ボックス 58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86" name="テキスト ボックス 58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87" name="テキスト ボックス 58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108</xdr:row>
      <xdr:rowOff>133169</xdr:rowOff>
    </xdr:from>
    <xdr:to>
      <xdr:col>31</xdr:col>
      <xdr:colOff>85725</xdr:colOff>
      <xdr:row>109</xdr:row>
      <xdr:rowOff>63319</xdr:rowOff>
    </xdr:to>
    <xdr:sp macro="" textlink="">
      <xdr:nvSpPr>
        <xdr:cNvPr id="588" name="円/楕円 587"/>
        <xdr:cNvSpPr/>
      </xdr:nvSpPr>
      <xdr:spPr>
        <a:xfrm>
          <a:off x="21272500" y="1864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55897</xdr:rowOff>
    </xdr:from>
    <xdr:ext cx="469744" cy="259045"/>
    <xdr:sp macro="" textlink="">
      <xdr:nvSpPr>
        <xdr:cNvPr id="589" name="n_1aveValue【公民館】&#10;一人当たり面積"/>
        <xdr:cNvSpPr txBox="1"/>
      </xdr:nvSpPr>
      <xdr:spPr>
        <a:xfrm>
          <a:off x="210757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0.658</a:t>
          </a:r>
          <a:endParaRPr kumimoji="1" lang="ja-JP" altLang="en-US" sz="1000" b="1">
            <a:solidFill>
              <a:srgbClr val="000080"/>
            </a:solidFill>
            <a:latin typeface="ＭＳ Ｐゴシック"/>
          </a:endParaRPr>
        </a:p>
      </xdr:txBody>
    </xdr:sp>
    <xdr:clientData/>
  </xdr:oneCellAnchor>
  <xdr:oneCellAnchor>
    <xdr:from>
      <xdr:col>30</xdr:col>
      <xdr:colOff>473152</xdr:colOff>
      <xdr:row>109</xdr:row>
      <xdr:rowOff>54446</xdr:rowOff>
    </xdr:from>
    <xdr:ext cx="469744" cy="259045"/>
    <xdr:sp macro="" textlink="">
      <xdr:nvSpPr>
        <xdr:cNvPr id="590" name="n_1mainValue【公民館】&#10;一人当たり面積"/>
        <xdr:cNvSpPr txBox="1"/>
      </xdr:nvSpPr>
      <xdr:spPr>
        <a:xfrm>
          <a:off x="21075727" y="1874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0.321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1" name="正方形/長方形 59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2" name="正方形/長方形 59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3" name="テキスト ボックス 59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道路の減価償却率については、減価償却累計額が類似団体の約半分である。道路の</a:t>
          </a:r>
          <a:r>
            <a:rPr kumimoji="1" lang="en-US" altLang="ja-JP" sz="1100">
              <a:solidFill>
                <a:schemeClr val="dk1"/>
              </a:solidFill>
              <a:latin typeface="+mn-lt"/>
              <a:ea typeface="+mn-ea"/>
              <a:cs typeface="+mn-cs"/>
            </a:rPr>
            <a:t>1</a:t>
          </a:r>
          <a:r>
            <a:rPr kumimoji="1" lang="ja-JP" altLang="ja-JP" sz="1100">
              <a:solidFill>
                <a:schemeClr val="dk1"/>
              </a:solidFill>
              <a:latin typeface="+mn-lt"/>
              <a:ea typeface="+mn-ea"/>
              <a:cs typeface="+mn-cs"/>
            </a:rPr>
            <a:t>人あたり延長は、北海道平均よりは長いが本町は森林の面積割合が多いため類似団体より短くなっている。橋りょう・トンネルの</a:t>
          </a:r>
          <a:r>
            <a:rPr kumimoji="1" lang="en-US" altLang="ja-JP" sz="1100">
              <a:solidFill>
                <a:schemeClr val="dk1"/>
              </a:solidFill>
              <a:latin typeface="+mn-lt"/>
              <a:ea typeface="+mn-ea"/>
              <a:cs typeface="+mn-cs"/>
            </a:rPr>
            <a:t>1</a:t>
          </a:r>
          <a:r>
            <a:rPr kumimoji="1" lang="ja-JP" altLang="ja-JP" sz="1100">
              <a:solidFill>
                <a:schemeClr val="dk1"/>
              </a:solidFill>
              <a:latin typeface="+mn-lt"/>
              <a:ea typeface="+mn-ea"/>
              <a:cs typeface="+mn-cs"/>
            </a:rPr>
            <a:t>人あたり有形固定資産額については、２級河川である厚真川の橋りょう延長が長いため資産額が増大している。公営住宅の減価償却については、償却対象資産の中で古い資産が多く、類似団体より低い率となっている。公民館の</a:t>
          </a:r>
          <a:r>
            <a:rPr kumimoji="1" lang="en-US" altLang="ja-JP" sz="1100">
              <a:solidFill>
                <a:schemeClr val="dk1"/>
              </a:solidFill>
              <a:latin typeface="+mn-lt"/>
              <a:ea typeface="+mn-ea"/>
              <a:cs typeface="+mn-cs"/>
            </a:rPr>
            <a:t>1</a:t>
          </a:r>
          <a:r>
            <a:rPr kumimoji="1" lang="ja-JP" altLang="ja-JP" sz="1100">
              <a:solidFill>
                <a:schemeClr val="dk1"/>
              </a:solidFill>
              <a:latin typeface="+mn-lt"/>
              <a:ea typeface="+mn-ea"/>
              <a:cs typeface="+mn-cs"/>
            </a:rPr>
            <a:t>人あたり面積だが、１棟当たりの延べ床面積が小さいため類似団体より面積が小さくなっている。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北海道厚真町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4,674
4,650
404.61
6,896,912
6,657,375
194,624
3,529,887
8,520,554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60" name="直線コネクタ 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61" name="テキスト ボックス 6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62" name="直線コネクタ 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63" name="テキスト ボックス 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64" name="直線コネクタ 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65" name="テキスト ボックス 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66" name="直線コネクタ 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67" name="テキスト ボックス 66"/>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8" name="直線コネクタ 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69" name="テキスト ボックス 6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61722</xdr:rowOff>
    </xdr:from>
    <xdr:to>
      <xdr:col>6</xdr:col>
      <xdr:colOff>510540</xdr:colOff>
      <xdr:row>63</xdr:row>
      <xdr:rowOff>80010</xdr:rowOff>
    </xdr:to>
    <xdr:cxnSp macro="">
      <xdr:nvCxnSpPr>
        <xdr:cNvPr id="71" name="直線コネクタ 70"/>
        <xdr:cNvCxnSpPr/>
      </xdr:nvCxnSpPr>
      <xdr:spPr>
        <a:xfrm flipV="1">
          <a:off x="4634865" y="9662922"/>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83837</xdr:rowOff>
    </xdr:from>
    <xdr:ext cx="405111" cy="259045"/>
    <xdr:sp macro="" textlink="">
      <xdr:nvSpPr>
        <xdr:cNvPr id="72" name="【体育館・プール】&#10;有形固定資産減価償却率最小値テキスト"/>
        <xdr:cNvSpPr txBox="1"/>
      </xdr:nvSpPr>
      <xdr:spPr>
        <a:xfrm>
          <a:off x="47244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a:t>
          </a:r>
          <a:endParaRPr kumimoji="1" lang="ja-JP" altLang="en-US" sz="1000" b="1">
            <a:latin typeface="ＭＳ Ｐゴシック"/>
          </a:endParaRPr>
        </a:p>
      </xdr:txBody>
    </xdr:sp>
    <xdr:clientData/>
  </xdr:oneCellAnchor>
  <xdr:twoCellAnchor>
    <xdr:from>
      <xdr:col>6</xdr:col>
      <xdr:colOff>422275</xdr:colOff>
      <xdr:row>63</xdr:row>
      <xdr:rowOff>80010</xdr:rowOff>
    </xdr:from>
    <xdr:to>
      <xdr:col>6</xdr:col>
      <xdr:colOff>600075</xdr:colOff>
      <xdr:row>63</xdr:row>
      <xdr:rowOff>80010</xdr:rowOff>
    </xdr:to>
    <xdr:cxnSp macro="">
      <xdr:nvCxnSpPr>
        <xdr:cNvPr id="73" name="直線コネクタ 72"/>
        <xdr:cNvCxnSpPr/>
      </xdr:nvCxnSpPr>
      <xdr:spPr>
        <a:xfrm>
          <a:off x="4546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8399</xdr:rowOff>
    </xdr:from>
    <xdr:ext cx="405111" cy="259045"/>
    <xdr:sp macro="" textlink="">
      <xdr:nvSpPr>
        <xdr:cNvPr id="74" name="【体育館・プール】&#10;有形固定資産減価償却率最大値テキスト"/>
        <xdr:cNvSpPr txBox="1"/>
      </xdr:nvSpPr>
      <xdr:spPr>
        <a:xfrm>
          <a:off x="4724400" y="9438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97.3</a:t>
          </a:r>
          <a:endParaRPr kumimoji="1" lang="ja-JP" altLang="en-US" sz="1000" b="1">
            <a:latin typeface="ＭＳ Ｐゴシック"/>
          </a:endParaRPr>
        </a:p>
      </xdr:txBody>
    </xdr:sp>
    <xdr:clientData/>
  </xdr:oneCellAnchor>
  <xdr:twoCellAnchor>
    <xdr:from>
      <xdr:col>6</xdr:col>
      <xdr:colOff>422275</xdr:colOff>
      <xdr:row>56</xdr:row>
      <xdr:rowOff>61722</xdr:rowOff>
    </xdr:from>
    <xdr:to>
      <xdr:col>6</xdr:col>
      <xdr:colOff>600075</xdr:colOff>
      <xdr:row>56</xdr:row>
      <xdr:rowOff>61722</xdr:rowOff>
    </xdr:to>
    <xdr:cxnSp macro="">
      <xdr:nvCxnSpPr>
        <xdr:cNvPr id="75" name="直線コネクタ 74"/>
        <xdr:cNvCxnSpPr/>
      </xdr:nvCxnSpPr>
      <xdr:spPr>
        <a:xfrm>
          <a:off x="4546600" y="966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158513</xdr:rowOff>
    </xdr:from>
    <xdr:ext cx="405111" cy="259045"/>
    <xdr:sp macro="" textlink="">
      <xdr:nvSpPr>
        <xdr:cNvPr id="76" name="【体育館・プール】&#10;有形固定資産減価償却率平均値テキスト"/>
        <xdr:cNvSpPr txBox="1"/>
      </xdr:nvSpPr>
      <xdr:spPr>
        <a:xfrm>
          <a:off x="4724400" y="102740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xdr:rowOff>
    </xdr:from>
    <xdr:to>
      <xdr:col>6</xdr:col>
      <xdr:colOff>561975</xdr:colOff>
      <xdr:row>60</xdr:row>
      <xdr:rowOff>110236</xdr:rowOff>
    </xdr:to>
    <xdr:sp macro="" textlink="">
      <xdr:nvSpPr>
        <xdr:cNvPr id="77" name="フローチャート : 判断 76"/>
        <xdr:cNvSpPr/>
      </xdr:nvSpPr>
      <xdr:spPr>
        <a:xfrm>
          <a:off x="4584700" y="1029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68072</xdr:rowOff>
    </xdr:from>
    <xdr:to>
      <xdr:col>5</xdr:col>
      <xdr:colOff>409575</xdr:colOff>
      <xdr:row>60</xdr:row>
      <xdr:rowOff>169672</xdr:rowOff>
    </xdr:to>
    <xdr:sp macro="" textlink="">
      <xdr:nvSpPr>
        <xdr:cNvPr id="78" name="フローチャート : 判断 77"/>
        <xdr:cNvSpPr/>
      </xdr:nvSpPr>
      <xdr:spPr>
        <a:xfrm>
          <a:off x="37465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14749</xdr:rowOff>
    </xdr:from>
    <xdr:ext cx="405111" cy="259045"/>
    <xdr:sp macro="" textlink="">
      <xdr:nvSpPr>
        <xdr:cNvPr id="79" name="n_1aveValue【体育館・プール】&#10;有形固定資産減価償却率"/>
        <xdr:cNvSpPr txBox="1"/>
      </xdr:nvSpPr>
      <xdr:spPr>
        <a:xfrm>
          <a:off x="3582043" y="1013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64.8</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0" name="テキスト ボックス 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1" name="テキスト ボックス 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2" name="テキスト ボックス 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3" name="テキスト ボックス 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4" name="テキスト ボックス 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72644</xdr:rowOff>
    </xdr:from>
    <xdr:to>
      <xdr:col>5</xdr:col>
      <xdr:colOff>409575</xdr:colOff>
      <xdr:row>62</xdr:row>
      <xdr:rowOff>2794</xdr:rowOff>
    </xdr:to>
    <xdr:sp macro="" textlink="">
      <xdr:nvSpPr>
        <xdr:cNvPr id="85" name="円/楕円 84"/>
        <xdr:cNvSpPr/>
      </xdr:nvSpPr>
      <xdr:spPr>
        <a:xfrm>
          <a:off x="3746500" y="1053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165371</xdr:rowOff>
    </xdr:from>
    <xdr:ext cx="405111" cy="259045"/>
    <xdr:sp macro="" textlink="">
      <xdr:nvSpPr>
        <xdr:cNvPr id="86" name="n_1mainValue【体育館・プール】&#10;有形固定資産減価償却率"/>
        <xdr:cNvSpPr txBox="1"/>
      </xdr:nvSpPr>
      <xdr:spPr>
        <a:xfrm>
          <a:off x="3582043" y="1062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7" name="正方形/長方形 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8" name="正方形/長方形 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89" name="正方形/長方形 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0" name="正方形/長方形 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1" name="正方形/長方形 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2" name="正方形/長方形 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3" name="正方形/長方形 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4" name="正方形/長方形 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5" name="テキスト ボックス 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6" name="直線コネクタ 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97" name="直線コネクタ 9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98" name="テキスト ボックス 9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99" name="直線コネクタ 9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00" name="テキスト ボックス 9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01" name="直線コネクタ 10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02" name="テキスト ボックス 10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03" name="直線コネクタ 10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04" name="テキスト ボックス 10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05" name="直線コネクタ 10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06" name="テキスト ボックス 10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07" name="直線コネクタ 10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08" name="テキスト ボックス 10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9" name="直線コネクタ 1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0" name="テキスト ボックス 1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159040</xdr:rowOff>
    </xdr:from>
    <xdr:to>
      <xdr:col>15</xdr:col>
      <xdr:colOff>180340</xdr:colOff>
      <xdr:row>64</xdr:row>
      <xdr:rowOff>9471</xdr:rowOff>
    </xdr:to>
    <xdr:cxnSp macro="">
      <xdr:nvCxnSpPr>
        <xdr:cNvPr id="112" name="直線コネクタ 111"/>
        <xdr:cNvCxnSpPr/>
      </xdr:nvCxnSpPr>
      <xdr:spPr>
        <a:xfrm flipV="1">
          <a:off x="10476865" y="9588790"/>
          <a:ext cx="0" cy="139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13298</xdr:rowOff>
    </xdr:from>
    <xdr:ext cx="469744" cy="259045"/>
    <xdr:sp macro="" textlink="">
      <xdr:nvSpPr>
        <xdr:cNvPr id="113" name="【体育館・プール】&#10;一人当たり面積最小値テキスト"/>
        <xdr:cNvSpPr txBox="1"/>
      </xdr:nvSpPr>
      <xdr:spPr>
        <a:xfrm>
          <a:off x="10566400" y="1098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0.371</a:t>
          </a:r>
          <a:endParaRPr kumimoji="1" lang="ja-JP" altLang="en-US" sz="1000" b="1">
            <a:latin typeface="ＭＳ Ｐゴシック"/>
          </a:endParaRPr>
        </a:p>
      </xdr:txBody>
    </xdr:sp>
    <xdr:clientData/>
  </xdr:oneCellAnchor>
  <xdr:twoCellAnchor>
    <xdr:from>
      <xdr:col>15</xdr:col>
      <xdr:colOff>92075</xdr:colOff>
      <xdr:row>64</xdr:row>
      <xdr:rowOff>9471</xdr:rowOff>
    </xdr:from>
    <xdr:to>
      <xdr:col>15</xdr:col>
      <xdr:colOff>269875</xdr:colOff>
      <xdr:row>64</xdr:row>
      <xdr:rowOff>9471</xdr:rowOff>
    </xdr:to>
    <xdr:cxnSp macro="">
      <xdr:nvCxnSpPr>
        <xdr:cNvPr id="114" name="直線コネクタ 113"/>
        <xdr:cNvCxnSpPr/>
      </xdr:nvCxnSpPr>
      <xdr:spPr>
        <a:xfrm>
          <a:off x="10388600" y="10982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105717</xdr:rowOff>
    </xdr:from>
    <xdr:ext cx="469744" cy="259045"/>
    <xdr:sp macro="" textlink="">
      <xdr:nvSpPr>
        <xdr:cNvPr id="115" name="【体育館・プール】&#10;一人当たり面積最大値テキスト"/>
        <xdr:cNvSpPr txBox="1"/>
      </xdr:nvSpPr>
      <xdr:spPr>
        <a:xfrm>
          <a:off x="10566400" y="936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4.638</a:t>
          </a:r>
          <a:endParaRPr kumimoji="1" lang="ja-JP" altLang="en-US" sz="1000" b="1">
            <a:latin typeface="ＭＳ Ｐゴシック"/>
          </a:endParaRPr>
        </a:p>
      </xdr:txBody>
    </xdr:sp>
    <xdr:clientData/>
  </xdr:oneCellAnchor>
  <xdr:twoCellAnchor>
    <xdr:from>
      <xdr:col>15</xdr:col>
      <xdr:colOff>92075</xdr:colOff>
      <xdr:row>55</xdr:row>
      <xdr:rowOff>159040</xdr:rowOff>
    </xdr:from>
    <xdr:to>
      <xdr:col>15</xdr:col>
      <xdr:colOff>269875</xdr:colOff>
      <xdr:row>55</xdr:row>
      <xdr:rowOff>159040</xdr:rowOff>
    </xdr:to>
    <xdr:cxnSp macro="">
      <xdr:nvCxnSpPr>
        <xdr:cNvPr id="116" name="直線コネクタ 115"/>
        <xdr:cNvCxnSpPr/>
      </xdr:nvCxnSpPr>
      <xdr:spPr>
        <a:xfrm>
          <a:off x="10388600" y="958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128468</xdr:rowOff>
    </xdr:from>
    <xdr:ext cx="469744" cy="259045"/>
    <xdr:sp macro="" textlink="">
      <xdr:nvSpPr>
        <xdr:cNvPr id="117" name="【体育館・プール】&#10;一人当たり面積平均値テキスト"/>
        <xdr:cNvSpPr txBox="1"/>
      </xdr:nvSpPr>
      <xdr:spPr>
        <a:xfrm>
          <a:off x="10566400" y="1058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150041</xdr:rowOff>
    </xdr:from>
    <xdr:to>
      <xdr:col>15</xdr:col>
      <xdr:colOff>231775</xdr:colOff>
      <xdr:row>62</xdr:row>
      <xdr:rowOff>80191</xdr:rowOff>
    </xdr:to>
    <xdr:sp macro="" textlink="">
      <xdr:nvSpPr>
        <xdr:cNvPr id="118" name="フローチャート : 判断 117"/>
        <xdr:cNvSpPr/>
      </xdr:nvSpPr>
      <xdr:spPr>
        <a:xfrm>
          <a:off x="10426700" y="106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130121</xdr:rowOff>
    </xdr:from>
    <xdr:to>
      <xdr:col>14</xdr:col>
      <xdr:colOff>79375</xdr:colOff>
      <xdr:row>63</xdr:row>
      <xdr:rowOff>60271</xdr:rowOff>
    </xdr:to>
    <xdr:sp macro="" textlink="">
      <xdr:nvSpPr>
        <xdr:cNvPr id="119" name="フローチャート : 判断 118"/>
        <xdr:cNvSpPr/>
      </xdr:nvSpPr>
      <xdr:spPr>
        <a:xfrm>
          <a:off x="9588500" y="1076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51398</xdr:rowOff>
    </xdr:from>
    <xdr:ext cx="469744" cy="259045"/>
    <xdr:sp macro="" textlink="">
      <xdr:nvSpPr>
        <xdr:cNvPr id="120" name="n_1aveValue【体育館・プール】&#10;一人当たり面積"/>
        <xdr:cNvSpPr txBox="1"/>
      </xdr:nvSpPr>
      <xdr:spPr>
        <a:xfrm>
          <a:off x="9391727" y="10852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0.896</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1" name="テキスト ボックス 1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2" name="テキスト ボックス 1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3" name="テキスト ボックス 1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4" name="テキスト ボックス 1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5" name="テキスト ボックス 1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139591</xdr:rowOff>
    </xdr:from>
    <xdr:to>
      <xdr:col>14</xdr:col>
      <xdr:colOff>79375</xdr:colOff>
      <xdr:row>62</xdr:row>
      <xdr:rowOff>69741</xdr:rowOff>
    </xdr:to>
    <xdr:sp macro="" textlink="">
      <xdr:nvSpPr>
        <xdr:cNvPr id="126" name="円/楕円 125"/>
        <xdr:cNvSpPr/>
      </xdr:nvSpPr>
      <xdr:spPr>
        <a:xfrm>
          <a:off x="9588500" y="1059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86268</xdr:rowOff>
    </xdr:from>
    <xdr:ext cx="469744" cy="259045"/>
    <xdr:sp macro="" textlink="">
      <xdr:nvSpPr>
        <xdr:cNvPr id="127" name="n_1mainValue【体育館・プール】&#10;一人当たり面積"/>
        <xdr:cNvSpPr txBox="1"/>
      </xdr:nvSpPr>
      <xdr:spPr>
        <a:xfrm>
          <a:off x="9391727" y="1037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8" name="正方形/長方形 1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9" name="正方形/長方形 12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0" name="正方形/長方形 12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1" name="正方形/長方形 13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2" name="正方形/長方形 13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3" name="正方形/長方形 13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4" name="正方形/長方形 13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5" name="正方形/長方形 13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6" name="テキスト ボックス 13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7" name="直線コネクタ 13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38" name="テキスト ボックス 13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39" name="直線コネクタ 13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40" name="テキスト ボックス 13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41" name="直線コネクタ 14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42" name="テキスト ボックス 14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43" name="直線コネクタ 14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44" name="テキスト ボックス 14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45" name="直線コネクタ 14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46" name="テキスト ボックス 14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47" name="直線コネクタ 14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148" name="テキスト ボックス 14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9" name="直線コネクタ 14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50" name="テキスト ボックス 14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86</xdr:row>
      <xdr:rowOff>19050</xdr:rowOff>
    </xdr:to>
    <xdr:cxnSp macro="">
      <xdr:nvCxnSpPr>
        <xdr:cNvPr id="152" name="直線コネクタ 151"/>
        <xdr:cNvCxnSpPr/>
      </xdr:nvCxnSpPr>
      <xdr:spPr>
        <a:xfrm flipV="1">
          <a:off x="4634865" y="133350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22877</xdr:rowOff>
    </xdr:from>
    <xdr:ext cx="405111" cy="259045"/>
    <xdr:sp macro="" textlink="">
      <xdr:nvSpPr>
        <xdr:cNvPr id="153" name="【福祉施設】&#10;有形固定資産減価償却率最小値テキスト"/>
        <xdr:cNvSpPr txBox="1"/>
      </xdr:nvSpPr>
      <xdr:spPr>
        <a:xfrm>
          <a:off x="4724400" y="1476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6</xdr:col>
      <xdr:colOff>422275</xdr:colOff>
      <xdr:row>86</xdr:row>
      <xdr:rowOff>19050</xdr:rowOff>
    </xdr:from>
    <xdr:to>
      <xdr:col>6</xdr:col>
      <xdr:colOff>600075</xdr:colOff>
      <xdr:row>86</xdr:row>
      <xdr:rowOff>19050</xdr:rowOff>
    </xdr:to>
    <xdr:cxnSp macro="">
      <xdr:nvCxnSpPr>
        <xdr:cNvPr id="154" name="直線コネクタ 153"/>
        <xdr:cNvCxnSpPr/>
      </xdr:nvCxnSpPr>
      <xdr:spPr>
        <a:xfrm>
          <a:off x="4546600" y="1476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155" name="【福祉施設】&#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156" name="直線コネクタ 155"/>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78122</xdr:rowOff>
    </xdr:from>
    <xdr:ext cx="405111" cy="259045"/>
    <xdr:sp macro="" textlink="">
      <xdr:nvSpPr>
        <xdr:cNvPr id="157" name="【福祉施設】&#10;有形固定資産減価償却率平均値テキスト"/>
        <xdr:cNvSpPr txBox="1"/>
      </xdr:nvSpPr>
      <xdr:spPr>
        <a:xfrm>
          <a:off x="4724400" y="14308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99695</xdr:rowOff>
    </xdr:from>
    <xdr:to>
      <xdr:col>6</xdr:col>
      <xdr:colOff>561975</xdr:colOff>
      <xdr:row>84</xdr:row>
      <xdr:rowOff>29845</xdr:rowOff>
    </xdr:to>
    <xdr:sp macro="" textlink="">
      <xdr:nvSpPr>
        <xdr:cNvPr id="158" name="フローチャート : 判断 157"/>
        <xdr:cNvSpPr/>
      </xdr:nvSpPr>
      <xdr:spPr>
        <a:xfrm>
          <a:off x="4584700" y="1433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74930</xdr:rowOff>
    </xdr:from>
    <xdr:to>
      <xdr:col>5</xdr:col>
      <xdr:colOff>409575</xdr:colOff>
      <xdr:row>84</xdr:row>
      <xdr:rowOff>5080</xdr:rowOff>
    </xdr:to>
    <xdr:sp macro="" textlink="">
      <xdr:nvSpPr>
        <xdr:cNvPr id="159" name="フローチャート : 判断 158"/>
        <xdr:cNvSpPr/>
      </xdr:nvSpPr>
      <xdr:spPr>
        <a:xfrm>
          <a:off x="3746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167657</xdr:rowOff>
    </xdr:from>
    <xdr:ext cx="405111" cy="259045"/>
    <xdr:sp macro="" textlink="">
      <xdr:nvSpPr>
        <xdr:cNvPr id="160" name="n_1aveValue【福祉施設】&#10;有形固定資産減価償却率"/>
        <xdr:cNvSpPr txBox="1"/>
      </xdr:nvSpPr>
      <xdr:spPr>
        <a:xfrm>
          <a:off x="3582043" y="1439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1" name="テキスト ボックス 16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2" name="テキスト ボックス 16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3" name="テキスト ボックス 16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4" name="テキスト ボックス 16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5" name="テキスト ボックス 16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145414</xdr:rowOff>
    </xdr:from>
    <xdr:to>
      <xdr:col>5</xdr:col>
      <xdr:colOff>409575</xdr:colOff>
      <xdr:row>82</xdr:row>
      <xdr:rowOff>75564</xdr:rowOff>
    </xdr:to>
    <xdr:sp macro="" textlink="">
      <xdr:nvSpPr>
        <xdr:cNvPr id="166" name="円/楕円 165"/>
        <xdr:cNvSpPr/>
      </xdr:nvSpPr>
      <xdr:spPr>
        <a:xfrm>
          <a:off x="3746500" y="1403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92091</xdr:rowOff>
    </xdr:from>
    <xdr:ext cx="405111" cy="259045"/>
    <xdr:sp macro="" textlink="">
      <xdr:nvSpPr>
        <xdr:cNvPr id="167" name="n_1mainValue【福祉施設】&#10;有形固定資産減価償却率"/>
        <xdr:cNvSpPr txBox="1"/>
      </xdr:nvSpPr>
      <xdr:spPr>
        <a:xfrm>
          <a:off x="3582043"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8" name="正方形/長方形 1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9" name="正方形/長方形 1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0" name="正方形/長方形 1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1" name="正方形/長方形 1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2" name="正方形/長方形 1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3" name="正方形/長方形 1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4" name="正方形/長方形 1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5" name="正方形/長方形 1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6" name="テキスト ボックス 1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7" name="直線コネクタ 1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178" name="テキスト ボックス 177"/>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114300</xdr:rowOff>
    </xdr:from>
    <xdr:to>
      <xdr:col>16</xdr:col>
      <xdr:colOff>307975</xdr:colOff>
      <xdr:row>86</xdr:row>
      <xdr:rowOff>114300</xdr:rowOff>
    </xdr:to>
    <xdr:cxnSp macro="">
      <xdr:nvCxnSpPr>
        <xdr:cNvPr id="179" name="直線コネクタ 17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180" name="テキスト ボックス 17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181" name="直線コネクタ 18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182" name="テキスト ボックス 18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183" name="直線コネクタ 18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184" name="テキスト ボックス 18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185" name="直線コネクタ 18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186" name="テキスト ボックス 18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187" name="直線コネクタ 18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188" name="テキスト ボックス 18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9" name="直線コネクタ 1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90" name="テキスト ボックス 18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9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41911</xdr:rowOff>
    </xdr:from>
    <xdr:to>
      <xdr:col>15</xdr:col>
      <xdr:colOff>180340</xdr:colOff>
      <xdr:row>86</xdr:row>
      <xdr:rowOff>24385</xdr:rowOff>
    </xdr:to>
    <xdr:cxnSp macro="">
      <xdr:nvCxnSpPr>
        <xdr:cNvPr id="192" name="直線コネクタ 191"/>
        <xdr:cNvCxnSpPr/>
      </xdr:nvCxnSpPr>
      <xdr:spPr>
        <a:xfrm flipV="1">
          <a:off x="10476865" y="13415011"/>
          <a:ext cx="0" cy="135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28212</xdr:rowOff>
    </xdr:from>
    <xdr:ext cx="469744" cy="259045"/>
    <xdr:sp macro="" textlink="">
      <xdr:nvSpPr>
        <xdr:cNvPr id="193" name="【福祉施設】&#10;一人当たり面積最小値テキスト"/>
        <xdr:cNvSpPr txBox="1"/>
      </xdr:nvSpPr>
      <xdr:spPr>
        <a:xfrm>
          <a:off x="105664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0.618</a:t>
          </a:r>
          <a:endParaRPr kumimoji="1" lang="ja-JP" altLang="en-US" sz="1000" b="1">
            <a:latin typeface="ＭＳ Ｐゴシック"/>
          </a:endParaRPr>
        </a:p>
      </xdr:txBody>
    </xdr:sp>
    <xdr:clientData/>
  </xdr:oneCellAnchor>
  <xdr:twoCellAnchor>
    <xdr:from>
      <xdr:col>15</xdr:col>
      <xdr:colOff>92075</xdr:colOff>
      <xdr:row>86</xdr:row>
      <xdr:rowOff>24385</xdr:rowOff>
    </xdr:from>
    <xdr:to>
      <xdr:col>15</xdr:col>
      <xdr:colOff>269875</xdr:colOff>
      <xdr:row>86</xdr:row>
      <xdr:rowOff>24385</xdr:rowOff>
    </xdr:to>
    <xdr:cxnSp macro="">
      <xdr:nvCxnSpPr>
        <xdr:cNvPr id="194" name="直線コネクタ 193"/>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160038</xdr:rowOff>
    </xdr:from>
    <xdr:ext cx="469744" cy="259045"/>
    <xdr:sp macro="" textlink="">
      <xdr:nvSpPr>
        <xdr:cNvPr id="195" name="【福祉施設】&#10;一人当たり面積最大値テキスト"/>
        <xdr:cNvSpPr txBox="1"/>
      </xdr:nvSpPr>
      <xdr:spPr>
        <a:xfrm>
          <a:off x="10566400" y="1319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2.395</a:t>
          </a:r>
          <a:endParaRPr kumimoji="1" lang="ja-JP" altLang="en-US" sz="1000" b="1">
            <a:latin typeface="ＭＳ Ｐゴシック"/>
          </a:endParaRPr>
        </a:p>
      </xdr:txBody>
    </xdr:sp>
    <xdr:clientData/>
  </xdr:oneCellAnchor>
  <xdr:twoCellAnchor>
    <xdr:from>
      <xdr:col>15</xdr:col>
      <xdr:colOff>92075</xdr:colOff>
      <xdr:row>78</xdr:row>
      <xdr:rowOff>41911</xdr:rowOff>
    </xdr:from>
    <xdr:to>
      <xdr:col>15</xdr:col>
      <xdr:colOff>269875</xdr:colOff>
      <xdr:row>78</xdr:row>
      <xdr:rowOff>41911</xdr:rowOff>
    </xdr:to>
    <xdr:cxnSp macro="">
      <xdr:nvCxnSpPr>
        <xdr:cNvPr id="196" name="直線コネクタ 195"/>
        <xdr:cNvCxnSpPr/>
      </xdr:nvCxnSpPr>
      <xdr:spPr>
        <a:xfrm>
          <a:off x="10388600" y="1341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62501</xdr:rowOff>
    </xdr:from>
    <xdr:ext cx="469744" cy="259045"/>
    <xdr:sp macro="" textlink="">
      <xdr:nvSpPr>
        <xdr:cNvPr id="197" name="【福祉施設】&#10;一人当たり面積平均値テキスト"/>
        <xdr:cNvSpPr txBox="1"/>
      </xdr:nvSpPr>
      <xdr:spPr>
        <a:xfrm>
          <a:off x="10566400" y="14121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1.373</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84074</xdr:rowOff>
    </xdr:from>
    <xdr:to>
      <xdr:col>15</xdr:col>
      <xdr:colOff>231775</xdr:colOff>
      <xdr:row>83</xdr:row>
      <xdr:rowOff>14224</xdr:rowOff>
    </xdr:to>
    <xdr:sp macro="" textlink="">
      <xdr:nvSpPr>
        <xdr:cNvPr id="198" name="フローチャート : 判断 197"/>
        <xdr:cNvSpPr/>
      </xdr:nvSpPr>
      <xdr:spPr>
        <a:xfrm>
          <a:off x="10426700" y="1414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33782</xdr:rowOff>
    </xdr:from>
    <xdr:to>
      <xdr:col>14</xdr:col>
      <xdr:colOff>79375</xdr:colOff>
      <xdr:row>85</xdr:row>
      <xdr:rowOff>135382</xdr:rowOff>
    </xdr:to>
    <xdr:sp macro="" textlink="">
      <xdr:nvSpPr>
        <xdr:cNvPr id="199" name="フローチャート : 判断 198"/>
        <xdr:cNvSpPr/>
      </xdr:nvSpPr>
      <xdr:spPr>
        <a:xfrm>
          <a:off x="9588500" y="14607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151909</xdr:rowOff>
    </xdr:from>
    <xdr:ext cx="469744" cy="259045"/>
    <xdr:sp macro="" textlink="">
      <xdr:nvSpPr>
        <xdr:cNvPr id="200" name="n_1aveValue【福祉施設】&#10;一人当たり面積"/>
        <xdr:cNvSpPr txBox="1"/>
      </xdr:nvSpPr>
      <xdr:spPr>
        <a:xfrm>
          <a:off x="9391727" y="14382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0.764</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01" name="テキスト ボックス 2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02" name="テキスト ボックス 2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3" name="テキスト ボックス 2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4" name="テキスト ボックス 2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5" name="テキスト ボックス 2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109982</xdr:rowOff>
    </xdr:from>
    <xdr:to>
      <xdr:col>14</xdr:col>
      <xdr:colOff>79375</xdr:colOff>
      <xdr:row>86</xdr:row>
      <xdr:rowOff>40132</xdr:rowOff>
    </xdr:to>
    <xdr:sp macro="" textlink="">
      <xdr:nvSpPr>
        <xdr:cNvPr id="206" name="円/楕円 205"/>
        <xdr:cNvSpPr/>
      </xdr:nvSpPr>
      <xdr:spPr>
        <a:xfrm>
          <a:off x="9588500" y="1468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31259</xdr:rowOff>
    </xdr:from>
    <xdr:ext cx="469744" cy="259045"/>
    <xdr:sp macro="" textlink="">
      <xdr:nvSpPr>
        <xdr:cNvPr id="207" name="n_1mainValue【福祉施設】&#10;一人当たり面積"/>
        <xdr:cNvSpPr txBox="1"/>
      </xdr:nvSpPr>
      <xdr:spPr>
        <a:xfrm>
          <a:off x="9391727" y="147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0.664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8" name="正方形/長方形 20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9" name="正方形/長方形 20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0" name="正方形/長方形 20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1" name="正方形/長方形 21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2" name="正方形/長方形 21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3" name="正方形/長方形 21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4" name="正方形/長方形 21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5" name="正方形/長方形 21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6" name="正方形/長方形 21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7" name="正方形/長方形 21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8" name="正方形/長方形 21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9" name="正方形/長方形 21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20" name="正方形/長方形 21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21" name="正方形/長方形 22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22" name="正方形/長方形 22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3" name="正方形/長方形 22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4" name="正方形/長方形 22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5" name="正方形/長方形 22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6" name="正方形/長方形 22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7" name="正方形/長方形 22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8" name="正方形/長方形 22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9" name="正方形/長方形 22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30" name="正方形/長方形 22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31" name="正方形/長方形 230"/>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32" name="正方形/長方形 2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33" name="正方形/長方形 2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34" name="正方形/長方形 2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35" name="正方形/長方形 2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36" name="正方形/長方形 2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37" name="正方形/長方形 2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38" name="正方形/長方形 2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51,786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39" name="正方形/長方形 238"/>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40" name="正方形/長方形 23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41" name="正方形/長方形 24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42" name="正方形/長方形 24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43" name="正方形/長方形 24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44" name="正方形/長方形 24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45" name="正方形/長方形 24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46" name="正方形/長方形 24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47" name="正方形/長方形 246"/>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248" name="正方形/長方形 24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49" name="正方形/長方形 24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50" name="正方形/長方形 24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51" name="正方形/長方形 25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52" name="正方形/長方形 25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53" name="正方形/長方形 25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54" name="正方形/長方形 25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55" name="正方形/長方形 254"/>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256" name="正方形/長方形 25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257" name="正方形/長方形 25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258" name="正方形/長方形 25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259" name="正方形/長方形 25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260" name="正方形/長方形 25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261" name="正方形/長方形 26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262" name="正方形/長方形 26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263" name="正方形/長方形 26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264" name="正方形/長方形 26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265" name="正方形/長方形 26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266" name="正方形/長方形 26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267" name="正方形/長方形 26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268" name="正方形/長方形 26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269" name="正方形/長方形 26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270" name="正方形/長方形 26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271" name="正方形/長方形 27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272" name="テキスト ボックス 27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273" name="直線コネクタ 27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274" name="直線コネクタ 27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275" name="テキスト ボックス 27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276" name="直線コネクタ 27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277" name="テキスト ボックス 27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278" name="直線コネクタ 27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279" name="テキスト ボックス 27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280" name="直線コネクタ 27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281" name="テキスト ボックス 28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282" name="直線コネクタ 28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283" name="テキスト ボックス 28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284" name="直線コネクタ 28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285" name="テキスト ボックス 28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28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129539</xdr:rowOff>
    </xdr:from>
    <xdr:to>
      <xdr:col>32</xdr:col>
      <xdr:colOff>186689</xdr:colOff>
      <xdr:row>86</xdr:row>
      <xdr:rowOff>68580</xdr:rowOff>
    </xdr:to>
    <xdr:cxnSp macro="">
      <xdr:nvCxnSpPr>
        <xdr:cNvPr id="287" name="直線コネクタ 286"/>
        <xdr:cNvCxnSpPr/>
      </xdr:nvCxnSpPr>
      <xdr:spPr>
        <a:xfrm flipV="1">
          <a:off x="22160864" y="13502639"/>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72407</xdr:rowOff>
    </xdr:from>
    <xdr:ext cx="469744" cy="259045"/>
    <xdr:sp macro="" textlink="">
      <xdr:nvSpPr>
        <xdr:cNvPr id="288" name="【消防施設】&#10;一人当たり面積最小値テキスト"/>
        <xdr:cNvSpPr txBox="1"/>
      </xdr:nvSpPr>
      <xdr:spPr>
        <a:xfrm>
          <a:off x="222504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86</xdr:row>
      <xdr:rowOff>68580</xdr:rowOff>
    </xdr:from>
    <xdr:to>
      <xdr:col>32</xdr:col>
      <xdr:colOff>276225</xdr:colOff>
      <xdr:row>86</xdr:row>
      <xdr:rowOff>68580</xdr:rowOff>
    </xdr:to>
    <xdr:cxnSp macro="">
      <xdr:nvCxnSpPr>
        <xdr:cNvPr id="289" name="直線コネクタ 288"/>
        <xdr:cNvCxnSpPr/>
      </xdr:nvCxnSpPr>
      <xdr:spPr>
        <a:xfrm>
          <a:off x="22072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76216</xdr:rowOff>
    </xdr:from>
    <xdr:ext cx="469744" cy="259045"/>
    <xdr:sp macro="" textlink="">
      <xdr:nvSpPr>
        <xdr:cNvPr id="290" name="【消防施設】&#10;一人当たり面積最大値テキスト"/>
        <xdr:cNvSpPr txBox="1"/>
      </xdr:nvSpPr>
      <xdr:spPr>
        <a:xfrm>
          <a:off x="222504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0.356</a:t>
          </a:r>
          <a:endParaRPr kumimoji="1" lang="ja-JP" altLang="en-US" sz="1000" b="1">
            <a:latin typeface="ＭＳ Ｐゴシック"/>
          </a:endParaRPr>
        </a:p>
      </xdr:txBody>
    </xdr:sp>
    <xdr:clientData/>
  </xdr:oneCellAnchor>
  <xdr:twoCellAnchor>
    <xdr:from>
      <xdr:col>32</xdr:col>
      <xdr:colOff>98425</xdr:colOff>
      <xdr:row>78</xdr:row>
      <xdr:rowOff>129539</xdr:rowOff>
    </xdr:from>
    <xdr:to>
      <xdr:col>32</xdr:col>
      <xdr:colOff>276225</xdr:colOff>
      <xdr:row>78</xdr:row>
      <xdr:rowOff>129539</xdr:rowOff>
    </xdr:to>
    <xdr:cxnSp macro="">
      <xdr:nvCxnSpPr>
        <xdr:cNvPr id="291" name="直線コネクタ 290"/>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87647</xdr:rowOff>
    </xdr:from>
    <xdr:ext cx="469744" cy="259045"/>
    <xdr:sp macro="" textlink="">
      <xdr:nvSpPr>
        <xdr:cNvPr id="292" name="【消防施設】&#10;一人当たり面積平均値テキスト"/>
        <xdr:cNvSpPr txBox="1"/>
      </xdr:nvSpPr>
      <xdr:spPr>
        <a:xfrm>
          <a:off x="22250400" y="13975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0.213</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109220</xdr:rowOff>
    </xdr:from>
    <xdr:to>
      <xdr:col>32</xdr:col>
      <xdr:colOff>238125</xdr:colOff>
      <xdr:row>82</xdr:row>
      <xdr:rowOff>39370</xdr:rowOff>
    </xdr:to>
    <xdr:sp macro="" textlink="">
      <xdr:nvSpPr>
        <xdr:cNvPr id="293" name="フローチャート : 判断 292"/>
        <xdr:cNvSpPr/>
      </xdr:nvSpPr>
      <xdr:spPr>
        <a:xfrm>
          <a:off x="22110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79</xdr:row>
      <xdr:rowOff>101600</xdr:rowOff>
    </xdr:from>
    <xdr:to>
      <xdr:col>31</xdr:col>
      <xdr:colOff>85725</xdr:colOff>
      <xdr:row>80</xdr:row>
      <xdr:rowOff>31750</xdr:rowOff>
    </xdr:to>
    <xdr:sp macro="" textlink="">
      <xdr:nvSpPr>
        <xdr:cNvPr id="294" name="フローチャート : 判断 293"/>
        <xdr:cNvSpPr/>
      </xdr:nvSpPr>
      <xdr:spPr>
        <a:xfrm>
          <a:off x="21272500" y="1364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78</xdr:row>
      <xdr:rowOff>48277</xdr:rowOff>
    </xdr:from>
    <xdr:ext cx="469744" cy="259045"/>
    <xdr:sp macro="" textlink="">
      <xdr:nvSpPr>
        <xdr:cNvPr id="295" name="n_1aveValue【消防施設】&#10;一人当たり面積"/>
        <xdr:cNvSpPr txBox="1"/>
      </xdr:nvSpPr>
      <xdr:spPr>
        <a:xfrm>
          <a:off x="21075727" y="1342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0.305</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296" name="テキスト ボックス 29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297" name="テキスト ボックス 29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298" name="テキスト ボックス 29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299" name="テキスト ボックス 29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00" name="テキスト ボックス 29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81</xdr:row>
      <xdr:rowOff>109220</xdr:rowOff>
    </xdr:from>
    <xdr:to>
      <xdr:col>31</xdr:col>
      <xdr:colOff>85725</xdr:colOff>
      <xdr:row>82</xdr:row>
      <xdr:rowOff>39370</xdr:rowOff>
    </xdr:to>
    <xdr:sp macro="" textlink="">
      <xdr:nvSpPr>
        <xdr:cNvPr id="301" name="円/楕円 300"/>
        <xdr:cNvSpPr/>
      </xdr:nvSpPr>
      <xdr:spPr>
        <a:xfrm>
          <a:off x="21272500" y="1399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30497</xdr:rowOff>
    </xdr:from>
    <xdr:ext cx="469744" cy="259045"/>
    <xdr:sp macro="" textlink="">
      <xdr:nvSpPr>
        <xdr:cNvPr id="302" name="n_1mainValue【消防施設】&#10;一人当たり面積"/>
        <xdr:cNvSpPr txBox="1"/>
      </xdr:nvSpPr>
      <xdr:spPr>
        <a:xfrm>
          <a:off x="21075727" y="1408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0.213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03" name="正方形/長方形 30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04" name="正方形/長方形 30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05" name="正方形/長方形 30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06" name="正方形/長方形 30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07" name="正方形/長方形 30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08" name="正方形/長方形 30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09" name="正方形/長方形 30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10" name="正方形/長方形 30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11" name="テキスト ボックス 31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12" name="直線コネクタ 31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313" name="テキスト ボックス 31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314" name="直線コネクタ 31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315" name="テキスト ボックス 31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316" name="直線コネクタ 31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317" name="テキスト ボックス 31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318" name="直線コネクタ 31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319" name="テキスト ボックス 31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320" name="直線コネクタ 31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321" name="テキスト ボックス 32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322" name="直線コネクタ 32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323" name="テキスト ボックス 32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24" name="直線コネクタ 32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25" name="テキスト ボックス 32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32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102870</xdr:rowOff>
    </xdr:from>
    <xdr:to>
      <xdr:col>23</xdr:col>
      <xdr:colOff>516889</xdr:colOff>
      <xdr:row>108</xdr:row>
      <xdr:rowOff>152400</xdr:rowOff>
    </xdr:to>
    <xdr:cxnSp macro="">
      <xdr:nvCxnSpPr>
        <xdr:cNvPr id="327" name="直線コネクタ 326"/>
        <xdr:cNvCxnSpPr/>
      </xdr:nvCxnSpPr>
      <xdr:spPr>
        <a:xfrm flipV="1">
          <a:off x="16318864" y="1724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156227</xdr:rowOff>
    </xdr:from>
    <xdr:ext cx="405111" cy="259045"/>
    <xdr:sp macro="" textlink="">
      <xdr:nvSpPr>
        <xdr:cNvPr id="328" name="【庁舎】&#10;有形固定資産減価償却率最小値テキスト"/>
        <xdr:cNvSpPr txBox="1"/>
      </xdr:nvSpPr>
      <xdr:spPr>
        <a:xfrm>
          <a:off x="16408400"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108</xdr:row>
      <xdr:rowOff>152400</xdr:rowOff>
    </xdr:from>
    <xdr:to>
      <xdr:col>23</xdr:col>
      <xdr:colOff>606425</xdr:colOff>
      <xdr:row>108</xdr:row>
      <xdr:rowOff>152400</xdr:rowOff>
    </xdr:to>
    <xdr:cxnSp macro="">
      <xdr:nvCxnSpPr>
        <xdr:cNvPr id="329" name="直線コネクタ 328"/>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49547</xdr:rowOff>
    </xdr:from>
    <xdr:ext cx="405111" cy="259045"/>
    <xdr:sp macro="" textlink="">
      <xdr:nvSpPr>
        <xdr:cNvPr id="330" name="【庁舎】&#10;有形固定資産減価償却率最大値テキスト"/>
        <xdr:cNvSpPr txBox="1"/>
      </xdr:nvSpPr>
      <xdr:spPr>
        <a:xfrm>
          <a:off x="164084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23</xdr:col>
      <xdr:colOff>428625</xdr:colOff>
      <xdr:row>100</xdr:row>
      <xdr:rowOff>102870</xdr:rowOff>
    </xdr:from>
    <xdr:to>
      <xdr:col>23</xdr:col>
      <xdr:colOff>606425</xdr:colOff>
      <xdr:row>100</xdr:row>
      <xdr:rowOff>102870</xdr:rowOff>
    </xdr:to>
    <xdr:cxnSp macro="">
      <xdr:nvCxnSpPr>
        <xdr:cNvPr id="331" name="直線コネクタ 330"/>
        <xdr:cNvCxnSpPr/>
      </xdr:nvCxnSpPr>
      <xdr:spPr>
        <a:xfrm>
          <a:off x="16230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78122</xdr:rowOff>
    </xdr:from>
    <xdr:ext cx="405111" cy="259045"/>
    <xdr:sp macro="" textlink="">
      <xdr:nvSpPr>
        <xdr:cNvPr id="332" name="【庁舎】&#10;有形固定資産減価償却率平均値テキスト"/>
        <xdr:cNvSpPr txBox="1"/>
      </xdr:nvSpPr>
      <xdr:spPr>
        <a:xfrm>
          <a:off x="16408400" y="1790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99695</xdr:rowOff>
    </xdr:from>
    <xdr:to>
      <xdr:col>23</xdr:col>
      <xdr:colOff>568325</xdr:colOff>
      <xdr:row>105</xdr:row>
      <xdr:rowOff>29845</xdr:rowOff>
    </xdr:to>
    <xdr:sp macro="" textlink="">
      <xdr:nvSpPr>
        <xdr:cNvPr id="333" name="フローチャート : 判断 332"/>
        <xdr:cNvSpPr/>
      </xdr:nvSpPr>
      <xdr:spPr>
        <a:xfrm>
          <a:off x="162687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55880</xdr:rowOff>
    </xdr:from>
    <xdr:to>
      <xdr:col>22</xdr:col>
      <xdr:colOff>415925</xdr:colOff>
      <xdr:row>104</xdr:row>
      <xdr:rowOff>157480</xdr:rowOff>
    </xdr:to>
    <xdr:sp macro="" textlink="">
      <xdr:nvSpPr>
        <xdr:cNvPr id="334" name="フローチャート : 判断 333"/>
        <xdr:cNvSpPr/>
      </xdr:nvSpPr>
      <xdr:spPr>
        <a:xfrm>
          <a:off x="15430500" y="1788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148607</xdr:rowOff>
    </xdr:from>
    <xdr:ext cx="405111" cy="259045"/>
    <xdr:sp macro="" textlink="">
      <xdr:nvSpPr>
        <xdr:cNvPr id="335" name="n_1aveValue【庁舎】&#10;有形固定資産減価償却率"/>
        <xdr:cNvSpPr txBox="1"/>
      </xdr:nvSpPr>
      <xdr:spPr>
        <a:xfrm>
          <a:off x="15266043" y="1797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36" name="テキスト ボックス 33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37" name="テキスト ボックス 33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38" name="テキスト ボックス 33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39" name="テキスト ボックス 33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40" name="テキスト ボックス 33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143511</xdr:rowOff>
    </xdr:from>
    <xdr:to>
      <xdr:col>22</xdr:col>
      <xdr:colOff>415925</xdr:colOff>
      <xdr:row>103</xdr:row>
      <xdr:rowOff>73661</xdr:rowOff>
    </xdr:to>
    <xdr:sp macro="" textlink="">
      <xdr:nvSpPr>
        <xdr:cNvPr id="341" name="円/楕円 340"/>
        <xdr:cNvSpPr/>
      </xdr:nvSpPr>
      <xdr:spPr>
        <a:xfrm>
          <a:off x="15430500" y="1763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90188</xdr:rowOff>
    </xdr:from>
    <xdr:ext cx="405111" cy="259045"/>
    <xdr:sp macro="" textlink="">
      <xdr:nvSpPr>
        <xdr:cNvPr id="342" name="n_1mainValue【庁舎】&#10;有形固定資産減価償却率"/>
        <xdr:cNvSpPr txBox="1"/>
      </xdr:nvSpPr>
      <xdr:spPr>
        <a:xfrm>
          <a:off x="15266043" y="1740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43" name="正方形/長方形 34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44" name="正方形/長方形 34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45" name="正方形/長方形 34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46" name="正方形/長方形 34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47" name="正方形/長方形 34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0.153</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48" name="正方形/長方形 34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49" name="正方形/長方形 34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50" name="正方形/長方形 34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51" name="テキスト ボックス 35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52" name="直線コネクタ 35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353" name="直線コネクタ 35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354" name="テキスト ボックス 35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355" name="直線コネクタ 35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356" name="テキスト ボックス 35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357" name="直線コネクタ 35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358" name="テキスト ボックス 35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359" name="直線コネクタ 35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360" name="テキスト ボックス 35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61" name="直線コネクタ 36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62" name="テキスト ボックス 36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36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151181</xdr:rowOff>
    </xdr:from>
    <xdr:to>
      <xdr:col>32</xdr:col>
      <xdr:colOff>186689</xdr:colOff>
      <xdr:row>107</xdr:row>
      <xdr:rowOff>7620</xdr:rowOff>
    </xdr:to>
    <xdr:cxnSp macro="">
      <xdr:nvCxnSpPr>
        <xdr:cNvPr id="364" name="直線コネクタ 363"/>
        <xdr:cNvCxnSpPr/>
      </xdr:nvCxnSpPr>
      <xdr:spPr>
        <a:xfrm flipV="1">
          <a:off x="22160864" y="17296181"/>
          <a:ext cx="0" cy="105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11447</xdr:rowOff>
    </xdr:from>
    <xdr:ext cx="469744" cy="259045"/>
    <xdr:sp macro="" textlink="">
      <xdr:nvSpPr>
        <xdr:cNvPr id="365" name="【庁舎】&#10;一人当たり面積最小値テキスト"/>
        <xdr:cNvSpPr txBox="1"/>
      </xdr:nvSpPr>
      <xdr:spPr>
        <a:xfrm>
          <a:off x="22250400"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0.525</a:t>
          </a:r>
          <a:endParaRPr kumimoji="1" lang="ja-JP" altLang="en-US" sz="1000" b="1">
            <a:latin typeface="ＭＳ Ｐゴシック"/>
          </a:endParaRPr>
        </a:p>
      </xdr:txBody>
    </xdr:sp>
    <xdr:clientData/>
  </xdr:oneCellAnchor>
  <xdr:twoCellAnchor>
    <xdr:from>
      <xdr:col>32</xdr:col>
      <xdr:colOff>98425</xdr:colOff>
      <xdr:row>107</xdr:row>
      <xdr:rowOff>7620</xdr:rowOff>
    </xdr:from>
    <xdr:to>
      <xdr:col>32</xdr:col>
      <xdr:colOff>276225</xdr:colOff>
      <xdr:row>107</xdr:row>
      <xdr:rowOff>7620</xdr:rowOff>
    </xdr:to>
    <xdr:cxnSp macro="">
      <xdr:nvCxnSpPr>
        <xdr:cNvPr id="366" name="直線コネクタ 365"/>
        <xdr:cNvCxnSpPr/>
      </xdr:nvCxnSpPr>
      <xdr:spPr>
        <a:xfrm>
          <a:off x="22072600" y="1835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97858</xdr:rowOff>
    </xdr:from>
    <xdr:ext cx="469744" cy="259045"/>
    <xdr:sp macro="" textlink="">
      <xdr:nvSpPr>
        <xdr:cNvPr id="367" name="【庁舎】&#10;一人当たり面積最大値テキスト"/>
        <xdr:cNvSpPr txBox="1"/>
      </xdr:nvSpPr>
      <xdr:spPr>
        <a:xfrm>
          <a:off x="22250400" y="1707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a:t>
          </a:r>
          <a:endParaRPr kumimoji="1" lang="ja-JP" altLang="en-US" sz="1000" b="1">
            <a:latin typeface="ＭＳ Ｐゴシック"/>
          </a:endParaRPr>
        </a:p>
      </xdr:txBody>
    </xdr:sp>
    <xdr:clientData/>
  </xdr:oneCellAnchor>
  <xdr:twoCellAnchor>
    <xdr:from>
      <xdr:col>32</xdr:col>
      <xdr:colOff>98425</xdr:colOff>
      <xdr:row>100</xdr:row>
      <xdr:rowOff>151181</xdr:rowOff>
    </xdr:from>
    <xdr:to>
      <xdr:col>32</xdr:col>
      <xdr:colOff>276225</xdr:colOff>
      <xdr:row>100</xdr:row>
      <xdr:rowOff>151181</xdr:rowOff>
    </xdr:to>
    <xdr:cxnSp macro="">
      <xdr:nvCxnSpPr>
        <xdr:cNvPr id="368" name="直線コネクタ 367"/>
        <xdr:cNvCxnSpPr/>
      </xdr:nvCxnSpPr>
      <xdr:spPr>
        <a:xfrm>
          <a:off x="22072600" y="1729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18457</xdr:rowOff>
    </xdr:from>
    <xdr:ext cx="469744" cy="259045"/>
    <xdr:sp macro="" textlink="">
      <xdr:nvSpPr>
        <xdr:cNvPr id="369" name="【庁舎】&#10;一人当たり面積平均値テキスト"/>
        <xdr:cNvSpPr txBox="1"/>
      </xdr:nvSpPr>
      <xdr:spPr>
        <a:xfrm>
          <a:off x="22250400" y="18020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1.093</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40030</xdr:rowOff>
    </xdr:from>
    <xdr:to>
      <xdr:col>32</xdr:col>
      <xdr:colOff>238125</xdr:colOff>
      <xdr:row>105</xdr:row>
      <xdr:rowOff>141630</xdr:rowOff>
    </xdr:to>
    <xdr:sp macro="" textlink="">
      <xdr:nvSpPr>
        <xdr:cNvPr id="370" name="フローチャート : 判断 369"/>
        <xdr:cNvSpPr/>
      </xdr:nvSpPr>
      <xdr:spPr>
        <a:xfrm>
          <a:off x="22110700" y="1804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162561</xdr:rowOff>
    </xdr:from>
    <xdr:to>
      <xdr:col>31</xdr:col>
      <xdr:colOff>85725</xdr:colOff>
      <xdr:row>106</xdr:row>
      <xdr:rowOff>92711</xdr:rowOff>
    </xdr:to>
    <xdr:sp macro="" textlink="">
      <xdr:nvSpPr>
        <xdr:cNvPr id="371" name="フローチャート : 判断 370"/>
        <xdr:cNvSpPr/>
      </xdr:nvSpPr>
      <xdr:spPr>
        <a:xfrm>
          <a:off x="21272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109238</xdr:rowOff>
    </xdr:from>
    <xdr:ext cx="469744" cy="259045"/>
    <xdr:sp macro="" textlink="">
      <xdr:nvSpPr>
        <xdr:cNvPr id="372" name="n_1aveValue【庁舎】&#10;一人当たり面積"/>
        <xdr:cNvSpPr txBox="1"/>
      </xdr:nvSpPr>
      <xdr:spPr>
        <a:xfrm>
          <a:off x="210757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0.825</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373" name="テキスト ボックス 37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374" name="テキスト ボックス 37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375" name="テキスト ボックス 37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376" name="テキスト ボックス 37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377" name="テキスト ボックス 37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49631</xdr:rowOff>
    </xdr:from>
    <xdr:to>
      <xdr:col>31</xdr:col>
      <xdr:colOff>85725</xdr:colOff>
      <xdr:row>107</xdr:row>
      <xdr:rowOff>151231</xdr:rowOff>
    </xdr:to>
    <xdr:sp macro="" textlink="">
      <xdr:nvSpPr>
        <xdr:cNvPr id="378" name="円/楕円 377"/>
        <xdr:cNvSpPr/>
      </xdr:nvSpPr>
      <xdr:spPr>
        <a:xfrm>
          <a:off x="21272500" y="1839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142358</xdr:rowOff>
    </xdr:from>
    <xdr:ext cx="469744" cy="259045"/>
    <xdr:sp macro="" textlink="">
      <xdr:nvSpPr>
        <xdr:cNvPr id="379" name="n_1mainValue【庁舎】&#10;一人当たり面積"/>
        <xdr:cNvSpPr txBox="1"/>
      </xdr:nvSpPr>
      <xdr:spPr>
        <a:xfrm>
          <a:off x="21075727" y="1848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0.322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380" name="正方形/長方形 37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381" name="正方形/長方形 38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382" name="テキスト ボックス 38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体育館・プール</a:t>
          </a:r>
          <a:r>
            <a:rPr kumimoji="1" lang="en-US" altLang="ja-JP" sz="1100">
              <a:solidFill>
                <a:schemeClr val="dk1"/>
              </a:solidFill>
              <a:latin typeface="+mn-lt"/>
              <a:ea typeface="+mn-ea"/>
              <a:cs typeface="+mn-cs"/>
            </a:rPr>
            <a:t>1</a:t>
          </a:r>
          <a:r>
            <a:rPr kumimoji="1" lang="ja-JP" altLang="ja-JP" sz="1100">
              <a:solidFill>
                <a:schemeClr val="dk1"/>
              </a:solidFill>
              <a:latin typeface="+mn-lt"/>
              <a:ea typeface="+mn-ea"/>
              <a:cs typeface="+mn-cs"/>
            </a:rPr>
            <a:t>人あたり面積は、本町に学校数が少ないため類似団体と比べ</a:t>
          </a:r>
          <a:r>
            <a:rPr kumimoji="1" lang="en-US" altLang="ja-JP" sz="1100">
              <a:solidFill>
                <a:schemeClr val="dk1"/>
              </a:solidFill>
              <a:latin typeface="+mn-lt"/>
              <a:ea typeface="+mn-ea"/>
              <a:cs typeface="+mn-cs"/>
            </a:rPr>
            <a:t>1</a:t>
          </a:r>
          <a:r>
            <a:rPr kumimoji="1" lang="ja-JP" altLang="ja-JP" sz="1100">
              <a:solidFill>
                <a:schemeClr val="dk1"/>
              </a:solidFill>
              <a:latin typeface="+mn-lt"/>
              <a:ea typeface="+mn-ea"/>
              <a:cs typeface="+mn-cs"/>
            </a:rPr>
            <a:t>人あたり面積が狭い傾向となる。庁舎については、現存する建物が昭和３０年からのもので資産として非常に古く安価なものとなっている。よって、償却対象資産としては帳簿価格が低いため、類似団体より減価償却率が低いものとなっている。庁舎</a:t>
          </a:r>
          <a:r>
            <a:rPr kumimoji="1" lang="en-US" altLang="ja-JP" sz="1100">
              <a:solidFill>
                <a:schemeClr val="dk1"/>
              </a:solidFill>
              <a:latin typeface="+mn-lt"/>
              <a:ea typeface="+mn-ea"/>
              <a:cs typeface="+mn-cs"/>
            </a:rPr>
            <a:t>1</a:t>
          </a:r>
          <a:r>
            <a:rPr kumimoji="1" lang="ja-JP" altLang="ja-JP" sz="1100">
              <a:solidFill>
                <a:schemeClr val="dk1"/>
              </a:solidFill>
              <a:latin typeface="+mn-lt"/>
              <a:ea typeface="+mn-ea"/>
              <a:cs typeface="+mn-cs"/>
            </a:rPr>
            <a:t>人あたりの面積だが、近い将来庁舎の改修予定がある。現状は老朽化が激しく、昭和３０年からの建物であり造りも非常にコンパクトで、プレハブなどを増築し職員がようやく収まっている状態である。そうしたことから、類似団体と比べると床面積が非常に小さい。</a:t>
          </a:r>
          <a:endParaRPr lang="ja-JP" altLang="ja-JP"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北海道厚真町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4,674
4,650
404.61
6,896,912
6,657,375
194,624
3,529,887
8,520,554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latin typeface="+mn-lt"/>
              <a:ea typeface="+mn-ea"/>
              <a:cs typeface="+mn-cs"/>
            </a:rPr>
            <a:t>北電苫東厚真火力発電所などの固定資産税収入額が高く、財政力指数は</a:t>
          </a:r>
          <a:r>
            <a:rPr lang="en-US" altLang="ja-JP" sz="1100">
              <a:solidFill>
                <a:schemeClr val="dk1"/>
              </a:solidFill>
              <a:latin typeface="+mn-lt"/>
              <a:ea typeface="+mn-ea"/>
              <a:cs typeface="+mn-cs"/>
            </a:rPr>
            <a:t>047</a:t>
          </a:r>
          <a:r>
            <a:rPr lang="ja-JP" altLang="ja-JP" sz="1100">
              <a:solidFill>
                <a:schemeClr val="dk1"/>
              </a:solidFill>
              <a:latin typeface="+mn-lt"/>
              <a:ea typeface="+mn-ea"/>
              <a:cs typeface="+mn-cs"/>
            </a:rPr>
            <a:t>となっているが、その中心が大型償却資産であるため、平成</a:t>
          </a:r>
          <a:r>
            <a:rPr lang="en-US" altLang="ja-JP" sz="1100">
              <a:solidFill>
                <a:schemeClr val="dk1"/>
              </a:solidFill>
              <a:latin typeface="+mn-lt"/>
              <a:ea typeface="+mn-ea"/>
              <a:cs typeface="+mn-cs"/>
            </a:rPr>
            <a:t>17</a:t>
          </a:r>
          <a:r>
            <a:rPr lang="ja-JP" altLang="ja-JP" sz="1100">
              <a:solidFill>
                <a:schemeClr val="dk1"/>
              </a:solidFill>
              <a:latin typeface="+mn-lt"/>
              <a:ea typeface="+mn-ea"/>
              <a:cs typeface="+mn-cs"/>
            </a:rPr>
            <a:t>年度をピークに毎年大きく減少しており、今後増額は見込めない状況である。</a:t>
          </a:r>
          <a:endParaRPr lang="en-US" altLang="ja-JP" sz="1100">
            <a:solidFill>
              <a:schemeClr val="dk1"/>
            </a:solidFill>
            <a:latin typeface="+mn-lt"/>
            <a:ea typeface="+mn-ea"/>
            <a:cs typeface="+mn-cs"/>
          </a:endParaRPr>
        </a:p>
        <a:p>
          <a:r>
            <a:rPr lang="ja-JP" altLang="ja-JP" sz="1100">
              <a:solidFill>
                <a:schemeClr val="dk1"/>
              </a:solidFill>
              <a:latin typeface="+mn-lt"/>
              <a:ea typeface="+mn-ea"/>
              <a:cs typeface="+mn-cs"/>
            </a:rPr>
            <a:t>　税収の減少とともに一般財源総額が減収していくため、人件費・物件費・普通建設事業費を中心として歳出削減や受益者負担の適正化など歳入歳出両面の行財政改革を推進する。</a:t>
          </a:r>
          <a:endParaRPr kumimoji="1"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54356</xdr:rowOff>
    </xdr:from>
    <xdr:to>
      <xdr:col>7</xdr:col>
      <xdr:colOff>152400</xdr:colOff>
      <xdr:row>42</xdr:row>
      <xdr:rowOff>54356</xdr:rowOff>
    </xdr:to>
    <xdr:cxnSp macro="">
      <xdr:nvCxnSpPr>
        <xdr:cNvPr id="65" name="直線コネクタ 64"/>
        <xdr:cNvCxnSpPr/>
      </xdr:nvCxnSpPr>
      <xdr:spPr>
        <a:xfrm>
          <a:off x="4114800" y="72552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84091</xdr:rowOff>
    </xdr:from>
    <xdr:ext cx="762000" cy="259045"/>
    <xdr:sp macro="" textlink="">
      <xdr:nvSpPr>
        <xdr:cNvPr id="66" name="財政力平均値テキスト"/>
        <xdr:cNvSpPr txBox="1"/>
      </xdr:nvSpPr>
      <xdr:spPr>
        <a:xfrm>
          <a:off x="5041900" y="7456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54356</xdr:rowOff>
    </xdr:from>
    <xdr:to>
      <xdr:col>6</xdr:col>
      <xdr:colOff>0</xdr:colOff>
      <xdr:row>42</xdr:row>
      <xdr:rowOff>54356</xdr:rowOff>
    </xdr:to>
    <xdr:cxnSp macro="">
      <xdr:nvCxnSpPr>
        <xdr:cNvPr id="68" name="直線コネクタ 67"/>
        <xdr:cNvCxnSpPr/>
      </xdr:nvCxnSpPr>
      <xdr:spPr>
        <a:xfrm>
          <a:off x="3225800" y="72552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121666</xdr:rowOff>
    </xdr:from>
    <xdr:to>
      <xdr:col>6</xdr:col>
      <xdr:colOff>50800</xdr:colOff>
      <xdr:row>44</xdr:row>
      <xdr:rowOff>51816</xdr:rowOff>
    </xdr:to>
    <xdr:sp macro="" textlink="">
      <xdr:nvSpPr>
        <xdr:cNvPr id="69" name="フローチャート : 判断 68"/>
        <xdr:cNvSpPr/>
      </xdr:nvSpPr>
      <xdr:spPr>
        <a:xfrm>
          <a:off x="4064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36593</xdr:rowOff>
    </xdr:from>
    <xdr:ext cx="736600" cy="259045"/>
    <xdr:sp macro="" textlink="">
      <xdr:nvSpPr>
        <xdr:cNvPr id="70" name="テキスト ボックス 69"/>
        <xdr:cNvSpPr txBox="1"/>
      </xdr:nvSpPr>
      <xdr:spPr>
        <a:xfrm>
          <a:off x="3733800" y="758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54356</xdr:rowOff>
    </xdr:from>
    <xdr:to>
      <xdr:col>4</xdr:col>
      <xdr:colOff>482600</xdr:colOff>
      <xdr:row>42</xdr:row>
      <xdr:rowOff>54356</xdr:rowOff>
    </xdr:to>
    <xdr:cxnSp macro="">
      <xdr:nvCxnSpPr>
        <xdr:cNvPr id="71" name="直線コネクタ 70"/>
        <xdr:cNvCxnSpPr/>
      </xdr:nvCxnSpPr>
      <xdr:spPr>
        <a:xfrm>
          <a:off x="2336800" y="72552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131318</xdr:rowOff>
    </xdr:from>
    <xdr:to>
      <xdr:col>4</xdr:col>
      <xdr:colOff>533400</xdr:colOff>
      <xdr:row>44</xdr:row>
      <xdr:rowOff>61468</xdr:rowOff>
    </xdr:to>
    <xdr:sp macro="" textlink="">
      <xdr:nvSpPr>
        <xdr:cNvPr id="72" name="フローチャート : 判断 71"/>
        <xdr:cNvSpPr/>
      </xdr:nvSpPr>
      <xdr:spPr>
        <a:xfrm>
          <a:off x="3175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46245</xdr:rowOff>
    </xdr:from>
    <xdr:ext cx="762000" cy="259045"/>
    <xdr:sp macro="" textlink="">
      <xdr:nvSpPr>
        <xdr:cNvPr id="73" name="テキスト ボックス 72"/>
        <xdr:cNvSpPr txBox="1"/>
      </xdr:nvSpPr>
      <xdr:spPr>
        <a:xfrm>
          <a:off x="2844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44704</xdr:rowOff>
    </xdr:from>
    <xdr:to>
      <xdr:col>3</xdr:col>
      <xdr:colOff>279400</xdr:colOff>
      <xdr:row>42</xdr:row>
      <xdr:rowOff>54356</xdr:rowOff>
    </xdr:to>
    <xdr:cxnSp macro="">
      <xdr:nvCxnSpPr>
        <xdr:cNvPr id="74" name="直線コネクタ 73"/>
        <xdr:cNvCxnSpPr/>
      </xdr:nvCxnSpPr>
      <xdr:spPr>
        <a:xfrm>
          <a:off x="1447800" y="724560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131318</xdr:rowOff>
    </xdr:from>
    <xdr:to>
      <xdr:col>3</xdr:col>
      <xdr:colOff>330200</xdr:colOff>
      <xdr:row>44</xdr:row>
      <xdr:rowOff>61468</xdr:rowOff>
    </xdr:to>
    <xdr:sp macro="" textlink="">
      <xdr:nvSpPr>
        <xdr:cNvPr id="75" name="フローチャート : 判断 74"/>
        <xdr:cNvSpPr/>
      </xdr:nvSpPr>
      <xdr:spPr>
        <a:xfrm>
          <a:off x="2286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46245</xdr:rowOff>
    </xdr:from>
    <xdr:ext cx="762000" cy="259045"/>
    <xdr:sp macro="" textlink="">
      <xdr:nvSpPr>
        <xdr:cNvPr id="76" name="テキスト ボックス 75"/>
        <xdr:cNvSpPr txBox="1"/>
      </xdr:nvSpPr>
      <xdr:spPr>
        <a:xfrm>
          <a:off x="1955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121666</xdr:rowOff>
    </xdr:from>
    <xdr:to>
      <xdr:col>2</xdr:col>
      <xdr:colOff>127000</xdr:colOff>
      <xdr:row>44</xdr:row>
      <xdr:rowOff>51816</xdr:rowOff>
    </xdr:to>
    <xdr:sp macro="" textlink="">
      <xdr:nvSpPr>
        <xdr:cNvPr id="77" name="フローチャート : 判断 76"/>
        <xdr:cNvSpPr/>
      </xdr:nvSpPr>
      <xdr:spPr>
        <a:xfrm>
          <a:off x="1397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36593</xdr:rowOff>
    </xdr:from>
    <xdr:ext cx="762000" cy="259045"/>
    <xdr:sp macro="" textlink="">
      <xdr:nvSpPr>
        <xdr:cNvPr id="78" name="テキスト ボックス 77"/>
        <xdr:cNvSpPr txBox="1"/>
      </xdr:nvSpPr>
      <xdr:spPr>
        <a:xfrm>
          <a:off x="1066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3556</xdr:rowOff>
    </xdr:from>
    <xdr:to>
      <xdr:col>7</xdr:col>
      <xdr:colOff>203200</xdr:colOff>
      <xdr:row>42</xdr:row>
      <xdr:rowOff>105156</xdr:rowOff>
    </xdr:to>
    <xdr:sp macro="" textlink="">
      <xdr:nvSpPr>
        <xdr:cNvPr id="84" name="円/楕円 83"/>
        <xdr:cNvSpPr/>
      </xdr:nvSpPr>
      <xdr:spPr>
        <a:xfrm>
          <a:off x="49022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20083</xdr:rowOff>
    </xdr:from>
    <xdr:ext cx="762000" cy="259045"/>
    <xdr:sp macro="" textlink="">
      <xdr:nvSpPr>
        <xdr:cNvPr id="85" name="財政力該当値テキスト"/>
        <xdr:cNvSpPr txBox="1"/>
      </xdr:nvSpPr>
      <xdr:spPr>
        <a:xfrm>
          <a:off x="5041900" y="704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3556</xdr:rowOff>
    </xdr:from>
    <xdr:to>
      <xdr:col>6</xdr:col>
      <xdr:colOff>50800</xdr:colOff>
      <xdr:row>42</xdr:row>
      <xdr:rowOff>105156</xdr:rowOff>
    </xdr:to>
    <xdr:sp macro="" textlink="">
      <xdr:nvSpPr>
        <xdr:cNvPr id="86" name="円/楕円 85"/>
        <xdr:cNvSpPr/>
      </xdr:nvSpPr>
      <xdr:spPr>
        <a:xfrm>
          <a:off x="4064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115333</xdr:rowOff>
    </xdr:from>
    <xdr:ext cx="736600" cy="259045"/>
    <xdr:sp macro="" textlink="">
      <xdr:nvSpPr>
        <xdr:cNvPr id="87" name="テキスト ボックス 86"/>
        <xdr:cNvSpPr txBox="1"/>
      </xdr:nvSpPr>
      <xdr:spPr>
        <a:xfrm>
          <a:off x="3733800" y="697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3556</xdr:rowOff>
    </xdr:from>
    <xdr:to>
      <xdr:col>4</xdr:col>
      <xdr:colOff>533400</xdr:colOff>
      <xdr:row>42</xdr:row>
      <xdr:rowOff>105156</xdr:rowOff>
    </xdr:to>
    <xdr:sp macro="" textlink="">
      <xdr:nvSpPr>
        <xdr:cNvPr id="88" name="円/楕円 87"/>
        <xdr:cNvSpPr/>
      </xdr:nvSpPr>
      <xdr:spPr>
        <a:xfrm>
          <a:off x="3175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115333</xdr:rowOff>
    </xdr:from>
    <xdr:ext cx="762000" cy="259045"/>
    <xdr:sp macro="" textlink="">
      <xdr:nvSpPr>
        <xdr:cNvPr id="89" name="テキスト ボックス 88"/>
        <xdr:cNvSpPr txBox="1"/>
      </xdr:nvSpPr>
      <xdr:spPr>
        <a:xfrm>
          <a:off x="2844800" y="697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3556</xdr:rowOff>
    </xdr:from>
    <xdr:to>
      <xdr:col>3</xdr:col>
      <xdr:colOff>330200</xdr:colOff>
      <xdr:row>42</xdr:row>
      <xdr:rowOff>105156</xdr:rowOff>
    </xdr:to>
    <xdr:sp macro="" textlink="">
      <xdr:nvSpPr>
        <xdr:cNvPr id="90" name="円/楕円 89"/>
        <xdr:cNvSpPr/>
      </xdr:nvSpPr>
      <xdr:spPr>
        <a:xfrm>
          <a:off x="2286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115333</xdr:rowOff>
    </xdr:from>
    <xdr:ext cx="762000" cy="259045"/>
    <xdr:sp macro="" textlink="">
      <xdr:nvSpPr>
        <xdr:cNvPr id="91" name="テキスト ボックス 90"/>
        <xdr:cNvSpPr txBox="1"/>
      </xdr:nvSpPr>
      <xdr:spPr>
        <a:xfrm>
          <a:off x="1955800" y="697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165354</xdr:rowOff>
    </xdr:from>
    <xdr:to>
      <xdr:col>2</xdr:col>
      <xdr:colOff>127000</xdr:colOff>
      <xdr:row>42</xdr:row>
      <xdr:rowOff>95504</xdr:rowOff>
    </xdr:to>
    <xdr:sp macro="" textlink="">
      <xdr:nvSpPr>
        <xdr:cNvPr id="92" name="円/楕円 91"/>
        <xdr:cNvSpPr/>
      </xdr:nvSpPr>
      <xdr:spPr>
        <a:xfrm>
          <a:off x="13970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105681</xdr:rowOff>
    </xdr:from>
    <xdr:ext cx="762000" cy="259045"/>
    <xdr:sp macro="" textlink="">
      <xdr:nvSpPr>
        <xdr:cNvPr id="93" name="テキスト ボックス 92"/>
        <xdr:cNvSpPr txBox="1"/>
      </xdr:nvSpPr>
      <xdr:spPr>
        <a:xfrm>
          <a:off x="1066800" y="696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latin typeface="+mn-lt"/>
              <a:ea typeface="+mn-ea"/>
              <a:cs typeface="+mn-cs"/>
            </a:rPr>
            <a:t>財政力を背景として、これまで社会基盤整備を強力に推進してきた結果、物件費・公債費が類似団体と比較すると高い水準であったが、経常収支比率は類似団体平均をやや</a:t>
          </a:r>
          <a:r>
            <a:rPr lang="ja-JP" altLang="en-US" sz="1100">
              <a:solidFill>
                <a:schemeClr val="dk1"/>
              </a:solidFill>
              <a:latin typeface="+mn-lt"/>
              <a:ea typeface="+mn-ea"/>
              <a:cs typeface="+mn-cs"/>
            </a:rPr>
            <a:t>下</a:t>
          </a:r>
          <a:r>
            <a:rPr lang="ja-JP" altLang="ja-JP" sz="1100">
              <a:solidFill>
                <a:schemeClr val="dk1"/>
              </a:solidFill>
              <a:latin typeface="+mn-lt"/>
              <a:ea typeface="+mn-ea"/>
              <a:cs typeface="+mn-cs"/>
            </a:rPr>
            <a:t>回っている。</a:t>
          </a:r>
          <a:endParaRPr lang="en-US" altLang="ja-JP" sz="1100">
            <a:solidFill>
              <a:schemeClr val="dk1"/>
            </a:solidFill>
            <a:latin typeface="+mn-lt"/>
            <a:ea typeface="+mn-ea"/>
            <a:cs typeface="+mn-cs"/>
          </a:endParaRPr>
        </a:p>
        <a:p>
          <a:r>
            <a:rPr lang="ja-JP" altLang="ja-JP" sz="1100">
              <a:solidFill>
                <a:schemeClr val="dk1"/>
              </a:solidFill>
              <a:latin typeface="+mn-lt"/>
              <a:ea typeface="+mn-ea"/>
              <a:cs typeface="+mn-cs"/>
            </a:rPr>
            <a:t>　集中改革プランによる定員適正化計画に基づき、新規採用の抑制と特別報酬の見直しなど人件費削減を行う計画</a:t>
          </a:r>
          <a:r>
            <a:rPr lang="ja-JP" altLang="en-US" sz="1100">
              <a:solidFill>
                <a:schemeClr val="dk1"/>
              </a:solidFill>
              <a:latin typeface="+mn-lt"/>
              <a:ea typeface="+mn-ea"/>
              <a:cs typeface="+mn-cs"/>
            </a:rPr>
            <a:t>と</a:t>
          </a:r>
          <a:r>
            <a:rPr lang="ja-JP" altLang="ja-JP" sz="1100">
              <a:solidFill>
                <a:schemeClr val="dk1"/>
              </a:solidFill>
              <a:latin typeface="+mn-lt"/>
              <a:ea typeface="+mn-ea"/>
              <a:cs typeface="+mn-cs"/>
            </a:rPr>
            <a:t>、平成</a:t>
          </a:r>
          <a:r>
            <a:rPr lang="en-US" altLang="ja-JP" sz="1100">
              <a:solidFill>
                <a:schemeClr val="dk1"/>
              </a:solidFill>
              <a:latin typeface="+mn-lt"/>
              <a:ea typeface="+mn-ea"/>
              <a:cs typeface="+mn-cs"/>
            </a:rPr>
            <a:t>27</a:t>
          </a:r>
          <a:r>
            <a:rPr lang="ja-JP" altLang="ja-JP" sz="1100">
              <a:solidFill>
                <a:schemeClr val="dk1"/>
              </a:solidFill>
              <a:latin typeface="+mn-lt"/>
              <a:ea typeface="+mn-ea"/>
              <a:cs typeface="+mn-cs"/>
            </a:rPr>
            <a:t>年度から平成</a:t>
          </a:r>
          <a:r>
            <a:rPr lang="en-US" altLang="ja-JP" sz="1100">
              <a:solidFill>
                <a:schemeClr val="dk1"/>
              </a:solidFill>
              <a:latin typeface="+mn-lt"/>
              <a:ea typeface="+mn-ea"/>
              <a:cs typeface="+mn-cs"/>
            </a:rPr>
            <a:t>28</a:t>
          </a:r>
          <a:r>
            <a:rPr lang="ja-JP" altLang="ja-JP" sz="1100">
              <a:solidFill>
                <a:schemeClr val="dk1"/>
              </a:solidFill>
              <a:latin typeface="+mn-lt"/>
              <a:ea typeface="+mn-ea"/>
              <a:cs typeface="+mn-cs"/>
            </a:rPr>
            <a:t>年度に退職者が多いことから、</a:t>
          </a:r>
          <a:r>
            <a:rPr lang="ja-JP" altLang="en-US" sz="1100">
              <a:solidFill>
                <a:schemeClr val="dk1"/>
              </a:solidFill>
              <a:latin typeface="+mn-lt"/>
              <a:ea typeface="+mn-ea"/>
              <a:cs typeface="+mn-cs"/>
            </a:rPr>
            <a:t>経常収支比率も改善し、類似団体と同等の状況である。</a:t>
          </a:r>
          <a:endParaRPr lang="en-US" altLang="ja-JP" sz="1100">
            <a:solidFill>
              <a:schemeClr val="dk1"/>
            </a:solidFill>
            <a:latin typeface="+mn-lt"/>
            <a:ea typeface="+mn-ea"/>
            <a:cs typeface="+mn-cs"/>
          </a:endParaRPr>
        </a:p>
        <a:p>
          <a:r>
            <a:rPr lang="ja-JP" altLang="ja-JP" sz="1100">
              <a:solidFill>
                <a:schemeClr val="dk1"/>
              </a:solidFill>
              <a:latin typeface="+mn-lt"/>
              <a:ea typeface="+mn-ea"/>
              <a:cs typeface="+mn-cs"/>
            </a:rPr>
            <a:t>　今後も公共サービスの在り方に関して積極的な構造改革を進めることともに、普通建設事業の抑制（地方債の抑制）により公債費の削減に努める</a:t>
          </a:r>
          <a:endParaRPr kumimoji="1" lang="ja-JP" altLang="ja-JP" sz="1100">
            <a:solidFill>
              <a:schemeClr val="dk1"/>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164919</xdr:rowOff>
    </xdr:from>
    <xdr:to>
      <xdr:col>7</xdr:col>
      <xdr:colOff>152400</xdr:colOff>
      <xdr:row>67</xdr:row>
      <xdr:rowOff>162741</xdr:rowOff>
    </xdr:to>
    <xdr:cxnSp macro="">
      <xdr:nvCxnSpPr>
        <xdr:cNvPr id="125" name="直線コネクタ 124"/>
        <xdr:cNvCxnSpPr/>
      </xdr:nvCxnSpPr>
      <xdr:spPr>
        <a:xfrm flipV="1">
          <a:off x="4953000" y="10109019"/>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134818</xdr:rowOff>
    </xdr:from>
    <xdr:ext cx="762000" cy="259045"/>
    <xdr:sp macro="" textlink="">
      <xdr:nvSpPr>
        <xdr:cNvPr id="126" name="財政構造の弾力性最小値テキスト"/>
        <xdr:cNvSpPr txBox="1"/>
      </xdr:nvSpPr>
      <xdr:spPr>
        <a:xfrm>
          <a:off x="5041900" y="116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162741</xdr:rowOff>
    </xdr:from>
    <xdr:to>
      <xdr:col>7</xdr:col>
      <xdr:colOff>241300</xdr:colOff>
      <xdr:row>67</xdr:row>
      <xdr:rowOff>162741</xdr:rowOff>
    </xdr:to>
    <xdr:cxnSp macro="">
      <xdr:nvCxnSpPr>
        <xdr:cNvPr id="127" name="直線コネクタ 126"/>
        <xdr:cNvCxnSpPr/>
      </xdr:nvCxnSpPr>
      <xdr:spPr>
        <a:xfrm>
          <a:off x="4864100" y="1164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79846</xdr:rowOff>
    </xdr:from>
    <xdr:ext cx="762000" cy="259045"/>
    <xdr:sp macro="" textlink="">
      <xdr:nvSpPr>
        <xdr:cNvPr id="128" name="財政構造の弾力性最大値テキスト"/>
        <xdr:cNvSpPr txBox="1"/>
      </xdr:nvSpPr>
      <xdr:spPr>
        <a:xfrm>
          <a:off x="5041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164919</xdr:rowOff>
    </xdr:from>
    <xdr:to>
      <xdr:col>7</xdr:col>
      <xdr:colOff>241300</xdr:colOff>
      <xdr:row>58</xdr:row>
      <xdr:rowOff>164919</xdr:rowOff>
    </xdr:to>
    <xdr:cxnSp macro="">
      <xdr:nvCxnSpPr>
        <xdr:cNvPr id="129" name="直線コネクタ 128"/>
        <xdr:cNvCxnSpPr/>
      </xdr:nvCxnSpPr>
      <xdr:spPr>
        <a:xfrm>
          <a:off x="4864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15240</xdr:rowOff>
    </xdr:from>
    <xdr:to>
      <xdr:col>7</xdr:col>
      <xdr:colOff>152400</xdr:colOff>
      <xdr:row>64</xdr:row>
      <xdr:rowOff>22134</xdr:rowOff>
    </xdr:to>
    <xdr:cxnSp macro="">
      <xdr:nvCxnSpPr>
        <xdr:cNvPr id="130" name="直線コネクタ 129"/>
        <xdr:cNvCxnSpPr/>
      </xdr:nvCxnSpPr>
      <xdr:spPr>
        <a:xfrm flipV="1">
          <a:off x="4114800" y="10988040"/>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128650</xdr:rowOff>
    </xdr:from>
    <xdr:ext cx="762000" cy="259045"/>
    <xdr:sp macro="" textlink="">
      <xdr:nvSpPr>
        <xdr:cNvPr id="131" name="財政構造の弾力性平均値テキスト"/>
        <xdr:cNvSpPr txBox="1"/>
      </xdr:nvSpPr>
      <xdr:spPr>
        <a:xfrm>
          <a:off x="5041900" y="10930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32" name="フローチャート : 判断 131"/>
        <xdr:cNvSpPr/>
      </xdr:nvSpPr>
      <xdr:spPr>
        <a:xfrm>
          <a:off x="49022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22134</xdr:rowOff>
    </xdr:from>
    <xdr:to>
      <xdr:col>6</xdr:col>
      <xdr:colOff>0</xdr:colOff>
      <xdr:row>65</xdr:row>
      <xdr:rowOff>19594</xdr:rowOff>
    </xdr:to>
    <xdr:cxnSp macro="">
      <xdr:nvCxnSpPr>
        <xdr:cNvPr id="133" name="直線コネクタ 132"/>
        <xdr:cNvCxnSpPr/>
      </xdr:nvCxnSpPr>
      <xdr:spPr>
        <a:xfrm flipV="1">
          <a:off x="3225800" y="10994934"/>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94524</xdr:rowOff>
    </xdr:from>
    <xdr:to>
      <xdr:col>6</xdr:col>
      <xdr:colOff>50800</xdr:colOff>
      <xdr:row>64</xdr:row>
      <xdr:rowOff>24674</xdr:rowOff>
    </xdr:to>
    <xdr:sp macro="" textlink="">
      <xdr:nvSpPr>
        <xdr:cNvPr id="134" name="フローチャート : 判断 133"/>
        <xdr:cNvSpPr/>
      </xdr:nvSpPr>
      <xdr:spPr>
        <a:xfrm>
          <a:off x="4064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34851</xdr:rowOff>
    </xdr:from>
    <xdr:ext cx="736600" cy="259045"/>
    <xdr:sp macro="" textlink="">
      <xdr:nvSpPr>
        <xdr:cNvPr id="135" name="テキスト ボックス 134"/>
        <xdr:cNvSpPr txBox="1"/>
      </xdr:nvSpPr>
      <xdr:spPr>
        <a:xfrm>
          <a:off x="3733800" y="10664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156573</xdr:rowOff>
    </xdr:from>
    <xdr:to>
      <xdr:col>4</xdr:col>
      <xdr:colOff>482600</xdr:colOff>
      <xdr:row>65</xdr:row>
      <xdr:rowOff>19594</xdr:rowOff>
    </xdr:to>
    <xdr:cxnSp macro="">
      <xdr:nvCxnSpPr>
        <xdr:cNvPr id="136" name="直線コネクタ 135"/>
        <xdr:cNvCxnSpPr/>
      </xdr:nvCxnSpPr>
      <xdr:spPr>
        <a:xfrm>
          <a:off x="2336800" y="1112937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9253</xdr:rowOff>
    </xdr:from>
    <xdr:to>
      <xdr:col>4</xdr:col>
      <xdr:colOff>533400</xdr:colOff>
      <xdr:row>64</xdr:row>
      <xdr:rowOff>110853</xdr:rowOff>
    </xdr:to>
    <xdr:sp macro="" textlink="">
      <xdr:nvSpPr>
        <xdr:cNvPr id="137" name="フローチャート : 判断 136"/>
        <xdr:cNvSpPr/>
      </xdr:nvSpPr>
      <xdr:spPr>
        <a:xfrm>
          <a:off x="3175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121030</xdr:rowOff>
    </xdr:from>
    <xdr:ext cx="762000" cy="259045"/>
    <xdr:sp macro="" textlink="">
      <xdr:nvSpPr>
        <xdr:cNvPr id="138" name="テキスト ボックス 137"/>
        <xdr:cNvSpPr txBox="1"/>
      </xdr:nvSpPr>
      <xdr:spPr>
        <a:xfrm>
          <a:off x="2844800" y="1075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70394</xdr:rowOff>
    </xdr:from>
    <xdr:to>
      <xdr:col>3</xdr:col>
      <xdr:colOff>279400</xdr:colOff>
      <xdr:row>64</xdr:row>
      <xdr:rowOff>156573</xdr:rowOff>
    </xdr:to>
    <xdr:cxnSp macro="">
      <xdr:nvCxnSpPr>
        <xdr:cNvPr id="139" name="直線コネクタ 138"/>
        <xdr:cNvCxnSpPr/>
      </xdr:nvCxnSpPr>
      <xdr:spPr>
        <a:xfrm>
          <a:off x="1447800" y="11043194"/>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70394</xdr:rowOff>
    </xdr:from>
    <xdr:to>
      <xdr:col>3</xdr:col>
      <xdr:colOff>330200</xdr:colOff>
      <xdr:row>64</xdr:row>
      <xdr:rowOff>544</xdr:rowOff>
    </xdr:to>
    <xdr:sp macro="" textlink="">
      <xdr:nvSpPr>
        <xdr:cNvPr id="140" name="フローチャート : 判断 139"/>
        <xdr:cNvSpPr/>
      </xdr:nvSpPr>
      <xdr:spPr>
        <a:xfrm>
          <a:off x="2286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10721</xdr:rowOff>
    </xdr:from>
    <xdr:ext cx="762000" cy="259045"/>
    <xdr:sp macro="" textlink="">
      <xdr:nvSpPr>
        <xdr:cNvPr id="141" name="テキスト ボックス 140"/>
        <xdr:cNvSpPr txBox="1"/>
      </xdr:nvSpPr>
      <xdr:spPr>
        <a:xfrm>
          <a:off x="1955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66947</xdr:rowOff>
    </xdr:from>
    <xdr:to>
      <xdr:col>2</xdr:col>
      <xdr:colOff>127000</xdr:colOff>
      <xdr:row>63</xdr:row>
      <xdr:rowOff>168547</xdr:rowOff>
    </xdr:to>
    <xdr:sp macro="" textlink="">
      <xdr:nvSpPr>
        <xdr:cNvPr id="142" name="フローチャート : 判断 141"/>
        <xdr:cNvSpPr/>
      </xdr:nvSpPr>
      <xdr:spPr>
        <a:xfrm>
          <a:off x="1397000" y="1086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7274</xdr:rowOff>
    </xdr:from>
    <xdr:ext cx="762000" cy="259045"/>
    <xdr:sp macro="" textlink="">
      <xdr:nvSpPr>
        <xdr:cNvPr id="143" name="テキスト ボックス 142"/>
        <xdr:cNvSpPr txBox="1"/>
      </xdr:nvSpPr>
      <xdr:spPr>
        <a:xfrm>
          <a:off x="1066800" y="1063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135890</xdr:rowOff>
    </xdr:from>
    <xdr:to>
      <xdr:col>7</xdr:col>
      <xdr:colOff>203200</xdr:colOff>
      <xdr:row>64</xdr:row>
      <xdr:rowOff>66040</xdr:rowOff>
    </xdr:to>
    <xdr:sp macro="" textlink="">
      <xdr:nvSpPr>
        <xdr:cNvPr id="149" name="円/楕円 148"/>
        <xdr:cNvSpPr/>
      </xdr:nvSpPr>
      <xdr:spPr>
        <a:xfrm>
          <a:off x="49022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152417</xdr:rowOff>
    </xdr:from>
    <xdr:ext cx="762000" cy="259045"/>
    <xdr:sp macro="" textlink="">
      <xdr:nvSpPr>
        <xdr:cNvPr id="150" name="財政構造の弾力性該当値テキスト"/>
        <xdr:cNvSpPr txBox="1"/>
      </xdr:nvSpPr>
      <xdr:spPr>
        <a:xfrm>
          <a:off x="50419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142784</xdr:rowOff>
    </xdr:from>
    <xdr:to>
      <xdr:col>6</xdr:col>
      <xdr:colOff>50800</xdr:colOff>
      <xdr:row>64</xdr:row>
      <xdr:rowOff>72934</xdr:rowOff>
    </xdr:to>
    <xdr:sp macro="" textlink="">
      <xdr:nvSpPr>
        <xdr:cNvPr id="151" name="円/楕円 150"/>
        <xdr:cNvSpPr/>
      </xdr:nvSpPr>
      <xdr:spPr>
        <a:xfrm>
          <a:off x="4064000" y="1094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57711</xdr:rowOff>
    </xdr:from>
    <xdr:ext cx="736600" cy="259045"/>
    <xdr:sp macro="" textlink="">
      <xdr:nvSpPr>
        <xdr:cNvPr id="152" name="テキスト ボックス 151"/>
        <xdr:cNvSpPr txBox="1"/>
      </xdr:nvSpPr>
      <xdr:spPr>
        <a:xfrm>
          <a:off x="3733800" y="11030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140244</xdr:rowOff>
    </xdr:from>
    <xdr:to>
      <xdr:col>4</xdr:col>
      <xdr:colOff>533400</xdr:colOff>
      <xdr:row>65</xdr:row>
      <xdr:rowOff>70394</xdr:rowOff>
    </xdr:to>
    <xdr:sp macro="" textlink="">
      <xdr:nvSpPr>
        <xdr:cNvPr id="153" name="円/楕円 152"/>
        <xdr:cNvSpPr/>
      </xdr:nvSpPr>
      <xdr:spPr>
        <a:xfrm>
          <a:off x="3175000" y="1111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55171</xdr:rowOff>
    </xdr:from>
    <xdr:ext cx="762000" cy="259045"/>
    <xdr:sp macro="" textlink="">
      <xdr:nvSpPr>
        <xdr:cNvPr id="154" name="テキスト ボックス 153"/>
        <xdr:cNvSpPr txBox="1"/>
      </xdr:nvSpPr>
      <xdr:spPr>
        <a:xfrm>
          <a:off x="2844800" y="1119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105773</xdr:rowOff>
    </xdr:from>
    <xdr:to>
      <xdr:col>3</xdr:col>
      <xdr:colOff>330200</xdr:colOff>
      <xdr:row>65</xdr:row>
      <xdr:rowOff>35923</xdr:rowOff>
    </xdr:to>
    <xdr:sp macro="" textlink="">
      <xdr:nvSpPr>
        <xdr:cNvPr id="155" name="円/楕円 154"/>
        <xdr:cNvSpPr/>
      </xdr:nvSpPr>
      <xdr:spPr>
        <a:xfrm>
          <a:off x="2286000" y="1107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20700</xdr:rowOff>
    </xdr:from>
    <xdr:ext cx="762000" cy="259045"/>
    <xdr:sp macro="" textlink="">
      <xdr:nvSpPr>
        <xdr:cNvPr id="156" name="テキスト ボックス 155"/>
        <xdr:cNvSpPr txBox="1"/>
      </xdr:nvSpPr>
      <xdr:spPr>
        <a:xfrm>
          <a:off x="1955800" y="11164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19594</xdr:rowOff>
    </xdr:from>
    <xdr:to>
      <xdr:col>2</xdr:col>
      <xdr:colOff>127000</xdr:colOff>
      <xdr:row>64</xdr:row>
      <xdr:rowOff>121194</xdr:rowOff>
    </xdr:to>
    <xdr:sp macro="" textlink="">
      <xdr:nvSpPr>
        <xdr:cNvPr id="157" name="円/楕円 156"/>
        <xdr:cNvSpPr/>
      </xdr:nvSpPr>
      <xdr:spPr>
        <a:xfrm>
          <a:off x="1397000" y="1099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105971</xdr:rowOff>
    </xdr:from>
    <xdr:ext cx="762000" cy="259045"/>
    <xdr:sp macro="" textlink="">
      <xdr:nvSpPr>
        <xdr:cNvPr id="158" name="テキスト ボックス 157"/>
        <xdr:cNvSpPr txBox="1"/>
      </xdr:nvSpPr>
      <xdr:spPr>
        <a:xfrm>
          <a:off x="1066800" y="1107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[467,955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152,773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latin typeface="+mn-lt"/>
              <a:ea typeface="+mn-ea"/>
              <a:cs typeface="+mn-cs"/>
            </a:rPr>
            <a:t>過去の大型建設事業に伴う公共施設整備やサービス等の充実により、物件費、維持補修費等の経費が大きくなっている。また、厚幌ダム建設に伴う埋蔵文化財発掘事業により物件費が大きくなっている。</a:t>
          </a:r>
          <a:endParaRPr lang="en-US" altLang="ja-JP" sz="1100">
            <a:solidFill>
              <a:schemeClr val="dk1"/>
            </a:solidFill>
            <a:latin typeface="+mn-lt"/>
            <a:ea typeface="+mn-ea"/>
            <a:cs typeface="+mn-cs"/>
          </a:endParaRPr>
        </a:p>
        <a:p>
          <a:pPr eaLnBrk="1" fontAlgn="auto" latinLnBrk="0" hangingPunct="1"/>
          <a:r>
            <a:rPr lang="ja-JP" altLang="ja-JP" sz="1100">
              <a:solidFill>
                <a:schemeClr val="dk1"/>
              </a:solidFill>
              <a:latin typeface="+mn-lt"/>
              <a:ea typeface="+mn-ea"/>
              <a:cs typeface="+mn-cs"/>
            </a:rPr>
            <a:t>　集中改革プランや定員適正化計画に基づき、事務事業の整理合理化や民間委託を進め、人件費の抑制を図るとともに、物件費や維持補修費等についても継続的な抑制により歳出削減を図る。</a:t>
          </a:r>
          <a:endParaRPr lang="en-US" altLang="ja-JP" sz="1100">
            <a:solidFill>
              <a:schemeClr val="dk1"/>
            </a:solidFill>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89" name="直線コネクタ 188"/>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0" name="人件費・物件費等の状況最小値テキスト"/>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1" name="直線コネクタ 190"/>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2" name="人件費・物件費等の状況最大値テキスト"/>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3" name="直線コネクタ 192"/>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162150</xdr:rowOff>
    </xdr:from>
    <xdr:to>
      <xdr:col>7</xdr:col>
      <xdr:colOff>152400</xdr:colOff>
      <xdr:row>83</xdr:row>
      <xdr:rowOff>50567</xdr:rowOff>
    </xdr:to>
    <xdr:cxnSp macro="">
      <xdr:nvCxnSpPr>
        <xdr:cNvPr id="194" name="直線コネクタ 193"/>
        <xdr:cNvCxnSpPr/>
      </xdr:nvCxnSpPr>
      <xdr:spPr>
        <a:xfrm>
          <a:off x="4114800" y="14221050"/>
          <a:ext cx="838200" cy="59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118167</xdr:rowOff>
    </xdr:from>
    <xdr:ext cx="762000" cy="259045"/>
    <xdr:sp macro="" textlink="">
      <xdr:nvSpPr>
        <xdr:cNvPr id="195" name="人件費・物件費等の状況平均値テキスト"/>
        <xdr:cNvSpPr txBox="1"/>
      </xdr:nvSpPr>
      <xdr:spPr>
        <a:xfrm>
          <a:off x="5041900" y="14005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6" name="フローチャート : 判断 195"/>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162150</xdr:rowOff>
    </xdr:from>
    <xdr:to>
      <xdr:col>6</xdr:col>
      <xdr:colOff>0</xdr:colOff>
      <xdr:row>83</xdr:row>
      <xdr:rowOff>13830</xdr:rowOff>
    </xdr:to>
    <xdr:cxnSp macro="">
      <xdr:nvCxnSpPr>
        <xdr:cNvPr id="197" name="直線コネクタ 196"/>
        <xdr:cNvCxnSpPr/>
      </xdr:nvCxnSpPr>
      <xdr:spPr>
        <a:xfrm flipV="1">
          <a:off x="3225800" y="14221050"/>
          <a:ext cx="889000" cy="23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78246</xdr:rowOff>
    </xdr:from>
    <xdr:to>
      <xdr:col>6</xdr:col>
      <xdr:colOff>50800</xdr:colOff>
      <xdr:row>83</xdr:row>
      <xdr:rowOff>8396</xdr:rowOff>
    </xdr:to>
    <xdr:sp macro="" textlink="">
      <xdr:nvSpPr>
        <xdr:cNvPr id="198" name="フローチャート : 判断 197"/>
        <xdr:cNvSpPr/>
      </xdr:nvSpPr>
      <xdr:spPr>
        <a:xfrm>
          <a:off x="4064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18573</xdr:rowOff>
    </xdr:from>
    <xdr:ext cx="736600" cy="259045"/>
    <xdr:sp macro="" textlink="">
      <xdr:nvSpPr>
        <xdr:cNvPr id="199" name="テキスト ボックス 198"/>
        <xdr:cNvSpPr txBox="1"/>
      </xdr:nvSpPr>
      <xdr:spPr>
        <a:xfrm>
          <a:off x="3733800" y="13906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143980</xdr:rowOff>
    </xdr:from>
    <xdr:to>
      <xdr:col>4</xdr:col>
      <xdr:colOff>482600</xdr:colOff>
      <xdr:row>83</xdr:row>
      <xdr:rowOff>13830</xdr:rowOff>
    </xdr:to>
    <xdr:cxnSp macro="">
      <xdr:nvCxnSpPr>
        <xdr:cNvPr id="200" name="直線コネクタ 199"/>
        <xdr:cNvCxnSpPr/>
      </xdr:nvCxnSpPr>
      <xdr:spPr>
        <a:xfrm>
          <a:off x="2336800" y="14202880"/>
          <a:ext cx="889000" cy="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71158</xdr:rowOff>
    </xdr:from>
    <xdr:to>
      <xdr:col>4</xdr:col>
      <xdr:colOff>533400</xdr:colOff>
      <xdr:row>83</xdr:row>
      <xdr:rowOff>1308</xdr:rowOff>
    </xdr:to>
    <xdr:sp macro="" textlink="">
      <xdr:nvSpPr>
        <xdr:cNvPr id="201" name="フローチャート : 判断 200"/>
        <xdr:cNvSpPr/>
      </xdr:nvSpPr>
      <xdr:spPr>
        <a:xfrm>
          <a:off x="3175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11485</xdr:rowOff>
    </xdr:from>
    <xdr:ext cx="762000" cy="259045"/>
    <xdr:sp macro="" textlink="">
      <xdr:nvSpPr>
        <xdr:cNvPr id="202" name="テキスト ボックス 201"/>
        <xdr:cNvSpPr txBox="1"/>
      </xdr:nvSpPr>
      <xdr:spPr>
        <a:xfrm>
          <a:off x="2844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130274</xdr:rowOff>
    </xdr:from>
    <xdr:to>
      <xdr:col>3</xdr:col>
      <xdr:colOff>279400</xdr:colOff>
      <xdr:row>82</xdr:row>
      <xdr:rowOff>143980</xdr:rowOff>
    </xdr:to>
    <xdr:cxnSp macro="">
      <xdr:nvCxnSpPr>
        <xdr:cNvPr id="203" name="直線コネクタ 202"/>
        <xdr:cNvCxnSpPr/>
      </xdr:nvCxnSpPr>
      <xdr:spPr>
        <a:xfrm>
          <a:off x="1447800" y="14189174"/>
          <a:ext cx="889000" cy="1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41542</xdr:rowOff>
    </xdr:from>
    <xdr:to>
      <xdr:col>3</xdr:col>
      <xdr:colOff>330200</xdr:colOff>
      <xdr:row>82</xdr:row>
      <xdr:rowOff>143142</xdr:rowOff>
    </xdr:to>
    <xdr:sp macro="" textlink="">
      <xdr:nvSpPr>
        <xdr:cNvPr id="204" name="フローチャート : 判断 203"/>
        <xdr:cNvSpPr/>
      </xdr:nvSpPr>
      <xdr:spPr>
        <a:xfrm>
          <a:off x="2286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153319</xdr:rowOff>
    </xdr:from>
    <xdr:ext cx="762000" cy="259045"/>
    <xdr:sp macro="" textlink="">
      <xdr:nvSpPr>
        <xdr:cNvPr id="205" name="テキスト ボックス 204"/>
        <xdr:cNvSpPr txBox="1"/>
      </xdr:nvSpPr>
      <xdr:spPr>
        <a:xfrm>
          <a:off x="1955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46436</xdr:rowOff>
    </xdr:from>
    <xdr:to>
      <xdr:col>2</xdr:col>
      <xdr:colOff>127000</xdr:colOff>
      <xdr:row>82</xdr:row>
      <xdr:rowOff>148036</xdr:rowOff>
    </xdr:to>
    <xdr:sp macro="" textlink="">
      <xdr:nvSpPr>
        <xdr:cNvPr id="206" name="フローチャート : 判断 205"/>
        <xdr:cNvSpPr/>
      </xdr:nvSpPr>
      <xdr:spPr>
        <a:xfrm>
          <a:off x="1397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158213</xdr:rowOff>
    </xdr:from>
    <xdr:ext cx="762000" cy="259045"/>
    <xdr:sp macro="" textlink="">
      <xdr:nvSpPr>
        <xdr:cNvPr id="207" name="テキスト ボックス 206"/>
        <xdr:cNvSpPr txBox="1"/>
      </xdr:nvSpPr>
      <xdr:spPr>
        <a:xfrm>
          <a:off x="1066800" y="1387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171217</xdr:rowOff>
    </xdr:from>
    <xdr:to>
      <xdr:col>7</xdr:col>
      <xdr:colOff>203200</xdr:colOff>
      <xdr:row>83</xdr:row>
      <xdr:rowOff>101367</xdr:rowOff>
    </xdr:to>
    <xdr:sp macro="" textlink="">
      <xdr:nvSpPr>
        <xdr:cNvPr id="213" name="円/楕円 212"/>
        <xdr:cNvSpPr/>
      </xdr:nvSpPr>
      <xdr:spPr>
        <a:xfrm>
          <a:off x="4902200" y="1423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143294</xdr:rowOff>
    </xdr:from>
    <xdr:ext cx="762000" cy="259045"/>
    <xdr:sp macro="" textlink="">
      <xdr:nvSpPr>
        <xdr:cNvPr id="214" name="人件費・物件費等の状況該当値テキスト"/>
        <xdr:cNvSpPr txBox="1"/>
      </xdr:nvSpPr>
      <xdr:spPr>
        <a:xfrm>
          <a:off x="5041900" y="1420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467,955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111350</xdr:rowOff>
    </xdr:from>
    <xdr:to>
      <xdr:col>6</xdr:col>
      <xdr:colOff>50800</xdr:colOff>
      <xdr:row>83</xdr:row>
      <xdr:rowOff>41500</xdr:rowOff>
    </xdr:to>
    <xdr:sp macro="" textlink="">
      <xdr:nvSpPr>
        <xdr:cNvPr id="215" name="円/楕円 214"/>
        <xdr:cNvSpPr/>
      </xdr:nvSpPr>
      <xdr:spPr>
        <a:xfrm>
          <a:off x="4064000" y="1417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26277</xdr:rowOff>
    </xdr:from>
    <xdr:ext cx="736600" cy="259045"/>
    <xdr:sp macro="" textlink="">
      <xdr:nvSpPr>
        <xdr:cNvPr id="216" name="テキスト ボックス 215"/>
        <xdr:cNvSpPr txBox="1"/>
      </xdr:nvSpPr>
      <xdr:spPr>
        <a:xfrm>
          <a:off x="3733800" y="1425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415,853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134480</xdr:rowOff>
    </xdr:from>
    <xdr:to>
      <xdr:col>4</xdr:col>
      <xdr:colOff>533400</xdr:colOff>
      <xdr:row>83</xdr:row>
      <xdr:rowOff>64630</xdr:rowOff>
    </xdr:to>
    <xdr:sp macro="" textlink="">
      <xdr:nvSpPr>
        <xdr:cNvPr id="217" name="円/楕円 216"/>
        <xdr:cNvSpPr/>
      </xdr:nvSpPr>
      <xdr:spPr>
        <a:xfrm>
          <a:off x="3175000" y="1419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49407</xdr:rowOff>
    </xdr:from>
    <xdr:ext cx="762000" cy="259045"/>
    <xdr:sp macro="" textlink="">
      <xdr:nvSpPr>
        <xdr:cNvPr id="218" name="テキスト ボックス 217"/>
        <xdr:cNvSpPr txBox="1"/>
      </xdr:nvSpPr>
      <xdr:spPr>
        <a:xfrm>
          <a:off x="2844800" y="1427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435,983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93180</xdr:rowOff>
    </xdr:from>
    <xdr:to>
      <xdr:col>3</xdr:col>
      <xdr:colOff>330200</xdr:colOff>
      <xdr:row>83</xdr:row>
      <xdr:rowOff>23330</xdr:rowOff>
    </xdr:to>
    <xdr:sp macro="" textlink="">
      <xdr:nvSpPr>
        <xdr:cNvPr id="219" name="円/楕円 218"/>
        <xdr:cNvSpPr/>
      </xdr:nvSpPr>
      <xdr:spPr>
        <a:xfrm>
          <a:off x="2286000" y="1415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8107</xdr:rowOff>
    </xdr:from>
    <xdr:ext cx="762000" cy="259045"/>
    <xdr:sp macro="" textlink="">
      <xdr:nvSpPr>
        <xdr:cNvPr id="220" name="テキスト ボックス 219"/>
        <xdr:cNvSpPr txBox="1"/>
      </xdr:nvSpPr>
      <xdr:spPr>
        <a:xfrm>
          <a:off x="1955800" y="1423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400,041</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79474</xdr:rowOff>
    </xdr:from>
    <xdr:to>
      <xdr:col>2</xdr:col>
      <xdr:colOff>127000</xdr:colOff>
      <xdr:row>83</xdr:row>
      <xdr:rowOff>9624</xdr:rowOff>
    </xdr:to>
    <xdr:sp macro="" textlink="">
      <xdr:nvSpPr>
        <xdr:cNvPr id="221" name="円/楕円 220"/>
        <xdr:cNvSpPr/>
      </xdr:nvSpPr>
      <xdr:spPr>
        <a:xfrm>
          <a:off x="1397000" y="1413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165851</xdr:rowOff>
    </xdr:from>
    <xdr:ext cx="762000" cy="259045"/>
    <xdr:sp macro="" textlink="">
      <xdr:nvSpPr>
        <xdr:cNvPr id="222" name="テキスト ボックス 221"/>
        <xdr:cNvSpPr txBox="1"/>
      </xdr:nvSpPr>
      <xdr:spPr>
        <a:xfrm>
          <a:off x="1066800" y="1422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388,112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集中改革プランをもとに職務職責に応じた構造・運用への転換を図っており、引き続き給与水準の公平・適正化に努める。</a:t>
          </a:r>
          <a:endParaRPr kumimoji="1" lang="ja-JP" altLang="ja-JP" sz="1100">
            <a:solidFill>
              <a:schemeClr val="dk1"/>
            </a:solidFill>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126492</xdr:rowOff>
    </xdr:from>
    <xdr:to>
      <xdr:col>24</xdr:col>
      <xdr:colOff>558800</xdr:colOff>
      <xdr:row>87</xdr:row>
      <xdr:rowOff>21844</xdr:rowOff>
    </xdr:to>
    <xdr:cxnSp macro="">
      <xdr:nvCxnSpPr>
        <xdr:cNvPr id="249" name="直線コネクタ 248"/>
        <xdr:cNvCxnSpPr/>
      </xdr:nvCxnSpPr>
      <xdr:spPr>
        <a:xfrm flipV="1">
          <a:off x="17018000" y="1384249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165371</xdr:rowOff>
    </xdr:from>
    <xdr:ext cx="762000" cy="259045"/>
    <xdr:sp macro="" textlink="">
      <xdr:nvSpPr>
        <xdr:cNvPr id="250" name="給与水準   （国との比較）最小値テキスト"/>
        <xdr:cNvSpPr txBox="1"/>
      </xdr:nvSpPr>
      <xdr:spPr>
        <a:xfrm>
          <a:off x="17106900" y="1491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87</xdr:row>
      <xdr:rowOff>21844</xdr:rowOff>
    </xdr:from>
    <xdr:to>
      <xdr:col>24</xdr:col>
      <xdr:colOff>647700</xdr:colOff>
      <xdr:row>87</xdr:row>
      <xdr:rowOff>21844</xdr:rowOff>
    </xdr:to>
    <xdr:cxnSp macro="">
      <xdr:nvCxnSpPr>
        <xdr:cNvPr id="251" name="直線コネクタ 250"/>
        <xdr:cNvCxnSpPr/>
      </xdr:nvCxnSpPr>
      <xdr:spPr>
        <a:xfrm>
          <a:off x="16929100" y="1493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41419</xdr:rowOff>
    </xdr:from>
    <xdr:ext cx="762000" cy="259045"/>
    <xdr:sp macro="" textlink="">
      <xdr:nvSpPr>
        <xdr:cNvPr id="252" name="給与水準   （国との比較）最大値テキスト"/>
        <xdr:cNvSpPr txBox="1"/>
      </xdr:nvSpPr>
      <xdr:spPr>
        <a:xfrm>
          <a:off x="171069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80</xdr:row>
      <xdr:rowOff>126492</xdr:rowOff>
    </xdr:from>
    <xdr:to>
      <xdr:col>24</xdr:col>
      <xdr:colOff>647700</xdr:colOff>
      <xdr:row>80</xdr:row>
      <xdr:rowOff>126492</xdr:rowOff>
    </xdr:to>
    <xdr:cxnSp macro="">
      <xdr:nvCxnSpPr>
        <xdr:cNvPr id="253" name="直線コネクタ 252"/>
        <xdr:cNvCxnSpPr/>
      </xdr:nvCxnSpPr>
      <xdr:spPr>
        <a:xfrm>
          <a:off x="16929100" y="1384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166878</xdr:rowOff>
    </xdr:from>
    <xdr:to>
      <xdr:col>24</xdr:col>
      <xdr:colOff>558800</xdr:colOff>
      <xdr:row>86</xdr:row>
      <xdr:rowOff>9906</xdr:rowOff>
    </xdr:to>
    <xdr:cxnSp macro="">
      <xdr:nvCxnSpPr>
        <xdr:cNvPr id="254" name="直線コネクタ 253"/>
        <xdr:cNvCxnSpPr/>
      </xdr:nvCxnSpPr>
      <xdr:spPr>
        <a:xfrm>
          <a:off x="16179800" y="14740128"/>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7129</xdr:rowOff>
    </xdr:from>
    <xdr:ext cx="762000" cy="259045"/>
    <xdr:sp macro="" textlink="">
      <xdr:nvSpPr>
        <xdr:cNvPr id="255" name="給与水準   （国との比較）平均値テキスト"/>
        <xdr:cNvSpPr txBox="1"/>
      </xdr:nvSpPr>
      <xdr:spPr>
        <a:xfrm>
          <a:off x="17106900" y="1440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162052</xdr:rowOff>
    </xdr:from>
    <xdr:to>
      <xdr:col>24</xdr:col>
      <xdr:colOff>609600</xdr:colOff>
      <xdr:row>85</xdr:row>
      <xdr:rowOff>92202</xdr:rowOff>
    </xdr:to>
    <xdr:sp macro="" textlink="">
      <xdr:nvSpPr>
        <xdr:cNvPr id="256" name="フローチャート : 判断 255"/>
        <xdr:cNvSpPr/>
      </xdr:nvSpPr>
      <xdr:spPr>
        <a:xfrm>
          <a:off x="16967200" y="1456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104139</xdr:rowOff>
    </xdr:from>
    <xdr:to>
      <xdr:col>23</xdr:col>
      <xdr:colOff>406400</xdr:colOff>
      <xdr:row>85</xdr:row>
      <xdr:rowOff>166878</xdr:rowOff>
    </xdr:to>
    <xdr:cxnSp macro="">
      <xdr:nvCxnSpPr>
        <xdr:cNvPr id="257" name="直線コネクタ 256"/>
        <xdr:cNvCxnSpPr/>
      </xdr:nvCxnSpPr>
      <xdr:spPr>
        <a:xfrm>
          <a:off x="15290800" y="14677389"/>
          <a:ext cx="889000" cy="6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254</xdr:rowOff>
    </xdr:from>
    <xdr:to>
      <xdr:col>23</xdr:col>
      <xdr:colOff>457200</xdr:colOff>
      <xdr:row>85</xdr:row>
      <xdr:rowOff>101854</xdr:rowOff>
    </xdr:to>
    <xdr:sp macro="" textlink="">
      <xdr:nvSpPr>
        <xdr:cNvPr id="258" name="フローチャート : 判断 257"/>
        <xdr:cNvSpPr/>
      </xdr:nvSpPr>
      <xdr:spPr>
        <a:xfrm>
          <a:off x="16129000" y="1457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112031</xdr:rowOff>
    </xdr:from>
    <xdr:ext cx="736600" cy="259045"/>
    <xdr:sp macro="" textlink="">
      <xdr:nvSpPr>
        <xdr:cNvPr id="259" name="テキスト ボックス 258"/>
        <xdr:cNvSpPr txBox="1"/>
      </xdr:nvSpPr>
      <xdr:spPr>
        <a:xfrm>
          <a:off x="15798800" y="14342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104139</xdr:rowOff>
    </xdr:from>
    <xdr:to>
      <xdr:col>22</xdr:col>
      <xdr:colOff>203200</xdr:colOff>
      <xdr:row>85</xdr:row>
      <xdr:rowOff>118618</xdr:rowOff>
    </xdr:to>
    <xdr:cxnSp macro="">
      <xdr:nvCxnSpPr>
        <xdr:cNvPr id="260" name="直線コネクタ 259"/>
        <xdr:cNvCxnSpPr/>
      </xdr:nvCxnSpPr>
      <xdr:spPr>
        <a:xfrm flipV="1">
          <a:off x="14401800" y="14677389"/>
          <a:ext cx="8890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152400</xdr:rowOff>
    </xdr:from>
    <xdr:to>
      <xdr:col>22</xdr:col>
      <xdr:colOff>254000</xdr:colOff>
      <xdr:row>85</xdr:row>
      <xdr:rowOff>82550</xdr:rowOff>
    </xdr:to>
    <xdr:sp macro="" textlink="">
      <xdr:nvSpPr>
        <xdr:cNvPr id="261" name="フローチャート : 判断 260"/>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92727</xdr:rowOff>
    </xdr:from>
    <xdr:ext cx="762000" cy="259045"/>
    <xdr:sp macro="" textlink="">
      <xdr:nvSpPr>
        <xdr:cNvPr id="262" name="テキスト ボックス 261"/>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118618</xdr:rowOff>
    </xdr:from>
    <xdr:to>
      <xdr:col>21</xdr:col>
      <xdr:colOff>0</xdr:colOff>
      <xdr:row>88</xdr:row>
      <xdr:rowOff>0</xdr:rowOff>
    </xdr:to>
    <xdr:cxnSp macro="">
      <xdr:nvCxnSpPr>
        <xdr:cNvPr id="263" name="直線コネクタ 262"/>
        <xdr:cNvCxnSpPr/>
      </xdr:nvCxnSpPr>
      <xdr:spPr>
        <a:xfrm flipV="1">
          <a:off x="13512800" y="14691868"/>
          <a:ext cx="889000" cy="39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133096</xdr:rowOff>
    </xdr:from>
    <xdr:to>
      <xdr:col>21</xdr:col>
      <xdr:colOff>50800</xdr:colOff>
      <xdr:row>85</xdr:row>
      <xdr:rowOff>63246</xdr:rowOff>
    </xdr:to>
    <xdr:sp macro="" textlink="">
      <xdr:nvSpPr>
        <xdr:cNvPr id="264" name="フローチャート : 判断 263"/>
        <xdr:cNvSpPr/>
      </xdr:nvSpPr>
      <xdr:spPr>
        <a:xfrm>
          <a:off x="143510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73423</xdr:rowOff>
    </xdr:from>
    <xdr:ext cx="762000" cy="259045"/>
    <xdr:sp macro="" textlink="">
      <xdr:nvSpPr>
        <xdr:cNvPr id="265" name="テキスト ボックス 264"/>
        <xdr:cNvSpPr txBox="1"/>
      </xdr:nvSpPr>
      <xdr:spPr>
        <a:xfrm>
          <a:off x="14020800" y="1430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161798</xdr:rowOff>
    </xdr:from>
    <xdr:to>
      <xdr:col>19</xdr:col>
      <xdr:colOff>533400</xdr:colOff>
      <xdr:row>87</xdr:row>
      <xdr:rowOff>91948</xdr:rowOff>
    </xdr:to>
    <xdr:sp macro="" textlink="">
      <xdr:nvSpPr>
        <xdr:cNvPr id="266" name="フローチャート : 判断 265"/>
        <xdr:cNvSpPr/>
      </xdr:nvSpPr>
      <xdr:spPr>
        <a:xfrm>
          <a:off x="13462000" y="149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102125</xdr:rowOff>
    </xdr:from>
    <xdr:ext cx="762000" cy="259045"/>
    <xdr:sp macro="" textlink="">
      <xdr:nvSpPr>
        <xdr:cNvPr id="267" name="テキスト ボックス 266"/>
        <xdr:cNvSpPr txBox="1"/>
      </xdr:nvSpPr>
      <xdr:spPr>
        <a:xfrm>
          <a:off x="13131800" y="1467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130556</xdr:rowOff>
    </xdr:from>
    <xdr:to>
      <xdr:col>24</xdr:col>
      <xdr:colOff>609600</xdr:colOff>
      <xdr:row>86</xdr:row>
      <xdr:rowOff>60706</xdr:rowOff>
    </xdr:to>
    <xdr:sp macro="" textlink="">
      <xdr:nvSpPr>
        <xdr:cNvPr id="273" name="円/楕円 272"/>
        <xdr:cNvSpPr/>
      </xdr:nvSpPr>
      <xdr:spPr>
        <a:xfrm>
          <a:off x="16967200" y="1470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102633</xdr:rowOff>
    </xdr:from>
    <xdr:ext cx="762000" cy="259045"/>
    <xdr:sp macro="" textlink="">
      <xdr:nvSpPr>
        <xdr:cNvPr id="274" name="給与水準   （国との比較）該当値テキスト"/>
        <xdr:cNvSpPr txBox="1"/>
      </xdr:nvSpPr>
      <xdr:spPr>
        <a:xfrm>
          <a:off x="17106900" y="1467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116078</xdr:rowOff>
    </xdr:from>
    <xdr:to>
      <xdr:col>23</xdr:col>
      <xdr:colOff>457200</xdr:colOff>
      <xdr:row>86</xdr:row>
      <xdr:rowOff>46228</xdr:rowOff>
    </xdr:to>
    <xdr:sp macro="" textlink="">
      <xdr:nvSpPr>
        <xdr:cNvPr id="275" name="円/楕円 274"/>
        <xdr:cNvSpPr/>
      </xdr:nvSpPr>
      <xdr:spPr>
        <a:xfrm>
          <a:off x="16129000" y="1468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31005</xdr:rowOff>
    </xdr:from>
    <xdr:ext cx="736600" cy="259045"/>
    <xdr:sp macro="" textlink="">
      <xdr:nvSpPr>
        <xdr:cNvPr id="276" name="テキスト ボックス 275"/>
        <xdr:cNvSpPr txBox="1"/>
      </xdr:nvSpPr>
      <xdr:spPr>
        <a:xfrm>
          <a:off x="15798800" y="1477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53339</xdr:rowOff>
    </xdr:from>
    <xdr:to>
      <xdr:col>22</xdr:col>
      <xdr:colOff>254000</xdr:colOff>
      <xdr:row>85</xdr:row>
      <xdr:rowOff>154939</xdr:rowOff>
    </xdr:to>
    <xdr:sp macro="" textlink="">
      <xdr:nvSpPr>
        <xdr:cNvPr id="277" name="円/楕円 276"/>
        <xdr:cNvSpPr/>
      </xdr:nvSpPr>
      <xdr:spPr>
        <a:xfrm>
          <a:off x="15240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139716</xdr:rowOff>
    </xdr:from>
    <xdr:ext cx="762000" cy="259045"/>
    <xdr:sp macro="" textlink="">
      <xdr:nvSpPr>
        <xdr:cNvPr id="278" name="テキスト ボックス 277"/>
        <xdr:cNvSpPr txBox="1"/>
      </xdr:nvSpPr>
      <xdr:spPr>
        <a:xfrm>
          <a:off x="149098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67818</xdr:rowOff>
    </xdr:from>
    <xdr:to>
      <xdr:col>21</xdr:col>
      <xdr:colOff>50800</xdr:colOff>
      <xdr:row>85</xdr:row>
      <xdr:rowOff>169418</xdr:rowOff>
    </xdr:to>
    <xdr:sp macro="" textlink="">
      <xdr:nvSpPr>
        <xdr:cNvPr id="279" name="円/楕円 278"/>
        <xdr:cNvSpPr/>
      </xdr:nvSpPr>
      <xdr:spPr>
        <a:xfrm>
          <a:off x="14351000" y="1464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154195</xdr:rowOff>
    </xdr:from>
    <xdr:ext cx="762000" cy="259045"/>
    <xdr:sp macro="" textlink="">
      <xdr:nvSpPr>
        <xdr:cNvPr id="280" name="テキスト ボックス 279"/>
        <xdr:cNvSpPr txBox="1"/>
      </xdr:nvSpPr>
      <xdr:spPr>
        <a:xfrm>
          <a:off x="14020800" y="1472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81" name="円/楕円 280"/>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35577</xdr:rowOff>
    </xdr:from>
    <xdr:ext cx="762000" cy="259045"/>
    <xdr:sp macro="" textlink="">
      <xdr:nvSpPr>
        <xdr:cNvPr id="282" name="テキスト ボックス 281"/>
        <xdr:cNvSpPr txBox="1"/>
      </xdr:nvSpPr>
      <xdr:spPr>
        <a:xfrm>
          <a:off x="13131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[21.39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latin typeface="+mn-lt"/>
              <a:ea typeface="+mn-ea"/>
              <a:cs typeface="+mn-cs"/>
            </a:rPr>
            <a:t>交流促進センターや高齢者生活福祉センター、総合ケアセンターの開設をはじめ、土地区画整理事業、農地基盤整備事業、公共下水道事業など社会基盤整備と行政サービスを拡大をしてきたが、人口の減少が進み、人口</a:t>
          </a:r>
          <a:r>
            <a:rPr lang="en-US" altLang="ja-JP" sz="1100">
              <a:solidFill>
                <a:schemeClr val="dk1"/>
              </a:solidFill>
              <a:latin typeface="+mn-lt"/>
              <a:ea typeface="+mn-ea"/>
              <a:cs typeface="+mn-cs"/>
            </a:rPr>
            <a:t>1,000</a:t>
          </a:r>
          <a:r>
            <a:rPr lang="ja-JP" altLang="ja-JP" sz="1100">
              <a:solidFill>
                <a:schemeClr val="dk1"/>
              </a:solidFill>
              <a:latin typeface="+mn-lt"/>
              <a:ea typeface="+mn-ea"/>
              <a:cs typeface="+mn-cs"/>
            </a:rPr>
            <a:t>人当たりの職員数は類似団体と比べて少ない状況となっている。</a:t>
          </a:r>
          <a:endParaRPr lang="en-US" altLang="ja-JP" sz="1100">
            <a:solidFill>
              <a:schemeClr val="dk1"/>
            </a:solidFill>
            <a:latin typeface="+mn-lt"/>
            <a:ea typeface="+mn-ea"/>
            <a:cs typeface="+mn-cs"/>
          </a:endParaRPr>
        </a:p>
        <a:p>
          <a:pPr rtl="0" eaLnBrk="1" fontAlgn="auto" latinLnBrk="0" hangingPunct="1"/>
          <a:r>
            <a:rPr lang="ja-JP" altLang="ja-JP" sz="1100">
              <a:solidFill>
                <a:schemeClr val="dk1"/>
              </a:solidFill>
              <a:latin typeface="+mn-lt"/>
              <a:ea typeface="+mn-ea"/>
              <a:cs typeface="+mn-cs"/>
            </a:rPr>
            <a:t>　公共施設の民間委託等による人的コストの削減を図ってきているが、平成</a:t>
          </a:r>
          <a:r>
            <a:rPr lang="en-US" altLang="ja-JP" sz="1100">
              <a:solidFill>
                <a:schemeClr val="dk1"/>
              </a:solidFill>
              <a:latin typeface="+mn-lt"/>
              <a:ea typeface="+mn-ea"/>
              <a:cs typeface="+mn-cs"/>
            </a:rPr>
            <a:t>27</a:t>
          </a:r>
          <a:r>
            <a:rPr lang="ja-JP" altLang="ja-JP" sz="1100">
              <a:solidFill>
                <a:schemeClr val="dk1"/>
              </a:solidFill>
              <a:latin typeface="+mn-lt"/>
              <a:ea typeface="+mn-ea"/>
              <a:cs typeface="+mn-cs"/>
            </a:rPr>
            <a:t>年度から平成</a:t>
          </a:r>
          <a:r>
            <a:rPr lang="en-US" altLang="ja-JP" sz="1100">
              <a:solidFill>
                <a:schemeClr val="dk1"/>
              </a:solidFill>
              <a:latin typeface="+mn-lt"/>
              <a:ea typeface="+mn-ea"/>
              <a:cs typeface="+mn-cs"/>
            </a:rPr>
            <a:t>28</a:t>
          </a:r>
          <a:r>
            <a:rPr lang="ja-JP" altLang="ja-JP" sz="1100">
              <a:solidFill>
                <a:schemeClr val="dk1"/>
              </a:solidFill>
              <a:latin typeface="+mn-lt"/>
              <a:ea typeface="+mn-ea"/>
              <a:cs typeface="+mn-cs"/>
            </a:rPr>
            <a:t>年度に退職者が多いことから、前倒しで職員を採用してきたため増加傾向にある。今後、定員適正化計画を現状に合った計画に見直す必要がある。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9" name="直線コネクタ 308"/>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10" name="定員管理の状況最小値テキスト"/>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11" name="直線コネクタ 310"/>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2" name="定員管理の状況最大値テキスト"/>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3" name="直線コネクタ 312"/>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121069</xdr:rowOff>
    </xdr:from>
    <xdr:to>
      <xdr:col>24</xdr:col>
      <xdr:colOff>558800</xdr:colOff>
      <xdr:row>61</xdr:row>
      <xdr:rowOff>128791</xdr:rowOff>
    </xdr:to>
    <xdr:cxnSp macro="">
      <xdr:nvCxnSpPr>
        <xdr:cNvPr id="314" name="直線コネクタ 313"/>
        <xdr:cNvCxnSpPr/>
      </xdr:nvCxnSpPr>
      <xdr:spPr>
        <a:xfrm>
          <a:off x="16179800" y="10579519"/>
          <a:ext cx="838200" cy="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58755</xdr:rowOff>
    </xdr:from>
    <xdr:ext cx="762000" cy="259045"/>
    <xdr:sp macro="" textlink="">
      <xdr:nvSpPr>
        <xdr:cNvPr id="315" name="定員管理の状況平均値テキスト"/>
        <xdr:cNvSpPr txBox="1"/>
      </xdr:nvSpPr>
      <xdr:spPr>
        <a:xfrm>
          <a:off x="17106900" y="1051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6" name="フローチャート : 判断 315"/>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104419</xdr:rowOff>
    </xdr:from>
    <xdr:to>
      <xdr:col>23</xdr:col>
      <xdr:colOff>406400</xdr:colOff>
      <xdr:row>61</xdr:row>
      <xdr:rowOff>121069</xdr:rowOff>
    </xdr:to>
    <xdr:cxnSp macro="">
      <xdr:nvCxnSpPr>
        <xdr:cNvPr id="317" name="直線コネクタ 316"/>
        <xdr:cNvCxnSpPr/>
      </xdr:nvCxnSpPr>
      <xdr:spPr>
        <a:xfrm>
          <a:off x="15290800" y="10562869"/>
          <a:ext cx="889000" cy="1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73647</xdr:rowOff>
    </xdr:from>
    <xdr:to>
      <xdr:col>23</xdr:col>
      <xdr:colOff>457200</xdr:colOff>
      <xdr:row>62</xdr:row>
      <xdr:rowOff>3797</xdr:rowOff>
    </xdr:to>
    <xdr:sp macro="" textlink="">
      <xdr:nvSpPr>
        <xdr:cNvPr id="318" name="フローチャート : 判断 317"/>
        <xdr:cNvSpPr/>
      </xdr:nvSpPr>
      <xdr:spPr>
        <a:xfrm>
          <a:off x="16129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160024</xdr:rowOff>
    </xdr:from>
    <xdr:ext cx="736600" cy="259045"/>
    <xdr:sp macro="" textlink="">
      <xdr:nvSpPr>
        <xdr:cNvPr id="319" name="テキスト ボックス 318"/>
        <xdr:cNvSpPr txBox="1"/>
      </xdr:nvSpPr>
      <xdr:spPr>
        <a:xfrm>
          <a:off x="15798800" y="10618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91872</xdr:rowOff>
    </xdr:from>
    <xdr:to>
      <xdr:col>22</xdr:col>
      <xdr:colOff>203200</xdr:colOff>
      <xdr:row>61</xdr:row>
      <xdr:rowOff>104419</xdr:rowOff>
    </xdr:to>
    <xdr:cxnSp macro="">
      <xdr:nvCxnSpPr>
        <xdr:cNvPr id="320" name="直線コネクタ 319"/>
        <xdr:cNvCxnSpPr/>
      </xdr:nvCxnSpPr>
      <xdr:spPr>
        <a:xfrm>
          <a:off x="14401800" y="10550322"/>
          <a:ext cx="889000" cy="1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70993</xdr:rowOff>
    </xdr:from>
    <xdr:to>
      <xdr:col>22</xdr:col>
      <xdr:colOff>254000</xdr:colOff>
      <xdr:row>62</xdr:row>
      <xdr:rowOff>1143</xdr:rowOff>
    </xdr:to>
    <xdr:sp macro="" textlink="">
      <xdr:nvSpPr>
        <xdr:cNvPr id="321" name="フローチャート : 判断 320"/>
        <xdr:cNvSpPr/>
      </xdr:nvSpPr>
      <xdr:spPr>
        <a:xfrm>
          <a:off x="15240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157370</xdr:rowOff>
    </xdr:from>
    <xdr:ext cx="762000" cy="259045"/>
    <xdr:sp macro="" textlink="">
      <xdr:nvSpPr>
        <xdr:cNvPr id="322" name="テキスト ボックス 321"/>
        <xdr:cNvSpPr txBox="1"/>
      </xdr:nvSpPr>
      <xdr:spPr>
        <a:xfrm>
          <a:off x="14909800" y="1061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81014</xdr:rowOff>
    </xdr:from>
    <xdr:to>
      <xdr:col>21</xdr:col>
      <xdr:colOff>0</xdr:colOff>
      <xdr:row>61</xdr:row>
      <xdr:rowOff>91872</xdr:rowOff>
    </xdr:to>
    <xdr:cxnSp macro="">
      <xdr:nvCxnSpPr>
        <xdr:cNvPr id="323" name="直線コネクタ 322"/>
        <xdr:cNvCxnSpPr/>
      </xdr:nvCxnSpPr>
      <xdr:spPr>
        <a:xfrm>
          <a:off x="13512800" y="10539464"/>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59169</xdr:rowOff>
    </xdr:from>
    <xdr:to>
      <xdr:col>21</xdr:col>
      <xdr:colOff>50800</xdr:colOff>
      <xdr:row>61</xdr:row>
      <xdr:rowOff>160769</xdr:rowOff>
    </xdr:to>
    <xdr:sp macro="" textlink="">
      <xdr:nvSpPr>
        <xdr:cNvPr id="324" name="フローチャート : 判断 323"/>
        <xdr:cNvSpPr/>
      </xdr:nvSpPr>
      <xdr:spPr>
        <a:xfrm>
          <a:off x="14351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145546</xdr:rowOff>
    </xdr:from>
    <xdr:ext cx="762000" cy="259045"/>
    <xdr:sp macro="" textlink="">
      <xdr:nvSpPr>
        <xdr:cNvPr id="325" name="テキスト ボックス 324"/>
        <xdr:cNvSpPr txBox="1"/>
      </xdr:nvSpPr>
      <xdr:spPr>
        <a:xfrm>
          <a:off x="14020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42761</xdr:rowOff>
    </xdr:from>
    <xdr:to>
      <xdr:col>19</xdr:col>
      <xdr:colOff>533400</xdr:colOff>
      <xdr:row>61</xdr:row>
      <xdr:rowOff>144361</xdr:rowOff>
    </xdr:to>
    <xdr:sp macro="" textlink="">
      <xdr:nvSpPr>
        <xdr:cNvPr id="326" name="フローチャート : 判断 325"/>
        <xdr:cNvSpPr/>
      </xdr:nvSpPr>
      <xdr:spPr>
        <a:xfrm>
          <a:off x="13462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129138</xdr:rowOff>
    </xdr:from>
    <xdr:ext cx="762000" cy="259045"/>
    <xdr:sp macro="" textlink="">
      <xdr:nvSpPr>
        <xdr:cNvPr id="327" name="テキスト ボックス 326"/>
        <xdr:cNvSpPr txBox="1"/>
      </xdr:nvSpPr>
      <xdr:spPr>
        <a:xfrm>
          <a:off x="13131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77991</xdr:rowOff>
    </xdr:from>
    <xdr:to>
      <xdr:col>24</xdr:col>
      <xdr:colOff>609600</xdr:colOff>
      <xdr:row>62</xdr:row>
      <xdr:rowOff>8141</xdr:rowOff>
    </xdr:to>
    <xdr:sp macro="" textlink="">
      <xdr:nvSpPr>
        <xdr:cNvPr id="333" name="円/楕円 332"/>
        <xdr:cNvSpPr/>
      </xdr:nvSpPr>
      <xdr:spPr>
        <a:xfrm>
          <a:off x="16967200" y="1053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94518</xdr:rowOff>
    </xdr:from>
    <xdr:ext cx="762000" cy="259045"/>
    <xdr:sp macro="" textlink="">
      <xdr:nvSpPr>
        <xdr:cNvPr id="334" name="定員管理の状況該当値テキスト"/>
        <xdr:cNvSpPr txBox="1"/>
      </xdr:nvSpPr>
      <xdr:spPr>
        <a:xfrm>
          <a:off x="17106900" y="10381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21.39</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70269</xdr:rowOff>
    </xdr:from>
    <xdr:to>
      <xdr:col>23</xdr:col>
      <xdr:colOff>457200</xdr:colOff>
      <xdr:row>62</xdr:row>
      <xdr:rowOff>419</xdr:rowOff>
    </xdr:to>
    <xdr:sp macro="" textlink="">
      <xdr:nvSpPr>
        <xdr:cNvPr id="335" name="円/楕円 334"/>
        <xdr:cNvSpPr/>
      </xdr:nvSpPr>
      <xdr:spPr>
        <a:xfrm>
          <a:off x="16129000" y="1052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10596</xdr:rowOff>
    </xdr:from>
    <xdr:ext cx="736600" cy="259045"/>
    <xdr:sp macro="" textlink="">
      <xdr:nvSpPr>
        <xdr:cNvPr id="336" name="テキスト ボックス 335"/>
        <xdr:cNvSpPr txBox="1"/>
      </xdr:nvSpPr>
      <xdr:spPr>
        <a:xfrm>
          <a:off x="15798800" y="1029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21.07</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53619</xdr:rowOff>
    </xdr:from>
    <xdr:to>
      <xdr:col>22</xdr:col>
      <xdr:colOff>254000</xdr:colOff>
      <xdr:row>61</xdr:row>
      <xdr:rowOff>155219</xdr:rowOff>
    </xdr:to>
    <xdr:sp macro="" textlink="">
      <xdr:nvSpPr>
        <xdr:cNvPr id="337" name="円/楕円 336"/>
        <xdr:cNvSpPr/>
      </xdr:nvSpPr>
      <xdr:spPr>
        <a:xfrm>
          <a:off x="15240000" y="1051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165396</xdr:rowOff>
    </xdr:from>
    <xdr:ext cx="762000" cy="259045"/>
    <xdr:sp macro="" textlink="">
      <xdr:nvSpPr>
        <xdr:cNvPr id="338" name="テキスト ボックス 337"/>
        <xdr:cNvSpPr txBox="1"/>
      </xdr:nvSpPr>
      <xdr:spPr>
        <a:xfrm>
          <a:off x="14909800" y="10280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20.38</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41072</xdr:rowOff>
    </xdr:from>
    <xdr:to>
      <xdr:col>21</xdr:col>
      <xdr:colOff>50800</xdr:colOff>
      <xdr:row>61</xdr:row>
      <xdr:rowOff>142672</xdr:rowOff>
    </xdr:to>
    <xdr:sp macro="" textlink="">
      <xdr:nvSpPr>
        <xdr:cNvPr id="339" name="円/楕円 338"/>
        <xdr:cNvSpPr/>
      </xdr:nvSpPr>
      <xdr:spPr>
        <a:xfrm>
          <a:off x="14351000" y="1049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152849</xdr:rowOff>
    </xdr:from>
    <xdr:ext cx="762000" cy="259045"/>
    <xdr:sp macro="" textlink="">
      <xdr:nvSpPr>
        <xdr:cNvPr id="340" name="テキスト ボックス 339"/>
        <xdr:cNvSpPr txBox="1"/>
      </xdr:nvSpPr>
      <xdr:spPr>
        <a:xfrm>
          <a:off x="14020800" y="1026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19.86</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30214</xdr:rowOff>
    </xdr:from>
    <xdr:to>
      <xdr:col>19</xdr:col>
      <xdr:colOff>533400</xdr:colOff>
      <xdr:row>61</xdr:row>
      <xdr:rowOff>131814</xdr:rowOff>
    </xdr:to>
    <xdr:sp macro="" textlink="">
      <xdr:nvSpPr>
        <xdr:cNvPr id="341" name="円/楕円 340"/>
        <xdr:cNvSpPr/>
      </xdr:nvSpPr>
      <xdr:spPr>
        <a:xfrm>
          <a:off x="13462000" y="1048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141991</xdr:rowOff>
    </xdr:from>
    <xdr:ext cx="762000" cy="259045"/>
    <xdr:sp macro="" textlink="">
      <xdr:nvSpPr>
        <xdr:cNvPr id="342" name="テキスト ボックス 341"/>
        <xdr:cNvSpPr txBox="1"/>
      </xdr:nvSpPr>
      <xdr:spPr>
        <a:xfrm>
          <a:off x="13131800" y="10257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latin typeface="+mn-lt"/>
              <a:ea typeface="+mn-ea"/>
              <a:cs typeface="+mn-cs"/>
            </a:rPr>
            <a:t>平成</a:t>
          </a:r>
          <a:r>
            <a:rPr lang="en-US" altLang="ja-JP" sz="1100">
              <a:solidFill>
                <a:schemeClr val="dk1"/>
              </a:solidFill>
              <a:latin typeface="+mn-lt"/>
              <a:ea typeface="+mn-ea"/>
              <a:cs typeface="+mn-cs"/>
            </a:rPr>
            <a:t>11</a:t>
          </a:r>
          <a:r>
            <a:rPr lang="ja-JP" altLang="ja-JP" sz="1100">
              <a:solidFill>
                <a:schemeClr val="dk1"/>
              </a:solidFill>
              <a:latin typeface="+mn-lt"/>
              <a:ea typeface="+mn-ea"/>
              <a:cs typeface="+mn-cs"/>
            </a:rPr>
            <a:t>年度から平成</a:t>
          </a:r>
          <a:r>
            <a:rPr lang="en-US" altLang="ja-JP" sz="1100">
              <a:solidFill>
                <a:schemeClr val="dk1"/>
              </a:solidFill>
              <a:latin typeface="+mn-lt"/>
              <a:ea typeface="+mn-ea"/>
              <a:cs typeface="+mn-cs"/>
            </a:rPr>
            <a:t>13</a:t>
          </a:r>
          <a:r>
            <a:rPr lang="ja-JP" altLang="ja-JP" sz="1100">
              <a:solidFill>
                <a:schemeClr val="dk1"/>
              </a:solidFill>
              <a:latin typeface="+mn-lt"/>
              <a:ea typeface="+mn-ea"/>
              <a:cs typeface="+mn-cs"/>
            </a:rPr>
            <a:t>年度において政府の経済対策に呼応した大型建設事業が続き、当該事業に係る元利償還が順次始まったことにより、平成</a:t>
          </a:r>
          <a:r>
            <a:rPr lang="en-US" altLang="ja-JP" sz="1100">
              <a:solidFill>
                <a:schemeClr val="dk1"/>
              </a:solidFill>
              <a:latin typeface="+mn-lt"/>
              <a:ea typeface="+mn-ea"/>
              <a:cs typeface="+mn-cs"/>
            </a:rPr>
            <a:t>16</a:t>
          </a:r>
          <a:r>
            <a:rPr lang="ja-JP" altLang="ja-JP" sz="1100">
              <a:solidFill>
                <a:schemeClr val="dk1"/>
              </a:solidFill>
              <a:latin typeface="+mn-lt"/>
              <a:ea typeface="+mn-ea"/>
              <a:cs typeface="+mn-cs"/>
            </a:rPr>
            <a:t>年度、平成</a:t>
          </a:r>
          <a:r>
            <a:rPr lang="en-US" altLang="ja-JP" sz="1100">
              <a:solidFill>
                <a:schemeClr val="dk1"/>
              </a:solidFill>
              <a:latin typeface="+mn-lt"/>
              <a:ea typeface="+mn-ea"/>
              <a:cs typeface="+mn-cs"/>
            </a:rPr>
            <a:t>17</a:t>
          </a:r>
          <a:r>
            <a:rPr lang="ja-JP" altLang="ja-JP" sz="1100">
              <a:solidFill>
                <a:schemeClr val="dk1"/>
              </a:solidFill>
              <a:latin typeface="+mn-lt"/>
              <a:ea typeface="+mn-ea"/>
              <a:cs typeface="+mn-cs"/>
            </a:rPr>
            <a:t>年度に公債費が急増したため公債費関連指標が押し上げられた。</a:t>
          </a:r>
          <a:endParaRPr lang="en-US" altLang="ja-JP" sz="1100">
            <a:solidFill>
              <a:schemeClr val="dk1"/>
            </a:solidFill>
            <a:latin typeface="+mn-lt"/>
            <a:ea typeface="+mn-ea"/>
            <a:cs typeface="+mn-cs"/>
          </a:endParaRPr>
        </a:p>
        <a:p>
          <a:pPr eaLnBrk="1" fontAlgn="auto" latinLnBrk="0" hangingPunct="1"/>
          <a:r>
            <a:rPr lang="ja-JP" altLang="ja-JP" sz="1100">
              <a:solidFill>
                <a:schemeClr val="dk1"/>
              </a:solidFill>
              <a:latin typeface="+mn-lt"/>
              <a:ea typeface="+mn-ea"/>
              <a:cs typeface="+mn-cs"/>
            </a:rPr>
            <a:t>　公債費負担（元利償還費）が財政運営を圧迫していたため平成</a:t>
          </a:r>
          <a:r>
            <a:rPr lang="en-US" altLang="ja-JP" sz="1100">
              <a:solidFill>
                <a:schemeClr val="dk1"/>
              </a:solidFill>
              <a:latin typeface="+mn-lt"/>
              <a:ea typeface="+mn-ea"/>
              <a:cs typeface="+mn-cs"/>
            </a:rPr>
            <a:t>17</a:t>
          </a:r>
          <a:r>
            <a:rPr lang="ja-JP" altLang="ja-JP" sz="1100">
              <a:solidFill>
                <a:schemeClr val="dk1"/>
              </a:solidFill>
              <a:latin typeface="+mn-lt"/>
              <a:ea typeface="+mn-ea"/>
              <a:cs typeface="+mn-cs"/>
            </a:rPr>
            <a:t>年度から平成</a:t>
          </a:r>
          <a:r>
            <a:rPr lang="en-US" altLang="ja-JP" sz="1100">
              <a:solidFill>
                <a:schemeClr val="dk1"/>
              </a:solidFill>
              <a:latin typeface="+mn-lt"/>
              <a:ea typeface="+mn-ea"/>
              <a:cs typeface="+mn-cs"/>
            </a:rPr>
            <a:t>22</a:t>
          </a:r>
          <a:r>
            <a:rPr lang="ja-JP" altLang="ja-JP" sz="1100">
              <a:solidFill>
                <a:schemeClr val="dk1"/>
              </a:solidFill>
              <a:latin typeface="+mn-lt"/>
              <a:ea typeface="+mn-ea"/>
              <a:cs typeface="+mn-cs"/>
            </a:rPr>
            <a:t>年度において</a:t>
          </a:r>
          <a:r>
            <a:rPr lang="en-US" altLang="ja-JP" sz="1100">
              <a:solidFill>
                <a:schemeClr val="dk1"/>
              </a:solidFill>
              <a:latin typeface="+mn-lt"/>
              <a:ea typeface="+mn-ea"/>
              <a:cs typeface="+mn-cs"/>
            </a:rPr>
            <a:t>920</a:t>
          </a:r>
          <a:r>
            <a:rPr lang="ja-JP" altLang="ja-JP" sz="1100">
              <a:solidFill>
                <a:schemeClr val="dk1"/>
              </a:solidFill>
              <a:latin typeface="+mn-lt"/>
              <a:ea typeface="+mn-ea"/>
              <a:cs typeface="+mn-cs"/>
            </a:rPr>
            <a:t>百万円の繰上償還を行った。これら繰上償還及び地方債発行の抑制により実質公債費比率については逓減していく見込みである。</a:t>
          </a:r>
          <a:endParaRPr lang="en-US" altLang="ja-JP" sz="1100">
            <a:solidFill>
              <a:schemeClr val="dk1"/>
            </a:solidFill>
            <a:latin typeface="+mn-lt"/>
            <a:ea typeface="+mn-ea"/>
            <a:cs typeface="+mn-cs"/>
          </a:endParaRPr>
        </a:p>
        <a:p>
          <a:r>
            <a:rPr lang="ja-JP" altLang="ja-JP" sz="1100">
              <a:solidFill>
                <a:schemeClr val="dk1"/>
              </a:solidFill>
              <a:latin typeface="+mn-lt"/>
              <a:ea typeface="+mn-ea"/>
              <a:cs typeface="+mn-cs"/>
            </a:rPr>
            <a:t>　今後も普通建設事業については、継続事業を基本とし、新規事業については極力抑制し、必要性の再評価と事業の精査を行いながら、必要最低限の地方債発行に努める。</a:t>
          </a:r>
          <a:endParaRPr kumimoji="1" lang="ja-JP" altLang="ja-JP" sz="1100">
            <a:solidFill>
              <a:schemeClr val="dk1"/>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8" name="直線コネクタ 367"/>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9" name="公債費負担の状況最小値テキスト"/>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70" name="直線コネクタ 369"/>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71"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2" name="直線コネクタ 371"/>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112268</xdr:rowOff>
    </xdr:from>
    <xdr:to>
      <xdr:col>24</xdr:col>
      <xdr:colOff>558800</xdr:colOff>
      <xdr:row>42</xdr:row>
      <xdr:rowOff>170180</xdr:rowOff>
    </xdr:to>
    <xdr:cxnSp macro="">
      <xdr:nvCxnSpPr>
        <xdr:cNvPr id="373" name="直線コネクタ 372"/>
        <xdr:cNvCxnSpPr/>
      </xdr:nvCxnSpPr>
      <xdr:spPr>
        <a:xfrm flipV="1">
          <a:off x="16179800" y="7313168"/>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37101</xdr:rowOff>
    </xdr:from>
    <xdr:ext cx="762000" cy="259045"/>
    <xdr:sp macro="" textlink="">
      <xdr:nvSpPr>
        <xdr:cNvPr id="374" name="公債費負担の状況平均値テキスト"/>
        <xdr:cNvSpPr txBox="1"/>
      </xdr:nvSpPr>
      <xdr:spPr>
        <a:xfrm>
          <a:off x="17106900" y="6895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5" name="フローチャート : 判断 374"/>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170180</xdr:rowOff>
    </xdr:from>
    <xdr:to>
      <xdr:col>23</xdr:col>
      <xdr:colOff>406400</xdr:colOff>
      <xdr:row>43</xdr:row>
      <xdr:rowOff>8382</xdr:rowOff>
    </xdr:to>
    <xdr:cxnSp macro="">
      <xdr:nvCxnSpPr>
        <xdr:cNvPr id="376" name="直線コネクタ 375"/>
        <xdr:cNvCxnSpPr/>
      </xdr:nvCxnSpPr>
      <xdr:spPr>
        <a:xfrm flipV="1">
          <a:off x="15290800" y="73710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7" name="フローチャート : 判断 376"/>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151655</xdr:rowOff>
    </xdr:from>
    <xdr:ext cx="736600" cy="259045"/>
    <xdr:sp macro="" textlink="">
      <xdr:nvSpPr>
        <xdr:cNvPr id="378" name="テキスト ボックス 377"/>
        <xdr:cNvSpPr txBox="1"/>
      </xdr:nvSpPr>
      <xdr:spPr>
        <a:xfrm>
          <a:off x="15798800" y="683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8382</xdr:rowOff>
    </xdr:from>
    <xdr:to>
      <xdr:col>22</xdr:col>
      <xdr:colOff>203200</xdr:colOff>
      <xdr:row>43</xdr:row>
      <xdr:rowOff>32512</xdr:rowOff>
    </xdr:to>
    <xdr:cxnSp macro="">
      <xdr:nvCxnSpPr>
        <xdr:cNvPr id="379" name="直線コネクタ 378"/>
        <xdr:cNvCxnSpPr/>
      </xdr:nvCxnSpPr>
      <xdr:spPr>
        <a:xfrm flipV="1">
          <a:off x="14401800" y="738073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0" name="フローチャート : 判断 379"/>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170959</xdr:rowOff>
    </xdr:from>
    <xdr:ext cx="762000" cy="259045"/>
    <xdr:sp macro="" textlink="">
      <xdr:nvSpPr>
        <xdr:cNvPr id="381" name="テキスト ボックス 380"/>
        <xdr:cNvSpPr txBox="1"/>
      </xdr:nvSpPr>
      <xdr:spPr>
        <a:xfrm>
          <a:off x="14909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32512</xdr:rowOff>
    </xdr:from>
    <xdr:to>
      <xdr:col>21</xdr:col>
      <xdr:colOff>0</xdr:colOff>
      <xdr:row>43</xdr:row>
      <xdr:rowOff>46990</xdr:rowOff>
    </xdr:to>
    <xdr:cxnSp macro="">
      <xdr:nvCxnSpPr>
        <xdr:cNvPr id="382" name="直線コネクタ 381"/>
        <xdr:cNvCxnSpPr/>
      </xdr:nvCxnSpPr>
      <xdr:spPr>
        <a:xfrm flipV="1">
          <a:off x="13512800" y="740486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83" name="フローチャート : 判断 382"/>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47769</xdr:rowOff>
    </xdr:from>
    <xdr:ext cx="762000" cy="259045"/>
    <xdr:sp macro="" textlink="">
      <xdr:nvSpPr>
        <xdr:cNvPr id="384" name="テキスト ボックス 383"/>
        <xdr:cNvSpPr txBox="1"/>
      </xdr:nvSpPr>
      <xdr:spPr>
        <a:xfrm>
          <a:off x="14020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150876</xdr:rowOff>
    </xdr:from>
    <xdr:to>
      <xdr:col>19</xdr:col>
      <xdr:colOff>533400</xdr:colOff>
      <xdr:row>42</xdr:row>
      <xdr:rowOff>81026</xdr:rowOff>
    </xdr:to>
    <xdr:sp macro="" textlink="">
      <xdr:nvSpPr>
        <xdr:cNvPr id="385" name="フローチャート : 判断 384"/>
        <xdr:cNvSpPr/>
      </xdr:nvSpPr>
      <xdr:spPr>
        <a:xfrm>
          <a:off x="13462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91203</xdr:rowOff>
    </xdr:from>
    <xdr:ext cx="762000" cy="259045"/>
    <xdr:sp macro="" textlink="">
      <xdr:nvSpPr>
        <xdr:cNvPr id="386" name="テキスト ボックス 385"/>
        <xdr:cNvSpPr txBox="1"/>
      </xdr:nvSpPr>
      <xdr:spPr>
        <a:xfrm>
          <a:off x="13131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61468</xdr:rowOff>
    </xdr:from>
    <xdr:to>
      <xdr:col>24</xdr:col>
      <xdr:colOff>609600</xdr:colOff>
      <xdr:row>42</xdr:row>
      <xdr:rowOff>163068</xdr:rowOff>
    </xdr:to>
    <xdr:sp macro="" textlink="">
      <xdr:nvSpPr>
        <xdr:cNvPr id="392" name="円/楕円 391"/>
        <xdr:cNvSpPr/>
      </xdr:nvSpPr>
      <xdr:spPr>
        <a:xfrm>
          <a:off x="169672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33545</xdr:rowOff>
    </xdr:from>
    <xdr:ext cx="762000" cy="259045"/>
    <xdr:sp macro="" textlink="">
      <xdr:nvSpPr>
        <xdr:cNvPr id="393" name="公債費負担の状況該当値テキスト"/>
        <xdr:cNvSpPr txBox="1"/>
      </xdr:nvSpPr>
      <xdr:spPr>
        <a:xfrm>
          <a:off x="17106900" y="723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119380</xdr:rowOff>
    </xdr:from>
    <xdr:to>
      <xdr:col>23</xdr:col>
      <xdr:colOff>457200</xdr:colOff>
      <xdr:row>43</xdr:row>
      <xdr:rowOff>49530</xdr:rowOff>
    </xdr:to>
    <xdr:sp macro="" textlink="">
      <xdr:nvSpPr>
        <xdr:cNvPr id="394" name="円/楕円 393"/>
        <xdr:cNvSpPr/>
      </xdr:nvSpPr>
      <xdr:spPr>
        <a:xfrm>
          <a:off x="16129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34307</xdr:rowOff>
    </xdr:from>
    <xdr:ext cx="736600" cy="259045"/>
    <xdr:sp macro="" textlink="">
      <xdr:nvSpPr>
        <xdr:cNvPr id="395" name="テキスト ボックス 394"/>
        <xdr:cNvSpPr txBox="1"/>
      </xdr:nvSpPr>
      <xdr:spPr>
        <a:xfrm>
          <a:off x="15798800" y="740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129032</xdr:rowOff>
    </xdr:from>
    <xdr:to>
      <xdr:col>22</xdr:col>
      <xdr:colOff>254000</xdr:colOff>
      <xdr:row>43</xdr:row>
      <xdr:rowOff>59182</xdr:rowOff>
    </xdr:to>
    <xdr:sp macro="" textlink="">
      <xdr:nvSpPr>
        <xdr:cNvPr id="396" name="円/楕円 395"/>
        <xdr:cNvSpPr/>
      </xdr:nvSpPr>
      <xdr:spPr>
        <a:xfrm>
          <a:off x="152400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43959</xdr:rowOff>
    </xdr:from>
    <xdr:ext cx="762000" cy="259045"/>
    <xdr:sp macro="" textlink="">
      <xdr:nvSpPr>
        <xdr:cNvPr id="397" name="テキスト ボックス 396"/>
        <xdr:cNvSpPr txBox="1"/>
      </xdr:nvSpPr>
      <xdr:spPr>
        <a:xfrm>
          <a:off x="14909800" y="741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153162</xdr:rowOff>
    </xdr:from>
    <xdr:to>
      <xdr:col>21</xdr:col>
      <xdr:colOff>50800</xdr:colOff>
      <xdr:row>43</xdr:row>
      <xdr:rowOff>83312</xdr:rowOff>
    </xdr:to>
    <xdr:sp macro="" textlink="">
      <xdr:nvSpPr>
        <xdr:cNvPr id="398" name="円/楕円 397"/>
        <xdr:cNvSpPr/>
      </xdr:nvSpPr>
      <xdr:spPr>
        <a:xfrm>
          <a:off x="14351000" y="735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68089</xdr:rowOff>
    </xdr:from>
    <xdr:ext cx="762000" cy="259045"/>
    <xdr:sp macro="" textlink="">
      <xdr:nvSpPr>
        <xdr:cNvPr id="399" name="テキスト ボックス 398"/>
        <xdr:cNvSpPr txBox="1"/>
      </xdr:nvSpPr>
      <xdr:spPr>
        <a:xfrm>
          <a:off x="14020800" y="744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167640</xdr:rowOff>
    </xdr:from>
    <xdr:to>
      <xdr:col>19</xdr:col>
      <xdr:colOff>533400</xdr:colOff>
      <xdr:row>43</xdr:row>
      <xdr:rowOff>97790</xdr:rowOff>
    </xdr:to>
    <xdr:sp macro="" textlink="">
      <xdr:nvSpPr>
        <xdr:cNvPr id="400" name="円/楕円 399"/>
        <xdr:cNvSpPr/>
      </xdr:nvSpPr>
      <xdr:spPr>
        <a:xfrm>
          <a:off x="13462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82567</xdr:rowOff>
    </xdr:from>
    <xdr:ext cx="762000" cy="259045"/>
    <xdr:sp macro="" textlink="">
      <xdr:nvSpPr>
        <xdr:cNvPr id="401" name="テキスト ボックス 400"/>
        <xdr:cNvSpPr txBox="1"/>
      </xdr:nvSpPr>
      <xdr:spPr>
        <a:xfrm>
          <a:off x="13131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latin typeface="+mn-lt"/>
              <a:ea typeface="+mn-ea"/>
              <a:cs typeface="+mn-cs"/>
            </a:rPr>
            <a:t>平成</a:t>
          </a:r>
          <a:r>
            <a:rPr lang="en-US" altLang="ja-JP" sz="1100">
              <a:solidFill>
                <a:schemeClr val="dk1"/>
              </a:solidFill>
              <a:latin typeface="+mn-lt"/>
              <a:ea typeface="+mn-ea"/>
              <a:cs typeface="+mn-cs"/>
            </a:rPr>
            <a:t>17</a:t>
          </a:r>
          <a:r>
            <a:rPr lang="ja-JP" altLang="ja-JP" sz="1100">
              <a:solidFill>
                <a:schemeClr val="dk1"/>
              </a:solidFill>
              <a:latin typeface="+mn-lt"/>
              <a:ea typeface="+mn-ea"/>
              <a:cs typeface="+mn-cs"/>
            </a:rPr>
            <a:t>年度から平成</a:t>
          </a:r>
          <a:r>
            <a:rPr lang="en-US" altLang="ja-JP" sz="1100">
              <a:solidFill>
                <a:schemeClr val="dk1"/>
              </a:solidFill>
              <a:latin typeface="+mn-lt"/>
              <a:ea typeface="+mn-ea"/>
              <a:cs typeface="+mn-cs"/>
            </a:rPr>
            <a:t>22</a:t>
          </a:r>
          <a:r>
            <a:rPr lang="ja-JP" altLang="ja-JP" sz="1100">
              <a:solidFill>
                <a:schemeClr val="dk1"/>
              </a:solidFill>
              <a:latin typeface="+mn-lt"/>
              <a:ea typeface="+mn-ea"/>
              <a:cs typeface="+mn-cs"/>
            </a:rPr>
            <a:t>年度に行った地方債の繰上償還による地方債現在高の縮減、土地開発公社等の負債額による負担見込額がないことから、将来負担額は全国平均を下回っている。また、過去に実施した大型建設事業に係る地方債の償還が順次終了しおり、平成</a:t>
          </a:r>
          <a:r>
            <a:rPr lang="en-US" altLang="ja-JP" sz="1100">
              <a:solidFill>
                <a:schemeClr val="dk1"/>
              </a:solidFill>
              <a:latin typeface="+mn-lt"/>
              <a:ea typeface="+mn-ea"/>
              <a:cs typeface="+mn-cs"/>
            </a:rPr>
            <a:t>24</a:t>
          </a:r>
          <a:r>
            <a:rPr lang="ja-JP" altLang="ja-JP" sz="1100">
              <a:solidFill>
                <a:schemeClr val="dk1"/>
              </a:solidFill>
              <a:latin typeface="+mn-lt"/>
              <a:ea typeface="+mn-ea"/>
              <a:cs typeface="+mn-cs"/>
            </a:rPr>
            <a:t>年度以降は、地方債の償還に充当可能な基金積立額の増額により将来負担比率については大きく低減し</a:t>
          </a:r>
          <a:r>
            <a:rPr lang="en-US" altLang="ja-JP" sz="1100">
              <a:solidFill>
                <a:schemeClr val="dk1"/>
              </a:solidFill>
              <a:latin typeface="+mn-lt"/>
              <a:ea typeface="+mn-ea"/>
              <a:cs typeface="+mn-cs"/>
            </a:rPr>
            <a:t>,</a:t>
          </a:r>
          <a:r>
            <a:rPr lang="ja-JP" altLang="ja-JP" sz="1100">
              <a:solidFill>
                <a:schemeClr val="dk1"/>
              </a:solidFill>
              <a:latin typeface="+mn-lt"/>
              <a:ea typeface="+mn-ea"/>
              <a:cs typeface="+mn-cs"/>
            </a:rPr>
            <a:t>平成</a:t>
          </a:r>
          <a:r>
            <a:rPr lang="en-US" altLang="ja-JP" sz="1100">
              <a:solidFill>
                <a:schemeClr val="dk1"/>
              </a:solidFill>
              <a:latin typeface="+mn-lt"/>
              <a:ea typeface="+mn-ea"/>
              <a:cs typeface="+mn-cs"/>
            </a:rPr>
            <a:t>25</a:t>
          </a:r>
          <a:r>
            <a:rPr lang="ja-JP" altLang="ja-JP" sz="1100">
              <a:solidFill>
                <a:schemeClr val="dk1"/>
              </a:solidFill>
              <a:latin typeface="+mn-lt"/>
              <a:ea typeface="+mn-ea"/>
              <a:cs typeface="+mn-cs"/>
            </a:rPr>
            <a:t>年度以降については、将来負担比率が</a:t>
          </a:r>
          <a:r>
            <a:rPr lang="en-US" altLang="ja-JP" sz="1100">
              <a:solidFill>
                <a:schemeClr val="dk1"/>
              </a:solidFill>
              <a:latin typeface="+mn-lt"/>
              <a:ea typeface="+mn-ea"/>
              <a:cs typeface="+mn-cs"/>
            </a:rPr>
            <a:t>0</a:t>
          </a:r>
          <a:r>
            <a:rPr lang="ja-JP" altLang="ja-JP" sz="1100">
              <a:solidFill>
                <a:schemeClr val="dk1"/>
              </a:solidFill>
              <a:latin typeface="+mn-lt"/>
              <a:ea typeface="+mn-ea"/>
              <a:cs typeface="+mn-cs"/>
            </a:rPr>
            <a:t>となっている。</a:t>
          </a:r>
          <a:endParaRPr lang="en-US" altLang="ja-JP" sz="1100">
            <a:solidFill>
              <a:schemeClr val="dk1"/>
            </a:solidFill>
            <a:latin typeface="+mn-lt"/>
            <a:ea typeface="+mn-ea"/>
            <a:cs typeface="+mn-cs"/>
          </a:endParaRPr>
        </a:p>
        <a:p>
          <a:pPr eaLnBrk="1" fontAlgn="auto" latinLnBrk="0" hangingPunct="1"/>
          <a:r>
            <a:rPr lang="ja-JP" altLang="ja-JP" sz="1100">
              <a:solidFill>
                <a:schemeClr val="dk1"/>
              </a:solidFill>
              <a:latin typeface="+mn-lt"/>
              <a:ea typeface="+mn-ea"/>
              <a:cs typeface="+mn-cs"/>
            </a:rPr>
            <a:t>　今後も普通建設事業については、継続事業を基本とし、新規事業については極力抑制し、必要最低限の地方債発行により将来負担額の削減に努める。</a:t>
          </a:r>
          <a:endParaRPr lang="en-US"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8" name="直線コネクタ 41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9" name="テキスト ボックス 41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0" name="直線コネクタ 41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1" name="テキスト ボックス 42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2" name="直線コネクタ 42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3" name="テキスト ボックス 42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4" name="直線コネクタ 42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5" name="テキスト ボックス 42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6" name="直線コネクタ 42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7" name="テキスト ボックス 42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8" name="直線コネクタ 42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9" name="テキスト ボックス 42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50347</xdr:rowOff>
    </xdr:to>
    <xdr:cxnSp macro="">
      <xdr:nvCxnSpPr>
        <xdr:cNvPr id="432" name="直線コネクタ 431"/>
        <xdr:cNvCxnSpPr/>
      </xdr:nvCxnSpPr>
      <xdr:spPr>
        <a:xfrm flipV="1">
          <a:off x="17018000" y="2313214"/>
          <a:ext cx="0" cy="1680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22424</xdr:rowOff>
    </xdr:from>
    <xdr:ext cx="762000" cy="259045"/>
    <xdr:sp macro="" textlink="">
      <xdr:nvSpPr>
        <xdr:cNvPr id="433" name="将来負担の状況最小値テキスト"/>
        <xdr:cNvSpPr txBox="1"/>
      </xdr:nvSpPr>
      <xdr:spPr>
        <a:xfrm>
          <a:off x="17106900" y="396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23</xdr:row>
      <xdr:rowOff>50347</xdr:rowOff>
    </xdr:from>
    <xdr:to>
      <xdr:col>24</xdr:col>
      <xdr:colOff>647700</xdr:colOff>
      <xdr:row>23</xdr:row>
      <xdr:rowOff>50347</xdr:rowOff>
    </xdr:to>
    <xdr:cxnSp macro="">
      <xdr:nvCxnSpPr>
        <xdr:cNvPr id="434" name="直線コネクタ 433"/>
        <xdr:cNvCxnSpPr/>
      </xdr:nvCxnSpPr>
      <xdr:spPr>
        <a:xfrm>
          <a:off x="16929100" y="39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5"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6" name="直線コネクタ 43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7"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8" name="フローチャート : 判断 437"/>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9" name="フローチャート : 判断 438"/>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0" name="テキスト ボックス 439"/>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41" name="フローチャート : 判断 440"/>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2" name="テキスト ボックス 441"/>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3" name="フローチャート : 判断 442"/>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4" name="テキスト ボックス 443"/>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5" name="フローチャート : 判断 444"/>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46" name="テキスト ボックス 445"/>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19</xdr:col>
      <xdr:colOff>431800</xdr:colOff>
      <xdr:row>14</xdr:row>
      <xdr:rowOff>106862</xdr:rowOff>
    </xdr:from>
    <xdr:to>
      <xdr:col>19</xdr:col>
      <xdr:colOff>533400</xdr:colOff>
      <xdr:row>15</xdr:row>
      <xdr:rowOff>37012</xdr:rowOff>
    </xdr:to>
    <xdr:sp macro="" textlink="">
      <xdr:nvSpPr>
        <xdr:cNvPr id="452" name="円/楕円 451"/>
        <xdr:cNvSpPr/>
      </xdr:nvSpPr>
      <xdr:spPr>
        <a:xfrm>
          <a:off x="13462000" y="250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21789</xdr:rowOff>
    </xdr:from>
    <xdr:ext cx="762000" cy="259045"/>
    <xdr:sp macro="" textlink="">
      <xdr:nvSpPr>
        <xdr:cNvPr id="453" name="テキスト ボックス 452"/>
        <xdr:cNvSpPr txBox="1"/>
      </xdr:nvSpPr>
      <xdr:spPr>
        <a:xfrm>
          <a:off x="13131800" y="2593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北海道厚真町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4,674
4,650
404.61
6,896,912
6,657,375
194,624
3,529,887
8,520,554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latin typeface="+mn-lt"/>
              <a:ea typeface="+mn-ea"/>
              <a:cs typeface="+mn-cs"/>
            </a:rPr>
            <a:t>人口</a:t>
          </a:r>
          <a:r>
            <a:rPr lang="en-US" altLang="ja-JP" sz="1100" b="0" i="0" baseline="0">
              <a:solidFill>
                <a:schemeClr val="dk1"/>
              </a:solidFill>
              <a:latin typeface="+mn-lt"/>
              <a:ea typeface="+mn-ea"/>
              <a:cs typeface="+mn-cs"/>
            </a:rPr>
            <a:t>1,000</a:t>
          </a:r>
          <a:r>
            <a:rPr lang="ja-JP" altLang="ja-JP" sz="1100" b="0" i="0" baseline="0">
              <a:solidFill>
                <a:schemeClr val="dk1"/>
              </a:solidFill>
              <a:latin typeface="+mn-lt"/>
              <a:ea typeface="+mn-ea"/>
              <a:cs typeface="+mn-cs"/>
            </a:rPr>
            <a:t>人当たりの職員数については類似団体と比べ少ない状況で、集中改革プラン及び定員適正化計画による削減を行っているが、</a:t>
          </a:r>
          <a:r>
            <a:rPr lang="ja-JP" altLang="ja-JP" sz="1100">
              <a:solidFill>
                <a:schemeClr val="dk1"/>
              </a:solidFill>
              <a:latin typeface="+mn-lt"/>
              <a:ea typeface="+mn-ea"/>
              <a:cs typeface="+mn-cs"/>
            </a:rPr>
            <a:t>平成</a:t>
          </a:r>
          <a:r>
            <a:rPr lang="en-US" altLang="ja-JP" sz="1100">
              <a:solidFill>
                <a:schemeClr val="dk1"/>
              </a:solidFill>
              <a:latin typeface="+mn-lt"/>
              <a:ea typeface="+mn-ea"/>
              <a:cs typeface="+mn-cs"/>
            </a:rPr>
            <a:t>27</a:t>
          </a:r>
          <a:r>
            <a:rPr lang="ja-JP" altLang="ja-JP" sz="1100">
              <a:solidFill>
                <a:schemeClr val="dk1"/>
              </a:solidFill>
              <a:latin typeface="+mn-lt"/>
              <a:ea typeface="+mn-ea"/>
              <a:cs typeface="+mn-cs"/>
            </a:rPr>
            <a:t>年度から平成</a:t>
          </a:r>
          <a:r>
            <a:rPr lang="en-US" altLang="ja-JP" sz="1100">
              <a:solidFill>
                <a:schemeClr val="dk1"/>
              </a:solidFill>
              <a:latin typeface="+mn-lt"/>
              <a:ea typeface="+mn-ea"/>
              <a:cs typeface="+mn-cs"/>
            </a:rPr>
            <a:t>28</a:t>
          </a:r>
          <a:r>
            <a:rPr lang="ja-JP" altLang="ja-JP" sz="1100">
              <a:solidFill>
                <a:schemeClr val="dk1"/>
              </a:solidFill>
              <a:latin typeface="+mn-lt"/>
              <a:ea typeface="+mn-ea"/>
              <a:cs typeface="+mn-cs"/>
            </a:rPr>
            <a:t>年度に退職者が多いことから、前倒しで職員を採用してきたため増加傾向にあるが</a:t>
          </a:r>
          <a:r>
            <a:rPr lang="ja-JP" altLang="ja-JP" sz="1100" b="0" i="0" baseline="0">
              <a:solidFill>
                <a:schemeClr val="dk1"/>
              </a:solidFill>
              <a:latin typeface="+mn-lt"/>
              <a:ea typeface="+mn-ea"/>
              <a:cs typeface="+mn-cs"/>
            </a:rPr>
            <a:t>、人件費に係る経常収支比率ついては類似団体平均より減少傾向にある。</a:t>
          </a:r>
          <a:endParaRPr lang="en-US" altLang="ja-JP" sz="1100" b="0" i="0" baseline="0">
            <a:solidFill>
              <a:schemeClr val="dk1"/>
            </a:solidFill>
            <a:latin typeface="+mn-lt"/>
            <a:ea typeface="+mn-ea"/>
            <a:cs typeface="+mn-cs"/>
          </a:endParaRPr>
        </a:p>
        <a:p>
          <a:pPr rtl="0" eaLnBrk="1" fontAlgn="auto" latinLnBrk="0" hangingPunct="1"/>
          <a:r>
            <a:rPr lang="ja-JP" altLang="ja-JP" sz="1100" b="0" i="0" baseline="0">
              <a:solidFill>
                <a:schemeClr val="dk1"/>
              </a:solidFill>
              <a:latin typeface="+mn-lt"/>
              <a:ea typeface="+mn-ea"/>
              <a:cs typeface="+mn-cs"/>
            </a:rPr>
            <a:t>　今後も定員適正化計画の見直しを進め、計画に基づく人件費関係経費の抑制に努める。</a:t>
          </a:r>
          <a:endParaRPr lang="ja-JP" altLang="ja-JP" sz="1100">
            <a:solidFill>
              <a:schemeClr val="dk1"/>
            </a:solidFill>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145288</xdr:rowOff>
    </xdr:from>
    <xdr:to>
      <xdr:col>7</xdr:col>
      <xdr:colOff>15875</xdr:colOff>
      <xdr:row>41</xdr:row>
      <xdr:rowOff>65278</xdr:rowOff>
    </xdr:to>
    <xdr:cxnSp macro="">
      <xdr:nvCxnSpPr>
        <xdr:cNvPr id="59" name="直線コネクタ 58"/>
        <xdr:cNvCxnSpPr/>
      </xdr:nvCxnSpPr>
      <xdr:spPr>
        <a:xfrm flipV="1">
          <a:off x="4826000" y="56316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37355</xdr:rowOff>
    </xdr:from>
    <xdr:ext cx="762000" cy="259045"/>
    <xdr:sp macro="" textlink="">
      <xdr:nvSpPr>
        <xdr:cNvPr id="60" name="人件費最小値テキスト"/>
        <xdr:cNvSpPr txBox="1"/>
      </xdr:nvSpPr>
      <xdr:spPr>
        <a:xfrm>
          <a:off x="4914900" y="70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65278</xdr:rowOff>
    </xdr:from>
    <xdr:to>
      <xdr:col>7</xdr:col>
      <xdr:colOff>104775</xdr:colOff>
      <xdr:row>41</xdr:row>
      <xdr:rowOff>65278</xdr:rowOff>
    </xdr:to>
    <xdr:cxnSp macro="">
      <xdr:nvCxnSpPr>
        <xdr:cNvPr id="61" name="直線コネクタ 60"/>
        <xdr:cNvCxnSpPr/>
      </xdr:nvCxnSpPr>
      <xdr:spPr>
        <a:xfrm>
          <a:off x="4737100" y="709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60215</xdr:rowOff>
    </xdr:from>
    <xdr:ext cx="762000" cy="259045"/>
    <xdr:sp macro="" textlink="">
      <xdr:nvSpPr>
        <xdr:cNvPr id="62" name="人件費最大値テキスト"/>
        <xdr:cNvSpPr txBox="1"/>
      </xdr:nvSpPr>
      <xdr:spPr>
        <a:xfrm>
          <a:off x="4914900" y="53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145288</xdr:rowOff>
    </xdr:from>
    <xdr:to>
      <xdr:col>7</xdr:col>
      <xdr:colOff>104775</xdr:colOff>
      <xdr:row>32</xdr:row>
      <xdr:rowOff>145288</xdr:rowOff>
    </xdr:to>
    <xdr:cxnSp macro="">
      <xdr:nvCxnSpPr>
        <xdr:cNvPr id="63" name="直線コネクタ 62"/>
        <xdr:cNvCxnSpPr/>
      </xdr:nvCxnSpPr>
      <xdr:spPr>
        <a:xfrm>
          <a:off x="4737100" y="56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122428</xdr:rowOff>
    </xdr:from>
    <xdr:to>
      <xdr:col>7</xdr:col>
      <xdr:colOff>15875</xdr:colOff>
      <xdr:row>37</xdr:row>
      <xdr:rowOff>5842</xdr:rowOff>
    </xdr:to>
    <xdr:cxnSp macro="">
      <xdr:nvCxnSpPr>
        <xdr:cNvPr id="64" name="直線コネクタ 63"/>
        <xdr:cNvCxnSpPr/>
      </xdr:nvCxnSpPr>
      <xdr:spPr>
        <a:xfrm>
          <a:off x="3987800" y="629462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122428</xdr:rowOff>
    </xdr:from>
    <xdr:to>
      <xdr:col>5</xdr:col>
      <xdr:colOff>549275</xdr:colOff>
      <xdr:row>36</xdr:row>
      <xdr:rowOff>136144</xdr:rowOff>
    </xdr:to>
    <xdr:cxnSp macro="">
      <xdr:nvCxnSpPr>
        <xdr:cNvPr id="67" name="直線コネクタ 66"/>
        <xdr:cNvCxnSpPr/>
      </xdr:nvCxnSpPr>
      <xdr:spPr>
        <a:xfrm flipV="1">
          <a:off x="3098800" y="62946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8" name="フローチャート : 判断 67"/>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18559</xdr:rowOff>
    </xdr:from>
    <xdr:ext cx="736600" cy="259045"/>
    <xdr:sp macro="" textlink="">
      <xdr:nvSpPr>
        <xdr:cNvPr id="69" name="テキスト ボックス 68"/>
        <xdr:cNvSpPr txBox="1"/>
      </xdr:nvSpPr>
      <xdr:spPr>
        <a:xfrm>
          <a:off x="3606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131572</xdr:rowOff>
    </xdr:from>
    <xdr:to>
      <xdr:col>4</xdr:col>
      <xdr:colOff>346075</xdr:colOff>
      <xdr:row>36</xdr:row>
      <xdr:rowOff>136144</xdr:rowOff>
    </xdr:to>
    <xdr:cxnSp macro="">
      <xdr:nvCxnSpPr>
        <xdr:cNvPr id="70" name="直線コネクタ 69"/>
        <xdr:cNvCxnSpPr/>
      </xdr:nvCxnSpPr>
      <xdr:spPr>
        <a:xfrm>
          <a:off x="2209800" y="6303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45991</xdr:rowOff>
    </xdr:from>
    <xdr:ext cx="762000" cy="259045"/>
    <xdr:sp macro="" textlink="">
      <xdr:nvSpPr>
        <xdr:cNvPr id="72" name="テキスト ボックス 71"/>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76708</xdr:rowOff>
    </xdr:from>
    <xdr:to>
      <xdr:col>3</xdr:col>
      <xdr:colOff>142875</xdr:colOff>
      <xdr:row>36</xdr:row>
      <xdr:rowOff>131572</xdr:rowOff>
    </xdr:to>
    <xdr:cxnSp macro="">
      <xdr:nvCxnSpPr>
        <xdr:cNvPr id="73" name="直線コネクタ 72"/>
        <xdr:cNvCxnSpPr/>
      </xdr:nvCxnSpPr>
      <xdr:spPr>
        <a:xfrm>
          <a:off x="1320800" y="62489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80772</xdr:rowOff>
    </xdr:from>
    <xdr:to>
      <xdr:col>3</xdr:col>
      <xdr:colOff>193675</xdr:colOff>
      <xdr:row>37</xdr:row>
      <xdr:rowOff>10922</xdr:rowOff>
    </xdr:to>
    <xdr:sp macro="" textlink="">
      <xdr:nvSpPr>
        <xdr:cNvPr id="74" name="フローチャート :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21099</xdr:rowOff>
    </xdr:from>
    <xdr:ext cx="762000" cy="259045"/>
    <xdr:sp macro="" textlink="">
      <xdr:nvSpPr>
        <xdr:cNvPr id="75" name="テキスト ボックス 74"/>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6" name="フローチャート : 判断 75"/>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13987</xdr:rowOff>
    </xdr:from>
    <xdr:ext cx="762000" cy="259045"/>
    <xdr:sp macro="" textlink="">
      <xdr:nvSpPr>
        <xdr:cNvPr id="77" name="テキスト ボックス 76"/>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83" name="円/楕円 82"/>
        <xdr:cNvSpPr/>
      </xdr:nvSpPr>
      <xdr:spPr>
        <a:xfrm>
          <a:off x="4775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98569</xdr:rowOff>
    </xdr:from>
    <xdr:ext cx="762000" cy="259045"/>
    <xdr:sp macro="" textlink="">
      <xdr:nvSpPr>
        <xdr:cNvPr id="84" name="人件費該当値テキスト"/>
        <xdr:cNvSpPr txBox="1"/>
      </xdr:nvSpPr>
      <xdr:spPr>
        <a:xfrm>
          <a:off x="49149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71628</xdr:rowOff>
    </xdr:from>
    <xdr:to>
      <xdr:col>5</xdr:col>
      <xdr:colOff>600075</xdr:colOff>
      <xdr:row>37</xdr:row>
      <xdr:rowOff>1778</xdr:rowOff>
    </xdr:to>
    <xdr:sp macro="" textlink="">
      <xdr:nvSpPr>
        <xdr:cNvPr id="85" name="円/楕円 84"/>
        <xdr:cNvSpPr/>
      </xdr:nvSpPr>
      <xdr:spPr>
        <a:xfrm>
          <a:off x="3937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11955</xdr:rowOff>
    </xdr:from>
    <xdr:ext cx="736600" cy="259045"/>
    <xdr:sp macro="" textlink="">
      <xdr:nvSpPr>
        <xdr:cNvPr id="86" name="テキスト ボックス 85"/>
        <xdr:cNvSpPr txBox="1"/>
      </xdr:nvSpPr>
      <xdr:spPr>
        <a:xfrm>
          <a:off x="3606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85344</xdr:rowOff>
    </xdr:from>
    <xdr:to>
      <xdr:col>4</xdr:col>
      <xdr:colOff>396875</xdr:colOff>
      <xdr:row>37</xdr:row>
      <xdr:rowOff>15494</xdr:rowOff>
    </xdr:to>
    <xdr:sp macro="" textlink="">
      <xdr:nvSpPr>
        <xdr:cNvPr id="87" name="円/楕円 86"/>
        <xdr:cNvSpPr/>
      </xdr:nvSpPr>
      <xdr:spPr>
        <a:xfrm>
          <a:off x="3048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25671</xdr:rowOff>
    </xdr:from>
    <xdr:ext cx="762000" cy="259045"/>
    <xdr:sp macro="" textlink="">
      <xdr:nvSpPr>
        <xdr:cNvPr id="88" name="テキスト ボックス 87"/>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80772</xdr:rowOff>
    </xdr:from>
    <xdr:to>
      <xdr:col>3</xdr:col>
      <xdr:colOff>193675</xdr:colOff>
      <xdr:row>37</xdr:row>
      <xdr:rowOff>10922</xdr:rowOff>
    </xdr:to>
    <xdr:sp macro="" textlink="">
      <xdr:nvSpPr>
        <xdr:cNvPr id="89" name="円/楕円 88"/>
        <xdr:cNvSpPr/>
      </xdr:nvSpPr>
      <xdr:spPr>
        <a:xfrm>
          <a:off x="2159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167149</xdr:rowOff>
    </xdr:from>
    <xdr:ext cx="762000" cy="259045"/>
    <xdr:sp macro="" textlink="">
      <xdr:nvSpPr>
        <xdr:cNvPr id="90" name="テキスト ボックス 89"/>
        <xdr:cNvSpPr txBox="1"/>
      </xdr:nvSpPr>
      <xdr:spPr>
        <a:xfrm>
          <a:off x="1828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25908</xdr:rowOff>
    </xdr:from>
    <xdr:to>
      <xdr:col>1</xdr:col>
      <xdr:colOff>676275</xdr:colOff>
      <xdr:row>36</xdr:row>
      <xdr:rowOff>127508</xdr:rowOff>
    </xdr:to>
    <xdr:sp macro="" textlink="">
      <xdr:nvSpPr>
        <xdr:cNvPr id="91" name="円/楕円 90"/>
        <xdr:cNvSpPr/>
      </xdr:nvSpPr>
      <xdr:spPr>
        <a:xfrm>
          <a:off x="1270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137685</xdr:rowOff>
    </xdr:from>
    <xdr:ext cx="762000" cy="259045"/>
    <xdr:sp macro="" textlink="">
      <xdr:nvSpPr>
        <xdr:cNvPr id="92" name="テキスト ボックス 91"/>
        <xdr:cNvSpPr txBox="1"/>
      </xdr:nvSpPr>
      <xdr:spPr>
        <a:xfrm>
          <a:off x="939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類似団体平均に比べ上回っているのは、人口規模からみた施設数が多く、維持管理経費及び臨時職員等が多いためである。また、厚幌ダム建設に伴う埋蔵文化財発掘事業により物件費が大きくなっている。</a:t>
          </a:r>
          <a:endParaRPr lang="en-US" altLang="ja-JP" sz="1100">
            <a:solidFill>
              <a:schemeClr val="dk1"/>
            </a:solidFill>
            <a:latin typeface="+mn-lt"/>
            <a:ea typeface="+mn-ea"/>
            <a:cs typeface="+mn-cs"/>
          </a:endParaRPr>
        </a:p>
        <a:p>
          <a:r>
            <a:rPr lang="ja-JP" altLang="ja-JP" sz="1100">
              <a:solidFill>
                <a:schemeClr val="dk1"/>
              </a:solidFill>
              <a:latin typeface="+mn-lt"/>
              <a:ea typeface="+mn-ea"/>
              <a:cs typeface="+mn-cs"/>
            </a:rPr>
            <a:t>　今後は事務事業の評価及び見直しや指定管理制度等の拡充を進め、維持管理経費の削減を進めていく。</a:t>
          </a:r>
          <a:endParaRPr lang="en-US" altLang="ja-JP" sz="1100">
            <a:solidFill>
              <a:schemeClr val="dk1"/>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142240</xdr:rowOff>
    </xdr:from>
    <xdr:to>
      <xdr:col>24</xdr:col>
      <xdr:colOff>31750</xdr:colOff>
      <xdr:row>21</xdr:row>
      <xdr:rowOff>69850</xdr:rowOff>
    </xdr:to>
    <xdr:cxnSp macro="">
      <xdr:nvCxnSpPr>
        <xdr:cNvPr id="120" name="直線コネクタ 119"/>
        <xdr:cNvCxnSpPr/>
      </xdr:nvCxnSpPr>
      <xdr:spPr>
        <a:xfrm flipV="1">
          <a:off x="16510000" y="21996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57167</xdr:rowOff>
    </xdr:from>
    <xdr:ext cx="762000" cy="259045"/>
    <xdr:sp macro="" textlink="">
      <xdr:nvSpPr>
        <xdr:cNvPr id="123" name="物件費最大値テキスト"/>
        <xdr:cNvSpPr txBox="1"/>
      </xdr:nvSpPr>
      <xdr:spPr>
        <a:xfrm>
          <a:off x="16598900" y="19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12</xdr:row>
      <xdr:rowOff>142240</xdr:rowOff>
    </xdr:from>
    <xdr:to>
      <xdr:col>24</xdr:col>
      <xdr:colOff>120650</xdr:colOff>
      <xdr:row>12</xdr:row>
      <xdr:rowOff>142240</xdr:rowOff>
    </xdr:to>
    <xdr:cxnSp macro="">
      <xdr:nvCxnSpPr>
        <xdr:cNvPr id="124" name="直線コネクタ 123"/>
        <xdr:cNvCxnSpPr/>
      </xdr:nvCxnSpPr>
      <xdr:spPr>
        <a:xfrm>
          <a:off x="16421100" y="219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115570</xdr:rowOff>
    </xdr:from>
    <xdr:to>
      <xdr:col>24</xdr:col>
      <xdr:colOff>31750</xdr:colOff>
      <xdr:row>17</xdr:row>
      <xdr:rowOff>123190</xdr:rowOff>
    </xdr:to>
    <xdr:cxnSp macro="">
      <xdr:nvCxnSpPr>
        <xdr:cNvPr id="125" name="直線コネクタ 124"/>
        <xdr:cNvCxnSpPr/>
      </xdr:nvCxnSpPr>
      <xdr:spPr>
        <a:xfrm flipV="1">
          <a:off x="15671800" y="30302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153687</xdr:rowOff>
    </xdr:from>
    <xdr:ext cx="762000" cy="259045"/>
    <xdr:sp macro="" textlink="">
      <xdr:nvSpPr>
        <xdr:cNvPr id="126" name="物件費平均値テキスト"/>
        <xdr:cNvSpPr txBox="1"/>
      </xdr:nvSpPr>
      <xdr:spPr>
        <a:xfrm>
          <a:off x="16598900" y="2725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27" name="フローチャート : 判断 126"/>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62230</xdr:rowOff>
    </xdr:from>
    <xdr:to>
      <xdr:col>22</xdr:col>
      <xdr:colOff>565150</xdr:colOff>
      <xdr:row>17</xdr:row>
      <xdr:rowOff>123190</xdr:rowOff>
    </xdr:to>
    <xdr:cxnSp macro="">
      <xdr:nvCxnSpPr>
        <xdr:cNvPr id="128" name="直線コネクタ 127"/>
        <xdr:cNvCxnSpPr/>
      </xdr:nvCxnSpPr>
      <xdr:spPr>
        <a:xfrm>
          <a:off x="14782800" y="29768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47007</xdr:rowOff>
    </xdr:from>
    <xdr:ext cx="736600" cy="259045"/>
    <xdr:sp macro="" textlink="">
      <xdr:nvSpPr>
        <xdr:cNvPr id="130" name="テキスト ボックス 129"/>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62230</xdr:rowOff>
    </xdr:from>
    <xdr:to>
      <xdr:col>21</xdr:col>
      <xdr:colOff>361950</xdr:colOff>
      <xdr:row>17</xdr:row>
      <xdr:rowOff>69850</xdr:rowOff>
    </xdr:to>
    <xdr:cxnSp macro="">
      <xdr:nvCxnSpPr>
        <xdr:cNvPr id="131" name="直線コネクタ 130"/>
        <xdr:cNvCxnSpPr/>
      </xdr:nvCxnSpPr>
      <xdr:spPr>
        <a:xfrm flipV="1">
          <a:off x="13893800" y="2976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114300</xdr:rowOff>
    </xdr:from>
    <xdr:to>
      <xdr:col>21</xdr:col>
      <xdr:colOff>412750</xdr:colOff>
      <xdr:row>17</xdr:row>
      <xdr:rowOff>44450</xdr:rowOff>
    </xdr:to>
    <xdr:sp macro="" textlink="">
      <xdr:nvSpPr>
        <xdr:cNvPr id="132" name="フローチャート : 判断 131"/>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54627</xdr:rowOff>
    </xdr:from>
    <xdr:ext cx="762000" cy="259045"/>
    <xdr:sp macro="" textlink="">
      <xdr:nvSpPr>
        <xdr:cNvPr id="133" name="テキスト ボックス 132"/>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1270</xdr:rowOff>
    </xdr:from>
    <xdr:to>
      <xdr:col>20</xdr:col>
      <xdr:colOff>158750</xdr:colOff>
      <xdr:row>17</xdr:row>
      <xdr:rowOff>69850</xdr:rowOff>
    </xdr:to>
    <xdr:cxnSp macro="">
      <xdr:nvCxnSpPr>
        <xdr:cNvPr id="134" name="直線コネクタ 133"/>
        <xdr:cNvCxnSpPr/>
      </xdr:nvCxnSpPr>
      <xdr:spPr>
        <a:xfrm>
          <a:off x="13004800" y="29159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5" name="フローチャート : 判断 134"/>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142257</xdr:rowOff>
    </xdr:from>
    <xdr:ext cx="762000" cy="259045"/>
    <xdr:sp macro="" textlink="">
      <xdr:nvSpPr>
        <xdr:cNvPr id="136" name="テキスト ボックス 135"/>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7" name="フローチャート : 判断 136"/>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104157</xdr:rowOff>
    </xdr:from>
    <xdr:ext cx="762000" cy="259045"/>
    <xdr:sp macro="" textlink="">
      <xdr:nvSpPr>
        <xdr:cNvPr id="138" name="テキスト ボックス 137"/>
        <xdr:cNvSpPr txBox="1"/>
      </xdr:nvSpPr>
      <xdr:spPr>
        <a:xfrm>
          <a:off x="12623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64770</xdr:rowOff>
    </xdr:from>
    <xdr:to>
      <xdr:col>24</xdr:col>
      <xdr:colOff>82550</xdr:colOff>
      <xdr:row>17</xdr:row>
      <xdr:rowOff>166370</xdr:rowOff>
    </xdr:to>
    <xdr:sp macro="" textlink="">
      <xdr:nvSpPr>
        <xdr:cNvPr id="144" name="円/楕円 143"/>
        <xdr:cNvSpPr/>
      </xdr:nvSpPr>
      <xdr:spPr>
        <a:xfrm>
          <a:off x="164592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36847</xdr:rowOff>
    </xdr:from>
    <xdr:ext cx="762000" cy="259045"/>
    <xdr:sp macro="" textlink="">
      <xdr:nvSpPr>
        <xdr:cNvPr id="145" name="物件費該当値テキスト"/>
        <xdr:cNvSpPr txBox="1"/>
      </xdr:nvSpPr>
      <xdr:spPr>
        <a:xfrm>
          <a:off x="165989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72390</xdr:rowOff>
    </xdr:from>
    <xdr:to>
      <xdr:col>22</xdr:col>
      <xdr:colOff>615950</xdr:colOff>
      <xdr:row>18</xdr:row>
      <xdr:rowOff>2540</xdr:rowOff>
    </xdr:to>
    <xdr:sp macro="" textlink="">
      <xdr:nvSpPr>
        <xdr:cNvPr id="146" name="円/楕円 145"/>
        <xdr:cNvSpPr/>
      </xdr:nvSpPr>
      <xdr:spPr>
        <a:xfrm>
          <a:off x="15621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158767</xdr:rowOff>
    </xdr:from>
    <xdr:ext cx="736600" cy="259045"/>
    <xdr:sp macro="" textlink="">
      <xdr:nvSpPr>
        <xdr:cNvPr id="147" name="テキスト ボックス 146"/>
        <xdr:cNvSpPr txBox="1"/>
      </xdr:nvSpPr>
      <xdr:spPr>
        <a:xfrm>
          <a:off x="15290800" y="307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11430</xdr:rowOff>
    </xdr:from>
    <xdr:to>
      <xdr:col>21</xdr:col>
      <xdr:colOff>412750</xdr:colOff>
      <xdr:row>17</xdr:row>
      <xdr:rowOff>113030</xdr:rowOff>
    </xdr:to>
    <xdr:sp macro="" textlink="">
      <xdr:nvSpPr>
        <xdr:cNvPr id="148" name="円/楕円 147"/>
        <xdr:cNvSpPr/>
      </xdr:nvSpPr>
      <xdr:spPr>
        <a:xfrm>
          <a:off x="14732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97807</xdr:rowOff>
    </xdr:from>
    <xdr:ext cx="762000" cy="259045"/>
    <xdr:sp macro="" textlink="">
      <xdr:nvSpPr>
        <xdr:cNvPr id="149" name="テキスト ボックス 148"/>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19050</xdr:rowOff>
    </xdr:from>
    <xdr:to>
      <xdr:col>20</xdr:col>
      <xdr:colOff>209550</xdr:colOff>
      <xdr:row>17</xdr:row>
      <xdr:rowOff>120650</xdr:rowOff>
    </xdr:to>
    <xdr:sp macro="" textlink="">
      <xdr:nvSpPr>
        <xdr:cNvPr id="150" name="円/楕円 149"/>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105427</xdr:rowOff>
    </xdr:from>
    <xdr:ext cx="762000" cy="259045"/>
    <xdr:sp macro="" textlink="">
      <xdr:nvSpPr>
        <xdr:cNvPr id="151" name="テキスト ボックス 150"/>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121920</xdr:rowOff>
    </xdr:from>
    <xdr:to>
      <xdr:col>19</xdr:col>
      <xdr:colOff>6350</xdr:colOff>
      <xdr:row>17</xdr:row>
      <xdr:rowOff>52070</xdr:rowOff>
    </xdr:to>
    <xdr:sp macro="" textlink="">
      <xdr:nvSpPr>
        <xdr:cNvPr id="152" name="円/楕円 151"/>
        <xdr:cNvSpPr/>
      </xdr:nvSpPr>
      <xdr:spPr>
        <a:xfrm>
          <a:off x="12954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36847</xdr:rowOff>
    </xdr:from>
    <xdr:ext cx="762000" cy="259045"/>
    <xdr:sp macro="" textlink="">
      <xdr:nvSpPr>
        <xdr:cNvPr id="153" name="テキスト ボックス 152"/>
        <xdr:cNvSpPr txBox="1"/>
      </xdr:nvSpPr>
      <xdr:spPr>
        <a:xfrm>
          <a:off x="12623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扶助費に係る経常収支比率については、類似団体平均を下回っており、同水準を推移しているが、今後も適正な資格審査等の実施により、財政を圧迫することのないよう努める。</a:t>
          </a:r>
          <a:endParaRPr kumimoji="1" lang="ja-JP" altLang="ja-JP" sz="1100">
            <a:solidFill>
              <a:schemeClr val="dk1"/>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82" name="直線コネクタ 181"/>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3" name="扶助費最小値テキスト"/>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4" name="直線コネクタ 183"/>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127000</xdr:rowOff>
    </xdr:from>
    <xdr:to>
      <xdr:col>7</xdr:col>
      <xdr:colOff>15875</xdr:colOff>
      <xdr:row>54</xdr:row>
      <xdr:rowOff>143328</xdr:rowOff>
    </xdr:to>
    <xdr:cxnSp macro="">
      <xdr:nvCxnSpPr>
        <xdr:cNvPr id="187" name="直線コネクタ 186"/>
        <xdr:cNvCxnSpPr/>
      </xdr:nvCxnSpPr>
      <xdr:spPr>
        <a:xfrm>
          <a:off x="3987800" y="93853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146249</xdr:rowOff>
    </xdr:from>
    <xdr:ext cx="762000" cy="259045"/>
    <xdr:sp macro="" textlink="">
      <xdr:nvSpPr>
        <xdr:cNvPr id="188" name="扶助費平均値テキスト"/>
        <xdr:cNvSpPr txBox="1"/>
      </xdr:nvSpPr>
      <xdr:spPr>
        <a:xfrm>
          <a:off x="4914900" y="9404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89" name="フローチャート : 判断 188"/>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127000</xdr:rowOff>
    </xdr:from>
    <xdr:to>
      <xdr:col>5</xdr:col>
      <xdr:colOff>549275</xdr:colOff>
      <xdr:row>54</xdr:row>
      <xdr:rowOff>143328</xdr:rowOff>
    </xdr:to>
    <xdr:cxnSp macro="">
      <xdr:nvCxnSpPr>
        <xdr:cNvPr id="190" name="直線コネクタ 189"/>
        <xdr:cNvCxnSpPr/>
      </xdr:nvCxnSpPr>
      <xdr:spPr>
        <a:xfrm flipV="1">
          <a:off x="3098800" y="93853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157843</xdr:rowOff>
    </xdr:from>
    <xdr:to>
      <xdr:col>5</xdr:col>
      <xdr:colOff>600075</xdr:colOff>
      <xdr:row>55</xdr:row>
      <xdr:rowOff>87993</xdr:rowOff>
    </xdr:to>
    <xdr:sp macro="" textlink="">
      <xdr:nvSpPr>
        <xdr:cNvPr id="191" name="フローチャート : 判断 190"/>
        <xdr:cNvSpPr/>
      </xdr:nvSpPr>
      <xdr:spPr>
        <a:xfrm>
          <a:off x="3937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72770</xdr:rowOff>
    </xdr:from>
    <xdr:ext cx="736600" cy="259045"/>
    <xdr:sp macro="" textlink="">
      <xdr:nvSpPr>
        <xdr:cNvPr id="192" name="テキスト ボックス 191"/>
        <xdr:cNvSpPr txBox="1"/>
      </xdr:nvSpPr>
      <xdr:spPr>
        <a:xfrm>
          <a:off x="3606800" y="950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110672</xdr:rowOff>
    </xdr:from>
    <xdr:to>
      <xdr:col>4</xdr:col>
      <xdr:colOff>346075</xdr:colOff>
      <xdr:row>54</xdr:row>
      <xdr:rowOff>143328</xdr:rowOff>
    </xdr:to>
    <xdr:cxnSp macro="">
      <xdr:nvCxnSpPr>
        <xdr:cNvPr id="193" name="直線コネクタ 192"/>
        <xdr:cNvCxnSpPr/>
      </xdr:nvCxnSpPr>
      <xdr:spPr>
        <a:xfrm>
          <a:off x="2209800" y="9368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4" name="フローチャート : 判断 193"/>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56442</xdr:rowOff>
    </xdr:from>
    <xdr:ext cx="762000" cy="259045"/>
    <xdr:sp macro="" textlink="">
      <xdr:nvSpPr>
        <xdr:cNvPr id="195" name="テキスト ボックス 194"/>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94343</xdr:rowOff>
    </xdr:from>
    <xdr:to>
      <xdr:col>3</xdr:col>
      <xdr:colOff>142875</xdr:colOff>
      <xdr:row>54</xdr:row>
      <xdr:rowOff>110672</xdr:rowOff>
    </xdr:to>
    <xdr:cxnSp macro="">
      <xdr:nvCxnSpPr>
        <xdr:cNvPr id="196" name="直線コネクタ 195"/>
        <xdr:cNvCxnSpPr/>
      </xdr:nvCxnSpPr>
      <xdr:spPr>
        <a:xfrm>
          <a:off x="1320800" y="93526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92528</xdr:rowOff>
    </xdr:from>
    <xdr:to>
      <xdr:col>7</xdr:col>
      <xdr:colOff>66675</xdr:colOff>
      <xdr:row>55</xdr:row>
      <xdr:rowOff>22678</xdr:rowOff>
    </xdr:to>
    <xdr:sp macro="" textlink="">
      <xdr:nvSpPr>
        <xdr:cNvPr id="206" name="円/楕円 205"/>
        <xdr:cNvSpPr/>
      </xdr:nvSpPr>
      <xdr:spPr>
        <a:xfrm>
          <a:off x="47752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109055</xdr:rowOff>
    </xdr:from>
    <xdr:ext cx="762000" cy="259045"/>
    <xdr:sp macro="" textlink="">
      <xdr:nvSpPr>
        <xdr:cNvPr id="207" name="扶助費該当値テキスト"/>
        <xdr:cNvSpPr txBox="1"/>
      </xdr:nvSpPr>
      <xdr:spPr>
        <a:xfrm>
          <a:off x="4914900" y="919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76200</xdr:rowOff>
    </xdr:from>
    <xdr:to>
      <xdr:col>5</xdr:col>
      <xdr:colOff>600075</xdr:colOff>
      <xdr:row>55</xdr:row>
      <xdr:rowOff>6350</xdr:rowOff>
    </xdr:to>
    <xdr:sp macro="" textlink="">
      <xdr:nvSpPr>
        <xdr:cNvPr id="208" name="円/楕円 207"/>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16527</xdr:rowOff>
    </xdr:from>
    <xdr:ext cx="736600" cy="259045"/>
    <xdr:sp macro="" textlink="">
      <xdr:nvSpPr>
        <xdr:cNvPr id="209" name="テキスト ボックス 208"/>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92528</xdr:rowOff>
    </xdr:from>
    <xdr:to>
      <xdr:col>4</xdr:col>
      <xdr:colOff>396875</xdr:colOff>
      <xdr:row>55</xdr:row>
      <xdr:rowOff>22678</xdr:rowOff>
    </xdr:to>
    <xdr:sp macro="" textlink="">
      <xdr:nvSpPr>
        <xdr:cNvPr id="210" name="円/楕円 209"/>
        <xdr:cNvSpPr/>
      </xdr:nvSpPr>
      <xdr:spPr>
        <a:xfrm>
          <a:off x="3048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32855</xdr:rowOff>
    </xdr:from>
    <xdr:ext cx="762000" cy="259045"/>
    <xdr:sp macro="" textlink="">
      <xdr:nvSpPr>
        <xdr:cNvPr id="211" name="テキスト ボックス 210"/>
        <xdr:cNvSpPr txBox="1"/>
      </xdr:nvSpPr>
      <xdr:spPr>
        <a:xfrm>
          <a:off x="2717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59872</xdr:rowOff>
    </xdr:from>
    <xdr:to>
      <xdr:col>3</xdr:col>
      <xdr:colOff>193675</xdr:colOff>
      <xdr:row>54</xdr:row>
      <xdr:rowOff>161472</xdr:rowOff>
    </xdr:to>
    <xdr:sp macro="" textlink="">
      <xdr:nvSpPr>
        <xdr:cNvPr id="212" name="円/楕円 211"/>
        <xdr:cNvSpPr/>
      </xdr:nvSpPr>
      <xdr:spPr>
        <a:xfrm>
          <a:off x="2159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199</xdr:rowOff>
    </xdr:from>
    <xdr:ext cx="762000" cy="259045"/>
    <xdr:sp macro="" textlink="">
      <xdr:nvSpPr>
        <xdr:cNvPr id="213" name="テキスト ボックス 212"/>
        <xdr:cNvSpPr txBox="1"/>
      </xdr:nvSpPr>
      <xdr:spPr>
        <a:xfrm>
          <a:off x="1828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14" name="円/楕円 213"/>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155320</xdr:rowOff>
    </xdr:from>
    <xdr:ext cx="762000" cy="259045"/>
    <xdr:sp macro="" textlink="">
      <xdr:nvSpPr>
        <xdr:cNvPr id="215" name="テキスト ボックス 214"/>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latin typeface="+mn-lt"/>
              <a:ea typeface="+mn-ea"/>
              <a:cs typeface="+mn-cs"/>
            </a:rPr>
            <a:t>その他に係る経常収支比率については、繰出金が少ないため類似団体平均よりも低い水準で推移しているが、今後は厚幌ダム建設事業に伴う統合簡易水道事業により繰出金が増加傾向となることから、公営企業においても経費の節減等による経営健全化の取り組みを進めていく。また、公共施設の老朽化に伴う維持補修費の増加も懸念されるため、計画的な維持補修に努める。</a:t>
          </a:r>
          <a:endParaRPr kumimoji="1" lang="ja-JP" altLang="ja-JP" sz="1100">
            <a:solidFill>
              <a:schemeClr val="dk1"/>
            </a:solidFill>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40" name="直線コネクタ 239"/>
        <xdr:cNvCxnSpPr/>
      </xdr:nvCxnSpPr>
      <xdr:spPr>
        <a:xfrm flipV="1">
          <a:off x="16510000" y="919784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41" name="その他最小値テキスト"/>
        <xdr:cNvSpPr txBox="1"/>
      </xdr:nvSpPr>
      <xdr:spPr>
        <a:xfrm>
          <a:off x="16598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42" name="直線コネクタ 241"/>
        <xdr:cNvCxnSpPr/>
      </xdr:nvCxnSpPr>
      <xdr:spPr>
        <a:xfrm>
          <a:off x="16421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3" name="その他最大値テキスト"/>
        <xdr:cNvSpPr txBox="1"/>
      </xdr:nvSpPr>
      <xdr:spPr>
        <a:xfrm>
          <a:off x="16598900" y="89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4" name="直線コネクタ 243"/>
        <xdr:cNvCxnSpPr/>
      </xdr:nvCxnSpPr>
      <xdr:spPr>
        <a:xfrm>
          <a:off x="16421100" y="919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76708</xdr:rowOff>
    </xdr:from>
    <xdr:to>
      <xdr:col>24</xdr:col>
      <xdr:colOff>31750</xdr:colOff>
      <xdr:row>54</xdr:row>
      <xdr:rowOff>136144</xdr:rowOff>
    </xdr:to>
    <xdr:cxnSp macro="">
      <xdr:nvCxnSpPr>
        <xdr:cNvPr id="245" name="直線コネクタ 244"/>
        <xdr:cNvCxnSpPr/>
      </xdr:nvCxnSpPr>
      <xdr:spPr>
        <a:xfrm>
          <a:off x="15671800" y="933500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151147</xdr:rowOff>
    </xdr:from>
    <xdr:ext cx="762000" cy="259045"/>
    <xdr:sp macro="" textlink="">
      <xdr:nvSpPr>
        <xdr:cNvPr id="246" name="その他平均値テキスト"/>
        <xdr:cNvSpPr txBox="1"/>
      </xdr:nvSpPr>
      <xdr:spPr>
        <a:xfrm>
          <a:off x="16598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7" name="フローチャート : 判断 246"/>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76708</xdr:rowOff>
    </xdr:from>
    <xdr:to>
      <xdr:col>22</xdr:col>
      <xdr:colOff>565150</xdr:colOff>
      <xdr:row>54</xdr:row>
      <xdr:rowOff>168148</xdr:rowOff>
    </xdr:to>
    <xdr:cxnSp macro="">
      <xdr:nvCxnSpPr>
        <xdr:cNvPr id="248" name="直線コネクタ 247"/>
        <xdr:cNvCxnSpPr/>
      </xdr:nvCxnSpPr>
      <xdr:spPr>
        <a:xfrm flipV="1">
          <a:off x="14782800" y="933500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168148</xdr:rowOff>
    </xdr:from>
    <xdr:to>
      <xdr:col>21</xdr:col>
      <xdr:colOff>361950</xdr:colOff>
      <xdr:row>55</xdr:row>
      <xdr:rowOff>1270</xdr:rowOff>
    </xdr:to>
    <xdr:cxnSp macro="">
      <xdr:nvCxnSpPr>
        <xdr:cNvPr id="251" name="直線コネクタ 250"/>
        <xdr:cNvCxnSpPr/>
      </xdr:nvCxnSpPr>
      <xdr:spPr>
        <a:xfrm flipV="1">
          <a:off x="13893800" y="94264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3" name="テキスト ボックス 252"/>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1270</xdr:rowOff>
    </xdr:from>
    <xdr:to>
      <xdr:col>20</xdr:col>
      <xdr:colOff>158750</xdr:colOff>
      <xdr:row>55</xdr:row>
      <xdr:rowOff>5842</xdr:rowOff>
    </xdr:to>
    <xdr:cxnSp macro="">
      <xdr:nvCxnSpPr>
        <xdr:cNvPr id="254" name="直線コネクタ 253"/>
        <xdr:cNvCxnSpPr/>
      </xdr:nvCxnSpPr>
      <xdr:spPr>
        <a:xfrm flipV="1">
          <a:off x="13004800" y="94310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5" name="フローチャート :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80281</xdr:rowOff>
    </xdr:from>
    <xdr:ext cx="762000" cy="259045"/>
    <xdr:sp macro="" textlink="">
      <xdr:nvSpPr>
        <xdr:cNvPr id="256" name="テキスト ボックス 255"/>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57" name="フローチャート : 判断 256"/>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71137</xdr:rowOff>
    </xdr:from>
    <xdr:ext cx="762000" cy="259045"/>
    <xdr:sp macro="" textlink="">
      <xdr:nvSpPr>
        <xdr:cNvPr id="258" name="テキスト ボックス 257"/>
        <xdr:cNvSpPr txBox="1"/>
      </xdr:nvSpPr>
      <xdr:spPr>
        <a:xfrm>
          <a:off x="12623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85344</xdr:rowOff>
    </xdr:from>
    <xdr:to>
      <xdr:col>24</xdr:col>
      <xdr:colOff>82550</xdr:colOff>
      <xdr:row>55</xdr:row>
      <xdr:rowOff>15494</xdr:rowOff>
    </xdr:to>
    <xdr:sp macro="" textlink="">
      <xdr:nvSpPr>
        <xdr:cNvPr id="264" name="円/楕円 263"/>
        <xdr:cNvSpPr/>
      </xdr:nvSpPr>
      <xdr:spPr>
        <a:xfrm>
          <a:off x="16459200" y="934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101871</xdr:rowOff>
    </xdr:from>
    <xdr:ext cx="762000" cy="259045"/>
    <xdr:sp macro="" textlink="">
      <xdr:nvSpPr>
        <xdr:cNvPr id="265" name="その他該当値テキスト"/>
        <xdr:cNvSpPr txBox="1"/>
      </xdr:nvSpPr>
      <xdr:spPr>
        <a:xfrm>
          <a:off x="16598900" y="918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25908</xdr:rowOff>
    </xdr:from>
    <xdr:to>
      <xdr:col>22</xdr:col>
      <xdr:colOff>615950</xdr:colOff>
      <xdr:row>54</xdr:row>
      <xdr:rowOff>127508</xdr:rowOff>
    </xdr:to>
    <xdr:sp macro="" textlink="">
      <xdr:nvSpPr>
        <xdr:cNvPr id="266" name="円/楕円 265"/>
        <xdr:cNvSpPr/>
      </xdr:nvSpPr>
      <xdr:spPr>
        <a:xfrm>
          <a:off x="15621000" y="928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137685</xdr:rowOff>
    </xdr:from>
    <xdr:ext cx="736600" cy="259045"/>
    <xdr:sp macro="" textlink="">
      <xdr:nvSpPr>
        <xdr:cNvPr id="267" name="テキスト ボックス 266"/>
        <xdr:cNvSpPr txBox="1"/>
      </xdr:nvSpPr>
      <xdr:spPr>
        <a:xfrm>
          <a:off x="15290800" y="9053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117348</xdr:rowOff>
    </xdr:from>
    <xdr:to>
      <xdr:col>21</xdr:col>
      <xdr:colOff>412750</xdr:colOff>
      <xdr:row>55</xdr:row>
      <xdr:rowOff>47498</xdr:rowOff>
    </xdr:to>
    <xdr:sp macro="" textlink="">
      <xdr:nvSpPr>
        <xdr:cNvPr id="268" name="円/楕円 267"/>
        <xdr:cNvSpPr/>
      </xdr:nvSpPr>
      <xdr:spPr>
        <a:xfrm>
          <a:off x="14732000" y="937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57675</xdr:rowOff>
    </xdr:from>
    <xdr:ext cx="762000" cy="259045"/>
    <xdr:sp macro="" textlink="">
      <xdr:nvSpPr>
        <xdr:cNvPr id="269" name="テキスト ボックス 268"/>
        <xdr:cNvSpPr txBox="1"/>
      </xdr:nvSpPr>
      <xdr:spPr>
        <a:xfrm>
          <a:off x="14401800" y="914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121920</xdr:rowOff>
    </xdr:from>
    <xdr:to>
      <xdr:col>20</xdr:col>
      <xdr:colOff>209550</xdr:colOff>
      <xdr:row>55</xdr:row>
      <xdr:rowOff>52070</xdr:rowOff>
    </xdr:to>
    <xdr:sp macro="" textlink="">
      <xdr:nvSpPr>
        <xdr:cNvPr id="270" name="円/楕円 269"/>
        <xdr:cNvSpPr/>
      </xdr:nvSpPr>
      <xdr:spPr>
        <a:xfrm>
          <a:off x="13843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62247</xdr:rowOff>
    </xdr:from>
    <xdr:ext cx="762000" cy="259045"/>
    <xdr:sp macro="" textlink="">
      <xdr:nvSpPr>
        <xdr:cNvPr id="271" name="テキスト ボックス 270"/>
        <xdr:cNvSpPr txBox="1"/>
      </xdr:nvSpPr>
      <xdr:spPr>
        <a:xfrm>
          <a:off x="13512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126492</xdr:rowOff>
    </xdr:from>
    <xdr:to>
      <xdr:col>19</xdr:col>
      <xdr:colOff>6350</xdr:colOff>
      <xdr:row>55</xdr:row>
      <xdr:rowOff>56642</xdr:rowOff>
    </xdr:to>
    <xdr:sp macro="" textlink="">
      <xdr:nvSpPr>
        <xdr:cNvPr id="272" name="円/楕円 271"/>
        <xdr:cNvSpPr/>
      </xdr:nvSpPr>
      <xdr:spPr>
        <a:xfrm>
          <a:off x="12954000" y="938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66819</xdr:rowOff>
    </xdr:from>
    <xdr:ext cx="762000" cy="259045"/>
    <xdr:sp macro="" textlink="">
      <xdr:nvSpPr>
        <xdr:cNvPr id="273" name="テキスト ボックス 272"/>
        <xdr:cNvSpPr txBox="1"/>
      </xdr:nvSpPr>
      <xdr:spPr>
        <a:xfrm>
          <a:off x="12623800" y="915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latin typeface="+mn-lt"/>
              <a:ea typeface="+mn-ea"/>
              <a:cs typeface="+mn-cs"/>
            </a:rPr>
            <a:t>補助費等に係る経常収支比率が類似団体平均を上回っているのは、国の農業政策に伴う補助金事業の増加によるものである。</a:t>
          </a:r>
          <a:endParaRPr lang="en-US" altLang="ja-JP" sz="1100">
            <a:solidFill>
              <a:schemeClr val="dk1"/>
            </a:solidFill>
            <a:latin typeface="+mn-lt"/>
            <a:ea typeface="+mn-ea"/>
            <a:cs typeface="+mn-cs"/>
          </a:endParaRPr>
        </a:p>
        <a:p>
          <a:r>
            <a:rPr lang="ja-JP" altLang="ja-JP" sz="1100">
              <a:solidFill>
                <a:schemeClr val="dk1"/>
              </a:solidFill>
              <a:latin typeface="+mn-lt"/>
              <a:ea typeface="+mn-ea"/>
              <a:cs typeface="+mn-cs"/>
            </a:rPr>
            <a:t>　今後は、補助金を交付するのが適当な事業を行っているのかなどの検証を進め、不適当な補助金の見直しや廃止に努める。</a:t>
          </a:r>
          <a:endParaRPr kumimoji="1" lang="ja-JP" altLang="ja-JP" sz="110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298" name="直線コネクタ 297"/>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299" name="補助費等最小値テキスト"/>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300" name="直線コネクタ 299"/>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1"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2" name="直線コネクタ 301"/>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88138</xdr:rowOff>
    </xdr:from>
    <xdr:to>
      <xdr:col>24</xdr:col>
      <xdr:colOff>31750</xdr:colOff>
      <xdr:row>37</xdr:row>
      <xdr:rowOff>124714</xdr:rowOff>
    </xdr:to>
    <xdr:cxnSp macro="">
      <xdr:nvCxnSpPr>
        <xdr:cNvPr id="303" name="直線コネクタ 302"/>
        <xdr:cNvCxnSpPr/>
      </xdr:nvCxnSpPr>
      <xdr:spPr>
        <a:xfrm>
          <a:off x="15671800" y="643178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74439</xdr:rowOff>
    </xdr:from>
    <xdr:ext cx="762000" cy="259045"/>
    <xdr:sp macro="" textlink="">
      <xdr:nvSpPr>
        <xdr:cNvPr id="304" name="補助費等平均値テキスト"/>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88138</xdr:rowOff>
    </xdr:from>
    <xdr:to>
      <xdr:col>22</xdr:col>
      <xdr:colOff>565150</xdr:colOff>
      <xdr:row>38</xdr:row>
      <xdr:rowOff>12700</xdr:rowOff>
    </xdr:to>
    <xdr:cxnSp macro="">
      <xdr:nvCxnSpPr>
        <xdr:cNvPr id="306" name="直線コネクタ 305"/>
        <xdr:cNvCxnSpPr/>
      </xdr:nvCxnSpPr>
      <xdr:spPr>
        <a:xfrm flipV="1">
          <a:off x="14782800" y="643178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08" name="テキスト ボックス 307"/>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101854</xdr:rowOff>
    </xdr:from>
    <xdr:to>
      <xdr:col>21</xdr:col>
      <xdr:colOff>361950</xdr:colOff>
      <xdr:row>38</xdr:row>
      <xdr:rowOff>12700</xdr:rowOff>
    </xdr:to>
    <xdr:cxnSp macro="">
      <xdr:nvCxnSpPr>
        <xdr:cNvPr id="309" name="直線コネクタ 308"/>
        <xdr:cNvCxnSpPr/>
      </xdr:nvCxnSpPr>
      <xdr:spPr>
        <a:xfrm>
          <a:off x="13893800" y="644550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10" name="フローチャート : 判断 309"/>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169689</xdr:rowOff>
    </xdr:from>
    <xdr:ext cx="762000" cy="259045"/>
    <xdr:sp macro="" textlink="">
      <xdr:nvSpPr>
        <xdr:cNvPr id="311" name="テキスト ボックス 310"/>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101854</xdr:rowOff>
    </xdr:from>
    <xdr:to>
      <xdr:col>20</xdr:col>
      <xdr:colOff>158750</xdr:colOff>
      <xdr:row>37</xdr:row>
      <xdr:rowOff>101854</xdr:rowOff>
    </xdr:to>
    <xdr:cxnSp macro="">
      <xdr:nvCxnSpPr>
        <xdr:cNvPr id="312" name="直線コネクタ 311"/>
        <xdr:cNvCxnSpPr/>
      </xdr:nvCxnSpPr>
      <xdr:spPr>
        <a:xfrm>
          <a:off x="13004800" y="6445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14" name="テキスト ボックス 313"/>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15" name="フローチャート :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142257</xdr:rowOff>
    </xdr:from>
    <xdr:ext cx="762000" cy="259045"/>
    <xdr:sp macro="" textlink="">
      <xdr:nvSpPr>
        <xdr:cNvPr id="316" name="テキスト ボックス 315"/>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73914</xdr:rowOff>
    </xdr:from>
    <xdr:to>
      <xdr:col>24</xdr:col>
      <xdr:colOff>82550</xdr:colOff>
      <xdr:row>38</xdr:row>
      <xdr:rowOff>4064</xdr:rowOff>
    </xdr:to>
    <xdr:sp macro="" textlink="">
      <xdr:nvSpPr>
        <xdr:cNvPr id="322" name="円/楕円 321"/>
        <xdr:cNvSpPr/>
      </xdr:nvSpPr>
      <xdr:spPr>
        <a:xfrm>
          <a:off x="164592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45991</xdr:rowOff>
    </xdr:from>
    <xdr:ext cx="762000" cy="259045"/>
    <xdr:sp macro="" textlink="">
      <xdr:nvSpPr>
        <xdr:cNvPr id="323" name="補助費等該当値テキスト"/>
        <xdr:cNvSpPr txBox="1"/>
      </xdr:nvSpPr>
      <xdr:spPr>
        <a:xfrm>
          <a:off x="165989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37338</xdr:rowOff>
    </xdr:from>
    <xdr:to>
      <xdr:col>22</xdr:col>
      <xdr:colOff>615950</xdr:colOff>
      <xdr:row>37</xdr:row>
      <xdr:rowOff>138938</xdr:rowOff>
    </xdr:to>
    <xdr:sp macro="" textlink="">
      <xdr:nvSpPr>
        <xdr:cNvPr id="324" name="円/楕円 323"/>
        <xdr:cNvSpPr/>
      </xdr:nvSpPr>
      <xdr:spPr>
        <a:xfrm>
          <a:off x="15621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123715</xdr:rowOff>
    </xdr:from>
    <xdr:ext cx="736600" cy="259045"/>
    <xdr:sp macro="" textlink="">
      <xdr:nvSpPr>
        <xdr:cNvPr id="325" name="テキスト ボックス 324"/>
        <xdr:cNvSpPr txBox="1"/>
      </xdr:nvSpPr>
      <xdr:spPr>
        <a:xfrm>
          <a:off x="15290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133350</xdr:rowOff>
    </xdr:from>
    <xdr:to>
      <xdr:col>21</xdr:col>
      <xdr:colOff>412750</xdr:colOff>
      <xdr:row>38</xdr:row>
      <xdr:rowOff>63500</xdr:rowOff>
    </xdr:to>
    <xdr:sp macro="" textlink="">
      <xdr:nvSpPr>
        <xdr:cNvPr id="326" name="円/楕円 325"/>
        <xdr:cNvSpPr/>
      </xdr:nvSpPr>
      <xdr:spPr>
        <a:xfrm>
          <a:off x="14732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48277</xdr:rowOff>
    </xdr:from>
    <xdr:ext cx="762000" cy="259045"/>
    <xdr:sp macro="" textlink="">
      <xdr:nvSpPr>
        <xdr:cNvPr id="327" name="テキスト ボックス 326"/>
        <xdr:cNvSpPr txBox="1"/>
      </xdr:nvSpPr>
      <xdr:spPr>
        <a:xfrm>
          <a:off x="14401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51054</xdr:rowOff>
    </xdr:from>
    <xdr:to>
      <xdr:col>20</xdr:col>
      <xdr:colOff>209550</xdr:colOff>
      <xdr:row>37</xdr:row>
      <xdr:rowOff>152654</xdr:rowOff>
    </xdr:to>
    <xdr:sp macro="" textlink="">
      <xdr:nvSpPr>
        <xdr:cNvPr id="328" name="円/楕円 327"/>
        <xdr:cNvSpPr/>
      </xdr:nvSpPr>
      <xdr:spPr>
        <a:xfrm>
          <a:off x="13843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137431</xdr:rowOff>
    </xdr:from>
    <xdr:ext cx="762000" cy="259045"/>
    <xdr:sp macro="" textlink="">
      <xdr:nvSpPr>
        <xdr:cNvPr id="329" name="テキスト ボックス 328"/>
        <xdr:cNvSpPr txBox="1"/>
      </xdr:nvSpPr>
      <xdr:spPr>
        <a:xfrm>
          <a:off x="13512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51054</xdr:rowOff>
    </xdr:from>
    <xdr:to>
      <xdr:col>19</xdr:col>
      <xdr:colOff>6350</xdr:colOff>
      <xdr:row>37</xdr:row>
      <xdr:rowOff>152654</xdr:rowOff>
    </xdr:to>
    <xdr:sp macro="" textlink="">
      <xdr:nvSpPr>
        <xdr:cNvPr id="330" name="円/楕円 329"/>
        <xdr:cNvSpPr/>
      </xdr:nvSpPr>
      <xdr:spPr>
        <a:xfrm>
          <a:off x="12954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137431</xdr:rowOff>
    </xdr:from>
    <xdr:ext cx="762000" cy="259045"/>
    <xdr:sp macro="" textlink="">
      <xdr:nvSpPr>
        <xdr:cNvPr id="331" name="テキスト ボックス 330"/>
        <xdr:cNvSpPr txBox="1"/>
      </xdr:nvSpPr>
      <xdr:spPr>
        <a:xfrm>
          <a:off x="12623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latin typeface="+mn-lt"/>
              <a:ea typeface="+mn-ea"/>
              <a:cs typeface="+mn-cs"/>
            </a:rPr>
            <a:t>平成</a:t>
          </a:r>
          <a:r>
            <a:rPr lang="en-US" altLang="ja-JP" sz="1100">
              <a:solidFill>
                <a:schemeClr val="dk1"/>
              </a:solidFill>
              <a:latin typeface="+mn-lt"/>
              <a:ea typeface="+mn-ea"/>
              <a:cs typeface="+mn-cs"/>
            </a:rPr>
            <a:t>11</a:t>
          </a:r>
          <a:r>
            <a:rPr lang="ja-JP" altLang="ja-JP" sz="1100">
              <a:solidFill>
                <a:schemeClr val="dk1"/>
              </a:solidFill>
              <a:latin typeface="+mn-lt"/>
              <a:ea typeface="+mn-ea"/>
              <a:cs typeface="+mn-cs"/>
            </a:rPr>
            <a:t>年度から平成</a:t>
          </a:r>
          <a:r>
            <a:rPr lang="en-US" altLang="ja-JP" sz="1100">
              <a:solidFill>
                <a:schemeClr val="dk1"/>
              </a:solidFill>
              <a:latin typeface="+mn-lt"/>
              <a:ea typeface="+mn-ea"/>
              <a:cs typeface="+mn-cs"/>
            </a:rPr>
            <a:t>13</a:t>
          </a:r>
          <a:r>
            <a:rPr lang="ja-JP" altLang="ja-JP" sz="1100">
              <a:solidFill>
                <a:schemeClr val="dk1"/>
              </a:solidFill>
              <a:latin typeface="+mn-lt"/>
              <a:ea typeface="+mn-ea"/>
              <a:cs typeface="+mn-cs"/>
            </a:rPr>
            <a:t>年度における政府の経済対策に伴う大型建設事業の実施や平成</a:t>
          </a:r>
          <a:r>
            <a:rPr lang="en-US" altLang="ja-JP" sz="1100">
              <a:solidFill>
                <a:schemeClr val="dk1"/>
              </a:solidFill>
              <a:latin typeface="+mn-lt"/>
              <a:ea typeface="+mn-ea"/>
              <a:cs typeface="+mn-cs"/>
            </a:rPr>
            <a:t>22</a:t>
          </a:r>
          <a:r>
            <a:rPr lang="ja-JP" altLang="ja-JP" sz="1100">
              <a:solidFill>
                <a:schemeClr val="dk1"/>
              </a:solidFill>
              <a:latin typeface="+mn-lt"/>
              <a:ea typeface="+mn-ea"/>
              <a:cs typeface="+mn-cs"/>
            </a:rPr>
            <a:t>年度における国営農業用水再編対策事業に係る地方債発行により、公債費負担は類似団体と比べ大きくなっている。</a:t>
          </a:r>
          <a:endParaRPr lang="en-US" altLang="ja-JP" sz="1100">
            <a:solidFill>
              <a:schemeClr val="dk1"/>
            </a:solidFill>
            <a:latin typeface="+mn-lt"/>
            <a:ea typeface="+mn-ea"/>
            <a:cs typeface="+mn-cs"/>
          </a:endParaRPr>
        </a:p>
        <a:p>
          <a:r>
            <a:rPr lang="ja-JP" altLang="ja-JP" sz="1100">
              <a:solidFill>
                <a:schemeClr val="dk1"/>
              </a:solidFill>
              <a:latin typeface="+mn-lt"/>
              <a:ea typeface="+mn-ea"/>
              <a:cs typeface="+mn-cs"/>
            </a:rPr>
            <a:t>　平成</a:t>
          </a:r>
          <a:r>
            <a:rPr lang="en-US" altLang="ja-JP" sz="1100">
              <a:solidFill>
                <a:schemeClr val="dk1"/>
              </a:solidFill>
              <a:latin typeface="+mn-lt"/>
              <a:ea typeface="+mn-ea"/>
              <a:cs typeface="+mn-cs"/>
            </a:rPr>
            <a:t>17</a:t>
          </a:r>
          <a:r>
            <a:rPr lang="ja-JP" altLang="ja-JP" sz="1100">
              <a:solidFill>
                <a:schemeClr val="dk1"/>
              </a:solidFill>
              <a:latin typeface="+mn-lt"/>
              <a:ea typeface="+mn-ea"/>
              <a:cs typeface="+mn-cs"/>
            </a:rPr>
            <a:t>年度から平成</a:t>
          </a:r>
          <a:r>
            <a:rPr lang="en-US" altLang="ja-JP" sz="1100">
              <a:solidFill>
                <a:schemeClr val="dk1"/>
              </a:solidFill>
              <a:latin typeface="+mn-lt"/>
              <a:ea typeface="+mn-ea"/>
              <a:cs typeface="+mn-cs"/>
            </a:rPr>
            <a:t>22</a:t>
          </a:r>
          <a:r>
            <a:rPr lang="ja-JP" altLang="ja-JP" sz="1100">
              <a:solidFill>
                <a:schemeClr val="dk1"/>
              </a:solidFill>
              <a:latin typeface="+mn-lt"/>
              <a:ea typeface="+mn-ea"/>
              <a:cs typeface="+mn-cs"/>
            </a:rPr>
            <a:t>年度において繰上償還を実施したこことにより公債費負担は逓減していく見込みであるが、今後も普通建設事業については、新規事業を極力抑制し、必要最低限の地方債発行に努める。</a:t>
          </a:r>
          <a:endParaRPr kumimoji="1" lang="ja-JP" altLang="ja-JP" sz="1100">
            <a:solidFill>
              <a:schemeClr val="dk1"/>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8" name="直線コネクタ 357"/>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59" name="公債費最小値テキスト"/>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60" name="直線コネクタ 359"/>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1"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2" name="直線コネクタ 361"/>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153670</xdr:rowOff>
    </xdr:from>
    <xdr:to>
      <xdr:col>7</xdr:col>
      <xdr:colOff>15875</xdr:colOff>
      <xdr:row>77</xdr:row>
      <xdr:rowOff>115570</xdr:rowOff>
    </xdr:to>
    <xdr:cxnSp macro="">
      <xdr:nvCxnSpPr>
        <xdr:cNvPr id="363" name="直線コネクタ 362"/>
        <xdr:cNvCxnSpPr/>
      </xdr:nvCxnSpPr>
      <xdr:spPr>
        <a:xfrm flipV="1">
          <a:off x="3987800" y="1318387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78757</xdr:rowOff>
    </xdr:from>
    <xdr:ext cx="762000" cy="259045"/>
    <xdr:sp macro="" textlink="">
      <xdr:nvSpPr>
        <xdr:cNvPr id="364" name="公債費平均値テキスト"/>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5" name="フローチャート : 判断 364"/>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115570</xdr:rowOff>
    </xdr:from>
    <xdr:to>
      <xdr:col>5</xdr:col>
      <xdr:colOff>549275</xdr:colOff>
      <xdr:row>77</xdr:row>
      <xdr:rowOff>161289</xdr:rowOff>
    </xdr:to>
    <xdr:cxnSp macro="">
      <xdr:nvCxnSpPr>
        <xdr:cNvPr id="366" name="直線コネクタ 365"/>
        <xdr:cNvCxnSpPr/>
      </xdr:nvCxnSpPr>
      <xdr:spPr>
        <a:xfrm flipV="1">
          <a:off x="3098800" y="133172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95250</xdr:rowOff>
    </xdr:from>
    <xdr:to>
      <xdr:col>5</xdr:col>
      <xdr:colOff>600075</xdr:colOff>
      <xdr:row>77</xdr:row>
      <xdr:rowOff>25400</xdr:rowOff>
    </xdr:to>
    <xdr:sp macro="" textlink="">
      <xdr:nvSpPr>
        <xdr:cNvPr id="367" name="フローチャート : 判断 366"/>
        <xdr:cNvSpPr/>
      </xdr:nvSpPr>
      <xdr:spPr>
        <a:xfrm>
          <a:off x="3937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35577</xdr:rowOff>
    </xdr:from>
    <xdr:ext cx="736600" cy="259045"/>
    <xdr:sp macro="" textlink="">
      <xdr:nvSpPr>
        <xdr:cNvPr id="368" name="テキスト ボックス 367"/>
        <xdr:cNvSpPr txBox="1"/>
      </xdr:nvSpPr>
      <xdr:spPr>
        <a:xfrm>
          <a:off x="3606800" y="1289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161289</xdr:rowOff>
    </xdr:from>
    <xdr:to>
      <xdr:col>4</xdr:col>
      <xdr:colOff>346075</xdr:colOff>
      <xdr:row>78</xdr:row>
      <xdr:rowOff>24130</xdr:rowOff>
    </xdr:to>
    <xdr:cxnSp macro="">
      <xdr:nvCxnSpPr>
        <xdr:cNvPr id="369" name="直線コネクタ 368"/>
        <xdr:cNvCxnSpPr/>
      </xdr:nvCxnSpPr>
      <xdr:spPr>
        <a:xfrm flipV="1">
          <a:off x="2209800" y="133629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0" name="フローチャート : 判断 369"/>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85107</xdr:rowOff>
    </xdr:from>
    <xdr:ext cx="762000" cy="259045"/>
    <xdr:sp macro="" textlink="">
      <xdr:nvSpPr>
        <xdr:cNvPr id="371" name="テキスト ボックス 370"/>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8889</xdr:rowOff>
    </xdr:from>
    <xdr:to>
      <xdr:col>3</xdr:col>
      <xdr:colOff>142875</xdr:colOff>
      <xdr:row>78</xdr:row>
      <xdr:rowOff>24130</xdr:rowOff>
    </xdr:to>
    <xdr:cxnSp macro="">
      <xdr:nvCxnSpPr>
        <xdr:cNvPr id="372" name="直線コネクタ 371"/>
        <xdr:cNvCxnSpPr/>
      </xdr:nvCxnSpPr>
      <xdr:spPr>
        <a:xfrm>
          <a:off x="1320800" y="1338198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133350</xdr:rowOff>
    </xdr:from>
    <xdr:to>
      <xdr:col>3</xdr:col>
      <xdr:colOff>193675</xdr:colOff>
      <xdr:row>77</xdr:row>
      <xdr:rowOff>63500</xdr:rowOff>
    </xdr:to>
    <xdr:sp macro="" textlink="">
      <xdr:nvSpPr>
        <xdr:cNvPr id="373" name="フローチャート : 判断 372"/>
        <xdr:cNvSpPr/>
      </xdr:nvSpPr>
      <xdr:spPr>
        <a:xfrm>
          <a:off x="2159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73677</xdr:rowOff>
    </xdr:from>
    <xdr:ext cx="762000" cy="259045"/>
    <xdr:sp macro="" textlink="">
      <xdr:nvSpPr>
        <xdr:cNvPr id="374" name="テキスト ボックス 373"/>
        <xdr:cNvSpPr txBox="1"/>
      </xdr:nvSpPr>
      <xdr:spPr>
        <a:xfrm>
          <a:off x="1828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140970</xdr:rowOff>
    </xdr:from>
    <xdr:to>
      <xdr:col>1</xdr:col>
      <xdr:colOff>676275</xdr:colOff>
      <xdr:row>77</xdr:row>
      <xdr:rowOff>71120</xdr:rowOff>
    </xdr:to>
    <xdr:sp macro="" textlink="">
      <xdr:nvSpPr>
        <xdr:cNvPr id="375" name="フローチャート : 判断 374"/>
        <xdr:cNvSpPr/>
      </xdr:nvSpPr>
      <xdr:spPr>
        <a:xfrm>
          <a:off x="1270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81297</xdr:rowOff>
    </xdr:from>
    <xdr:ext cx="762000" cy="259045"/>
    <xdr:sp macro="" textlink="">
      <xdr:nvSpPr>
        <xdr:cNvPr id="376" name="テキスト ボックス 375"/>
        <xdr:cNvSpPr txBox="1"/>
      </xdr:nvSpPr>
      <xdr:spPr>
        <a:xfrm>
          <a:off x="939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102870</xdr:rowOff>
    </xdr:from>
    <xdr:to>
      <xdr:col>7</xdr:col>
      <xdr:colOff>66675</xdr:colOff>
      <xdr:row>77</xdr:row>
      <xdr:rowOff>33020</xdr:rowOff>
    </xdr:to>
    <xdr:sp macro="" textlink="">
      <xdr:nvSpPr>
        <xdr:cNvPr id="382" name="円/楕円 381"/>
        <xdr:cNvSpPr/>
      </xdr:nvSpPr>
      <xdr:spPr>
        <a:xfrm>
          <a:off x="47752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119397</xdr:rowOff>
    </xdr:from>
    <xdr:ext cx="762000" cy="259045"/>
    <xdr:sp macro="" textlink="">
      <xdr:nvSpPr>
        <xdr:cNvPr id="383" name="公債費該当値テキスト"/>
        <xdr:cNvSpPr txBox="1"/>
      </xdr:nvSpPr>
      <xdr:spPr>
        <a:xfrm>
          <a:off x="49149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64770</xdr:rowOff>
    </xdr:from>
    <xdr:to>
      <xdr:col>5</xdr:col>
      <xdr:colOff>600075</xdr:colOff>
      <xdr:row>77</xdr:row>
      <xdr:rowOff>166370</xdr:rowOff>
    </xdr:to>
    <xdr:sp macro="" textlink="">
      <xdr:nvSpPr>
        <xdr:cNvPr id="384" name="円/楕円 383"/>
        <xdr:cNvSpPr/>
      </xdr:nvSpPr>
      <xdr:spPr>
        <a:xfrm>
          <a:off x="3937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151147</xdr:rowOff>
    </xdr:from>
    <xdr:ext cx="736600" cy="259045"/>
    <xdr:sp macro="" textlink="">
      <xdr:nvSpPr>
        <xdr:cNvPr id="385" name="テキスト ボックス 384"/>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110489</xdr:rowOff>
    </xdr:from>
    <xdr:to>
      <xdr:col>4</xdr:col>
      <xdr:colOff>396875</xdr:colOff>
      <xdr:row>78</xdr:row>
      <xdr:rowOff>40639</xdr:rowOff>
    </xdr:to>
    <xdr:sp macro="" textlink="">
      <xdr:nvSpPr>
        <xdr:cNvPr id="386" name="円/楕円 385"/>
        <xdr:cNvSpPr/>
      </xdr:nvSpPr>
      <xdr:spPr>
        <a:xfrm>
          <a:off x="3048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25416</xdr:rowOff>
    </xdr:from>
    <xdr:ext cx="762000" cy="259045"/>
    <xdr:sp macro="" textlink="">
      <xdr:nvSpPr>
        <xdr:cNvPr id="387" name="テキスト ボックス 386"/>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144780</xdr:rowOff>
    </xdr:from>
    <xdr:to>
      <xdr:col>3</xdr:col>
      <xdr:colOff>193675</xdr:colOff>
      <xdr:row>78</xdr:row>
      <xdr:rowOff>74930</xdr:rowOff>
    </xdr:to>
    <xdr:sp macro="" textlink="">
      <xdr:nvSpPr>
        <xdr:cNvPr id="388" name="円/楕円 387"/>
        <xdr:cNvSpPr/>
      </xdr:nvSpPr>
      <xdr:spPr>
        <a:xfrm>
          <a:off x="2159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59707</xdr:rowOff>
    </xdr:from>
    <xdr:ext cx="762000" cy="259045"/>
    <xdr:sp macro="" textlink="">
      <xdr:nvSpPr>
        <xdr:cNvPr id="389" name="テキスト ボックス 388"/>
        <xdr:cNvSpPr txBox="1"/>
      </xdr:nvSpPr>
      <xdr:spPr>
        <a:xfrm>
          <a:off x="1828800" y="1343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129539</xdr:rowOff>
    </xdr:from>
    <xdr:to>
      <xdr:col>1</xdr:col>
      <xdr:colOff>676275</xdr:colOff>
      <xdr:row>78</xdr:row>
      <xdr:rowOff>59689</xdr:rowOff>
    </xdr:to>
    <xdr:sp macro="" textlink="">
      <xdr:nvSpPr>
        <xdr:cNvPr id="390" name="円/楕円 389"/>
        <xdr:cNvSpPr/>
      </xdr:nvSpPr>
      <xdr:spPr>
        <a:xfrm>
          <a:off x="1270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44466</xdr:rowOff>
    </xdr:from>
    <xdr:ext cx="762000" cy="259045"/>
    <xdr:sp macro="" textlink="">
      <xdr:nvSpPr>
        <xdr:cNvPr id="391" name="テキスト ボックス 390"/>
        <xdr:cNvSpPr txBox="1"/>
      </xdr:nvSpPr>
      <xdr:spPr>
        <a:xfrm>
          <a:off x="939800" y="134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公債費以外の経常収支比率については、類似団体平均と同等の水準で推移しているが、補助費等については一部事務組合に対する負担金が高い状況となっている。</a:t>
          </a:r>
          <a:endParaRPr lang="en-US" altLang="ja-JP" sz="1100" b="0" i="0" baseline="0">
            <a:solidFill>
              <a:schemeClr val="dk1"/>
            </a:solidFill>
            <a:latin typeface="+mn-lt"/>
            <a:ea typeface="+mn-ea"/>
            <a:cs typeface="+mn-cs"/>
          </a:endParaRPr>
        </a:p>
        <a:p>
          <a:r>
            <a:rPr lang="ja-JP" altLang="ja-JP" sz="1100" b="0" i="0" baseline="0">
              <a:solidFill>
                <a:schemeClr val="dk1"/>
              </a:solidFill>
              <a:latin typeface="+mn-lt"/>
              <a:ea typeface="+mn-ea"/>
              <a:cs typeface="+mn-cs"/>
            </a:rPr>
            <a:t>　今後も、定員適正化計画に基づき人件費を抑制し、各種事業については総合計画等の見直しと事務事業の評価による整理合理化を進め経常経費の縮減に努める。</a:t>
          </a:r>
          <a:endParaRPr kumimoji="1" lang="ja-JP" altLang="ja-JP" sz="1100">
            <a:solidFill>
              <a:schemeClr val="dk1"/>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61685</xdr:rowOff>
    </xdr:from>
    <xdr:to>
      <xdr:col>24</xdr:col>
      <xdr:colOff>31750</xdr:colOff>
      <xdr:row>81</xdr:row>
      <xdr:rowOff>144962</xdr:rowOff>
    </xdr:to>
    <xdr:cxnSp macro="">
      <xdr:nvCxnSpPr>
        <xdr:cNvPr id="421" name="直線コネクタ 420"/>
        <xdr:cNvCxnSpPr/>
      </xdr:nvCxnSpPr>
      <xdr:spPr>
        <a:xfrm flipV="1">
          <a:off x="16510000" y="12406085"/>
          <a:ext cx="0" cy="162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117039</xdr:rowOff>
    </xdr:from>
    <xdr:ext cx="762000" cy="259045"/>
    <xdr:sp macro="" textlink="">
      <xdr:nvSpPr>
        <xdr:cNvPr id="422" name="公債費以外最小値テキスト"/>
        <xdr:cNvSpPr txBox="1"/>
      </xdr:nvSpPr>
      <xdr:spPr>
        <a:xfrm>
          <a:off x="16598900" y="1400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144962</xdr:rowOff>
    </xdr:from>
    <xdr:to>
      <xdr:col>24</xdr:col>
      <xdr:colOff>120650</xdr:colOff>
      <xdr:row>81</xdr:row>
      <xdr:rowOff>144962</xdr:rowOff>
    </xdr:to>
    <xdr:cxnSp macro="">
      <xdr:nvCxnSpPr>
        <xdr:cNvPr id="423" name="直線コネクタ 422"/>
        <xdr:cNvCxnSpPr/>
      </xdr:nvCxnSpPr>
      <xdr:spPr>
        <a:xfrm>
          <a:off x="16421100" y="1403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148062</xdr:rowOff>
    </xdr:from>
    <xdr:ext cx="762000" cy="259045"/>
    <xdr:sp macro="" textlink="">
      <xdr:nvSpPr>
        <xdr:cNvPr id="424" name="公債費以外最大値テキスト"/>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61685</xdr:rowOff>
    </xdr:from>
    <xdr:to>
      <xdr:col>24</xdr:col>
      <xdr:colOff>120650</xdr:colOff>
      <xdr:row>72</xdr:row>
      <xdr:rowOff>61685</xdr:rowOff>
    </xdr:to>
    <xdr:cxnSp macro="">
      <xdr:nvCxnSpPr>
        <xdr:cNvPr id="425" name="直線コネクタ 424"/>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64951</xdr:rowOff>
    </xdr:from>
    <xdr:to>
      <xdr:col>24</xdr:col>
      <xdr:colOff>31750</xdr:colOff>
      <xdr:row>77</xdr:row>
      <xdr:rowOff>1270</xdr:rowOff>
    </xdr:to>
    <xdr:cxnSp macro="">
      <xdr:nvCxnSpPr>
        <xdr:cNvPr id="426" name="直線コネクタ 425"/>
        <xdr:cNvCxnSpPr/>
      </xdr:nvCxnSpPr>
      <xdr:spPr>
        <a:xfrm>
          <a:off x="15671800" y="13095151"/>
          <a:ext cx="8382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110326</xdr:rowOff>
    </xdr:from>
    <xdr:ext cx="762000" cy="259045"/>
    <xdr:sp macro="" textlink="">
      <xdr:nvSpPr>
        <xdr:cNvPr id="427" name="公債費以外平均値テキスト"/>
        <xdr:cNvSpPr txBox="1"/>
      </xdr:nvSpPr>
      <xdr:spPr>
        <a:xfrm>
          <a:off x="16598900" y="13140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28" name="フローチャート : 判断 427"/>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64951</xdr:rowOff>
    </xdr:from>
    <xdr:to>
      <xdr:col>22</xdr:col>
      <xdr:colOff>565150</xdr:colOff>
      <xdr:row>77</xdr:row>
      <xdr:rowOff>14332</xdr:rowOff>
    </xdr:to>
    <xdr:cxnSp macro="">
      <xdr:nvCxnSpPr>
        <xdr:cNvPr id="429" name="直線コネクタ 428"/>
        <xdr:cNvCxnSpPr/>
      </xdr:nvCxnSpPr>
      <xdr:spPr>
        <a:xfrm flipV="1">
          <a:off x="14782800" y="13095151"/>
          <a:ext cx="8890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89263</xdr:rowOff>
    </xdr:from>
    <xdr:to>
      <xdr:col>22</xdr:col>
      <xdr:colOff>615950</xdr:colOff>
      <xdr:row>77</xdr:row>
      <xdr:rowOff>19413</xdr:rowOff>
    </xdr:to>
    <xdr:sp macro="" textlink="">
      <xdr:nvSpPr>
        <xdr:cNvPr id="430" name="フローチャート : 判断 429"/>
        <xdr:cNvSpPr/>
      </xdr:nvSpPr>
      <xdr:spPr>
        <a:xfrm>
          <a:off x="15621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4190</xdr:rowOff>
    </xdr:from>
    <xdr:ext cx="736600" cy="259045"/>
    <xdr:sp macro="" textlink="">
      <xdr:nvSpPr>
        <xdr:cNvPr id="431" name="テキスト ボックス 430"/>
        <xdr:cNvSpPr txBox="1"/>
      </xdr:nvSpPr>
      <xdr:spPr>
        <a:xfrm>
          <a:off x="15290800" y="13205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123734</xdr:rowOff>
    </xdr:from>
    <xdr:to>
      <xdr:col>21</xdr:col>
      <xdr:colOff>361950</xdr:colOff>
      <xdr:row>77</xdr:row>
      <xdr:rowOff>14332</xdr:rowOff>
    </xdr:to>
    <xdr:cxnSp macro="">
      <xdr:nvCxnSpPr>
        <xdr:cNvPr id="432" name="直線コネクタ 431"/>
        <xdr:cNvCxnSpPr/>
      </xdr:nvCxnSpPr>
      <xdr:spPr>
        <a:xfrm>
          <a:off x="13893800" y="13153934"/>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128451</xdr:rowOff>
    </xdr:from>
    <xdr:to>
      <xdr:col>21</xdr:col>
      <xdr:colOff>412750</xdr:colOff>
      <xdr:row>77</xdr:row>
      <xdr:rowOff>58601</xdr:rowOff>
    </xdr:to>
    <xdr:sp macro="" textlink="">
      <xdr:nvSpPr>
        <xdr:cNvPr id="433" name="フローチャート : 判断 432"/>
        <xdr:cNvSpPr/>
      </xdr:nvSpPr>
      <xdr:spPr>
        <a:xfrm>
          <a:off x="14732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68778</xdr:rowOff>
    </xdr:from>
    <xdr:ext cx="762000" cy="259045"/>
    <xdr:sp macro="" textlink="">
      <xdr:nvSpPr>
        <xdr:cNvPr id="434" name="テキスト ボックス 433"/>
        <xdr:cNvSpPr txBox="1"/>
      </xdr:nvSpPr>
      <xdr:spPr>
        <a:xfrm>
          <a:off x="14401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55155</xdr:rowOff>
    </xdr:from>
    <xdr:to>
      <xdr:col>20</xdr:col>
      <xdr:colOff>158750</xdr:colOff>
      <xdr:row>76</xdr:row>
      <xdr:rowOff>123734</xdr:rowOff>
    </xdr:to>
    <xdr:cxnSp macro="">
      <xdr:nvCxnSpPr>
        <xdr:cNvPr id="435" name="直線コネクタ 434"/>
        <xdr:cNvCxnSpPr/>
      </xdr:nvCxnSpPr>
      <xdr:spPr>
        <a:xfrm>
          <a:off x="13004800" y="13085355"/>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33745</xdr:rowOff>
    </xdr:from>
    <xdr:to>
      <xdr:col>20</xdr:col>
      <xdr:colOff>209550</xdr:colOff>
      <xdr:row>76</xdr:row>
      <xdr:rowOff>135345</xdr:rowOff>
    </xdr:to>
    <xdr:sp macro="" textlink="">
      <xdr:nvSpPr>
        <xdr:cNvPr id="436" name="フローチャート : 判断 435"/>
        <xdr:cNvSpPr/>
      </xdr:nvSpPr>
      <xdr:spPr>
        <a:xfrm>
          <a:off x="13843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145523</xdr:rowOff>
    </xdr:from>
    <xdr:ext cx="762000" cy="259045"/>
    <xdr:sp macro="" textlink="">
      <xdr:nvSpPr>
        <xdr:cNvPr id="437" name="テキスト ボックス 436"/>
        <xdr:cNvSpPr txBox="1"/>
      </xdr:nvSpPr>
      <xdr:spPr>
        <a:xfrm>
          <a:off x="13512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23949</xdr:rowOff>
    </xdr:from>
    <xdr:to>
      <xdr:col>19</xdr:col>
      <xdr:colOff>6350</xdr:colOff>
      <xdr:row>76</xdr:row>
      <xdr:rowOff>125549</xdr:rowOff>
    </xdr:to>
    <xdr:sp macro="" textlink="">
      <xdr:nvSpPr>
        <xdr:cNvPr id="438" name="フローチャート : 判断 437"/>
        <xdr:cNvSpPr/>
      </xdr:nvSpPr>
      <xdr:spPr>
        <a:xfrm>
          <a:off x="12954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110326</xdr:rowOff>
    </xdr:from>
    <xdr:ext cx="762000" cy="259045"/>
    <xdr:sp macro="" textlink="">
      <xdr:nvSpPr>
        <xdr:cNvPr id="439" name="テキスト ボックス 438"/>
        <xdr:cNvSpPr txBox="1"/>
      </xdr:nvSpPr>
      <xdr:spPr>
        <a:xfrm>
          <a:off x="12623800" y="1314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45" name="円/楕円 444"/>
        <xdr:cNvSpPr/>
      </xdr:nvSpPr>
      <xdr:spPr>
        <a:xfrm>
          <a:off x="16459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138447</xdr:rowOff>
    </xdr:from>
    <xdr:ext cx="762000" cy="259045"/>
    <xdr:sp macro="" textlink="">
      <xdr:nvSpPr>
        <xdr:cNvPr id="446" name="公債費以外該当値テキスト"/>
        <xdr:cNvSpPr txBox="1"/>
      </xdr:nvSpPr>
      <xdr:spPr>
        <a:xfrm>
          <a:off x="16598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14151</xdr:rowOff>
    </xdr:from>
    <xdr:to>
      <xdr:col>22</xdr:col>
      <xdr:colOff>615950</xdr:colOff>
      <xdr:row>76</xdr:row>
      <xdr:rowOff>115751</xdr:rowOff>
    </xdr:to>
    <xdr:sp macro="" textlink="">
      <xdr:nvSpPr>
        <xdr:cNvPr id="447" name="円/楕円 446"/>
        <xdr:cNvSpPr/>
      </xdr:nvSpPr>
      <xdr:spPr>
        <a:xfrm>
          <a:off x="15621000" y="1304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125928</xdr:rowOff>
    </xdr:from>
    <xdr:ext cx="736600" cy="259045"/>
    <xdr:sp macro="" textlink="">
      <xdr:nvSpPr>
        <xdr:cNvPr id="448" name="テキスト ボックス 447"/>
        <xdr:cNvSpPr txBox="1"/>
      </xdr:nvSpPr>
      <xdr:spPr>
        <a:xfrm>
          <a:off x="15290800" y="12813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134982</xdr:rowOff>
    </xdr:from>
    <xdr:to>
      <xdr:col>21</xdr:col>
      <xdr:colOff>412750</xdr:colOff>
      <xdr:row>77</xdr:row>
      <xdr:rowOff>65132</xdr:rowOff>
    </xdr:to>
    <xdr:sp macro="" textlink="">
      <xdr:nvSpPr>
        <xdr:cNvPr id="449" name="円/楕円 448"/>
        <xdr:cNvSpPr/>
      </xdr:nvSpPr>
      <xdr:spPr>
        <a:xfrm>
          <a:off x="14732000" y="1316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49909</xdr:rowOff>
    </xdr:from>
    <xdr:ext cx="762000" cy="259045"/>
    <xdr:sp macro="" textlink="">
      <xdr:nvSpPr>
        <xdr:cNvPr id="450" name="テキスト ボックス 449"/>
        <xdr:cNvSpPr txBox="1"/>
      </xdr:nvSpPr>
      <xdr:spPr>
        <a:xfrm>
          <a:off x="14401800" y="13251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72934</xdr:rowOff>
    </xdr:from>
    <xdr:to>
      <xdr:col>20</xdr:col>
      <xdr:colOff>209550</xdr:colOff>
      <xdr:row>77</xdr:row>
      <xdr:rowOff>3084</xdr:rowOff>
    </xdr:to>
    <xdr:sp macro="" textlink="">
      <xdr:nvSpPr>
        <xdr:cNvPr id="451" name="円/楕円 450"/>
        <xdr:cNvSpPr/>
      </xdr:nvSpPr>
      <xdr:spPr>
        <a:xfrm>
          <a:off x="13843000" y="1310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159311</xdr:rowOff>
    </xdr:from>
    <xdr:ext cx="762000" cy="259045"/>
    <xdr:sp macro="" textlink="">
      <xdr:nvSpPr>
        <xdr:cNvPr id="452" name="テキスト ボックス 451"/>
        <xdr:cNvSpPr txBox="1"/>
      </xdr:nvSpPr>
      <xdr:spPr>
        <a:xfrm>
          <a:off x="13512800" y="13189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4355</xdr:rowOff>
    </xdr:from>
    <xdr:to>
      <xdr:col>19</xdr:col>
      <xdr:colOff>6350</xdr:colOff>
      <xdr:row>76</xdr:row>
      <xdr:rowOff>105955</xdr:rowOff>
    </xdr:to>
    <xdr:sp macro="" textlink="">
      <xdr:nvSpPr>
        <xdr:cNvPr id="453" name="円/楕円 452"/>
        <xdr:cNvSpPr/>
      </xdr:nvSpPr>
      <xdr:spPr>
        <a:xfrm>
          <a:off x="12954000" y="1303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116131</xdr:rowOff>
    </xdr:from>
    <xdr:ext cx="762000" cy="259045"/>
    <xdr:sp macro="" textlink="">
      <xdr:nvSpPr>
        <xdr:cNvPr id="454" name="テキスト ボックス 453"/>
        <xdr:cNvSpPr txBox="1"/>
      </xdr:nvSpPr>
      <xdr:spPr>
        <a:xfrm>
          <a:off x="12623800" y="12803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北海道厚真町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xdr:cNvCxnSpPr/>
      </xdr:nvCxnSpPr>
      <xdr:spPr bwMode="auto">
        <a:xfrm flipV="1">
          <a:off x="5651500" y="2049290"/>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110949</xdr:rowOff>
    </xdr:from>
    <xdr:ext cx="762000" cy="259045"/>
    <xdr:sp macro="" textlink="">
      <xdr:nvSpPr>
        <xdr:cNvPr id="43" name="人口1人当たり決算額の推移最小値テキスト130"/>
        <xdr:cNvSpPr txBox="1"/>
      </xdr:nvSpPr>
      <xdr:spPr>
        <a:xfrm>
          <a:off x="5740400" y="32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xdr:cNvCxnSpPr/>
      </xdr:nvCxnSpPr>
      <xdr:spPr bwMode="auto">
        <a:xfrm>
          <a:off x="5562600" y="3272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xdr:cNvSpPr txBox="1"/>
      </xdr:nvSpPr>
      <xdr:spPr>
        <a:xfrm>
          <a:off x="5740400" y="17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xdr:cNvCxnSpPr/>
      </xdr:nvCxnSpPr>
      <xdr:spPr bwMode="auto">
        <a:xfrm>
          <a:off x="5562600" y="2049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43537</xdr:rowOff>
    </xdr:from>
    <xdr:to>
      <xdr:col>4</xdr:col>
      <xdr:colOff>1117600</xdr:colOff>
      <xdr:row>16</xdr:row>
      <xdr:rowOff>58812</xdr:rowOff>
    </xdr:to>
    <xdr:cxnSp macro="">
      <xdr:nvCxnSpPr>
        <xdr:cNvPr id="47" name="直線コネクタ 46"/>
        <xdr:cNvCxnSpPr/>
      </xdr:nvCxnSpPr>
      <xdr:spPr bwMode="auto">
        <a:xfrm flipV="1">
          <a:off x="5003800" y="2834362"/>
          <a:ext cx="647700" cy="152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65324</xdr:rowOff>
    </xdr:from>
    <xdr:ext cx="762000" cy="259045"/>
    <xdr:sp macro="" textlink="">
      <xdr:nvSpPr>
        <xdr:cNvPr id="48" name="人口1人当たり決算額の推移平均値テキスト130"/>
        <xdr:cNvSpPr txBox="1"/>
      </xdr:nvSpPr>
      <xdr:spPr>
        <a:xfrm>
          <a:off x="5740400" y="285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xdr:cNvSpPr/>
      </xdr:nvSpPr>
      <xdr:spPr bwMode="auto">
        <a:xfrm>
          <a:off x="5600700" y="2884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58812</xdr:rowOff>
    </xdr:from>
    <xdr:to>
      <xdr:col>4</xdr:col>
      <xdr:colOff>469900</xdr:colOff>
      <xdr:row>16</xdr:row>
      <xdr:rowOff>60656</xdr:rowOff>
    </xdr:to>
    <xdr:cxnSp macro="">
      <xdr:nvCxnSpPr>
        <xdr:cNvPr id="50" name="直線コネクタ 49"/>
        <xdr:cNvCxnSpPr/>
      </xdr:nvCxnSpPr>
      <xdr:spPr bwMode="auto">
        <a:xfrm flipV="1">
          <a:off x="4305300" y="2849637"/>
          <a:ext cx="698500" cy="18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105462</xdr:rowOff>
    </xdr:from>
    <xdr:to>
      <xdr:col>4</xdr:col>
      <xdr:colOff>520700</xdr:colOff>
      <xdr:row>17</xdr:row>
      <xdr:rowOff>35612</xdr:rowOff>
    </xdr:to>
    <xdr:sp macro="" textlink="">
      <xdr:nvSpPr>
        <xdr:cNvPr id="51" name="フローチャート : 判断 50"/>
        <xdr:cNvSpPr/>
      </xdr:nvSpPr>
      <xdr:spPr bwMode="auto">
        <a:xfrm>
          <a:off x="49530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20389</xdr:rowOff>
    </xdr:from>
    <xdr:ext cx="736600" cy="259045"/>
    <xdr:sp macro="" textlink="">
      <xdr:nvSpPr>
        <xdr:cNvPr id="52" name="テキスト ボックス 51"/>
        <xdr:cNvSpPr txBox="1"/>
      </xdr:nvSpPr>
      <xdr:spPr>
        <a:xfrm>
          <a:off x="4622800" y="2982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60656</xdr:rowOff>
    </xdr:from>
    <xdr:to>
      <xdr:col>3</xdr:col>
      <xdr:colOff>904875</xdr:colOff>
      <xdr:row>16</xdr:row>
      <xdr:rowOff>76293</xdr:rowOff>
    </xdr:to>
    <xdr:cxnSp macro="">
      <xdr:nvCxnSpPr>
        <xdr:cNvPr id="53" name="直線コネクタ 52"/>
        <xdr:cNvCxnSpPr/>
      </xdr:nvCxnSpPr>
      <xdr:spPr bwMode="auto">
        <a:xfrm flipV="1">
          <a:off x="3606800" y="2851481"/>
          <a:ext cx="698500" cy="156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107837</xdr:rowOff>
    </xdr:from>
    <xdr:to>
      <xdr:col>3</xdr:col>
      <xdr:colOff>955675</xdr:colOff>
      <xdr:row>17</xdr:row>
      <xdr:rowOff>37987</xdr:rowOff>
    </xdr:to>
    <xdr:sp macro="" textlink="">
      <xdr:nvSpPr>
        <xdr:cNvPr id="54" name="フローチャート : 判断 53"/>
        <xdr:cNvSpPr/>
      </xdr:nvSpPr>
      <xdr:spPr bwMode="auto">
        <a:xfrm>
          <a:off x="42545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22764</xdr:rowOff>
    </xdr:from>
    <xdr:ext cx="762000" cy="259045"/>
    <xdr:sp macro="" textlink="">
      <xdr:nvSpPr>
        <xdr:cNvPr id="55" name="テキスト ボックス 54"/>
        <xdr:cNvSpPr txBox="1"/>
      </xdr:nvSpPr>
      <xdr:spPr>
        <a:xfrm>
          <a:off x="3924300" y="298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55262</xdr:rowOff>
    </xdr:from>
    <xdr:to>
      <xdr:col>3</xdr:col>
      <xdr:colOff>206375</xdr:colOff>
      <xdr:row>16</xdr:row>
      <xdr:rowOff>76293</xdr:rowOff>
    </xdr:to>
    <xdr:cxnSp macro="">
      <xdr:nvCxnSpPr>
        <xdr:cNvPr id="56" name="直線コネクタ 55"/>
        <xdr:cNvCxnSpPr/>
      </xdr:nvCxnSpPr>
      <xdr:spPr bwMode="auto">
        <a:xfrm>
          <a:off x="2908300" y="2846087"/>
          <a:ext cx="698500" cy="21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130452</xdr:rowOff>
    </xdr:from>
    <xdr:to>
      <xdr:col>3</xdr:col>
      <xdr:colOff>257175</xdr:colOff>
      <xdr:row>17</xdr:row>
      <xdr:rowOff>60602</xdr:rowOff>
    </xdr:to>
    <xdr:sp macro="" textlink="">
      <xdr:nvSpPr>
        <xdr:cNvPr id="57" name="フローチャート : 判断 56"/>
        <xdr:cNvSpPr/>
      </xdr:nvSpPr>
      <xdr:spPr bwMode="auto">
        <a:xfrm>
          <a:off x="3556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45379</xdr:rowOff>
    </xdr:from>
    <xdr:ext cx="762000" cy="259045"/>
    <xdr:sp macro="" textlink="">
      <xdr:nvSpPr>
        <xdr:cNvPr id="58" name="テキスト ボックス 57"/>
        <xdr:cNvSpPr txBox="1"/>
      </xdr:nvSpPr>
      <xdr:spPr>
        <a:xfrm>
          <a:off x="3225800" y="300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137283</xdr:rowOff>
    </xdr:from>
    <xdr:to>
      <xdr:col>2</xdr:col>
      <xdr:colOff>692150</xdr:colOff>
      <xdr:row>17</xdr:row>
      <xdr:rowOff>67433</xdr:rowOff>
    </xdr:to>
    <xdr:sp macro="" textlink="">
      <xdr:nvSpPr>
        <xdr:cNvPr id="59" name="フローチャート : 判断 58"/>
        <xdr:cNvSpPr/>
      </xdr:nvSpPr>
      <xdr:spPr bwMode="auto">
        <a:xfrm>
          <a:off x="2857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52210</xdr:rowOff>
    </xdr:from>
    <xdr:ext cx="762000" cy="259045"/>
    <xdr:sp macro="" textlink="">
      <xdr:nvSpPr>
        <xdr:cNvPr id="60" name="テキスト ボックス 59"/>
        <xdr:cNvSpPr txBox="1"/>
      </xdr:nvSpPr>
      <xdr:spPr>
        <a:xfrm>
          <a:off x="2527300" y="301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164187</xdr:rowOff>
    </xdr:from>
    <xdr:to>
      <xdr:col>5</xdr:col>
      <xdr:colOff>34925</xdr:colOff>
      <xdr:row>16</xdr:row>
      <xdr:rowOff>94337</xdr:rowOff>
    </xdr:to>
    <xdr:sp macro="" textlink="">
      <xdr:nvSpPr>
        <xdr:cNvPr id="66" name="円/楕円 65"/>
        <xdr:cNvSpPr/>
      </xdr:nvSpPr>
      <xdr:spPr bwMode="auto">
        <a:xfrm>
          <a:off x="5600700" y="2783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9264</xdr:rowOff>
    </xdr:from>
    <xdr:ext cx="762000" cy="259045"/>
    <xdr:sp macro="" textlink="">
      <xdr:nvSpPr>
        <xdr:cNvPr id="67" name="人口1人当たり決算額の推移該当値テキスト130"/>
        <xdr:cNvSpPr txBox="1"/>
      </xdr:nvSpPr>
      <xdr:spPr>
        <a:xfrm>
          <a:off x="5740400" y="262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282,344</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8012</xdr:rowOff>
    </xdr:from>
    <xdr:to>
      <xdr:col>4</xdr:col>
      <xdr:colOff>520700</xdr:colOff>
      <xdr:row>16</xdr:row>
      <xdr:rowOff>109612</xdr:rowOff>
    </xdr:to>
    <xdr:sp macro="" textlink="">
      <xdr:nvSpPr>
        <xdr:cNvPr id="68" name="円/楕円 67"/>
        <xdr:cNvSpPr/>
      </xdr:nvSpPr>
      <xdr:spPr bwMode="auto">
        <a:xfrm>
          <a:off x="4953000" y="2798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119789</xdr:rowOff>
    </xdr:from>
    <xdr:ext cx="736600" cy="259045"/>
    <xdr:sp macro="" textlink="">
      <xdr:nvSpPr>
        <xdr:cNvPr id="69" name="テキスト ボックス 68"/>
        <xdr:cNvSpPr txBox="1"/>
      </xdr:nvSpPr>
      <xdr:spPr>
        <a:xfrm>
          <a:off x="4622800" y="2567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275,662</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9856</xdr:rowOff>
    </xdr:from>
    <xdr:to>
      <xdr:col>3</xdr:col>
      <xdr:colOff>955675</xdr:colOff>
      <xdr:row>16</xdr:row>
      <xdr:rowOff>111456</xdr:rowOff>
    </xdr:to>
    <xdr:sp macro="" textlink="">
      <xdr:nvSpPr>
        <xdr:cNvPr id="70" name="円/楕円 69"/>
        <xdr:cNvSpPr/>
      </xdr:nvSpPr>
      <xdr:spPr bwMode="auto">
        <a:xfrm>
          <a:off x="4254500" y="2800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121633</xdr:rowOff>
    </xdr:from>
    <xdr:ext cx="762000" cy="259045"/>
    <xdr:sp macro="" textlink="">
      <xdr:nvSpPr>
        <xdr:cNvPr id="71" name="テキスト ボックス 70"/>
        <xdr:cNvSpPr txBox="1"/>
      </xdr:nvSpPr>
      <xdr:spPr>
        <a:xfrm>
          <a:off x="3924300" y="2569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274,855</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25493</xdr:rowOff>
    </xdr:from>
    <xdr:to>
      <xdr:col>3</xdr:col>
      <xdr:colOff>257175</xdr:colOff>
      <xdr:row>16</xdr:row>
      <xdr:rowOff>127093</xdr:rowOff>
    </xdr:to>
    <xdr:sp macro="" textlink="">
      <xdr:nvSpPr>
        <xdr:cNvPr id="72" name="円/楕円 71"/>
        <xdr:cNvSpPr/>
      </xdr:nvSpPr>
      <xdr:spPr bwMode="auto">
        <a:xfrm>
          <a:off x="3556000" y="2816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137270</xdr:rowOff>
    </xdr:from>
    <xdr:ext cx="762000" cy="259045"/>
    <xdr:sp macro="" textlink="">
      <xdr:nvSpPr>
        <xdr:cNvPr id="73" name="テキスト ボックス 72"/>
        <xdr:cNvSpPr txBox="1"/>
      </xdr:nvSpPr>
      <xdr:spPr>
        <a:xfrm>
          <a:off x="3225800" y="258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268,015</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4462</xdr:rowOff>
    </xdr:from>
    <xdr:to>
      <xdr:col>2</xdr:col>
      <xdr:colOff>692150</xdr:colOff>
      <xdr:row>16</xdr:row>
      <xdr:rowOff>106062</xdr:rowOff>
    </xdr:to>
    <xdr:sp macro="" textlink="">
      <xdr:nvSpPr>
        <xdr:cNvPr id="74" name="円/楕円 73"/>
        <xdr:cNvSpPr/>
      </xdr:nvSpPr>
      <xdr:spPr bwMode="auto">
        <a:xfrm>
          <a:off x="2857500" y="2795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116239</xdr:rowOff>
    </xdr:from>
    <xdr:ext cx="762000" cy="259045"/>
    <xdr:sp macro="" textlink="">
      <xdr:nvSpPr>
        <xdr:cNvPr id="75" name="テキスト ボックス 74"/>
        <xdr:cNvSpPr txBox="1"/>
      </xdr:nvSpPr>
      <xdr:spPr>
        <a:xfrm>
          <a:off x="2527300" y="2564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277,215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xdr:cNvCxnSpPr/>
      </xdr:nvCxnSpPr>
      <xdr:spPr bwMode="auto">
        <a:xfrm flipV="1">
          <a:off x="5651500" y="6330574"/>
          <a:ext cx="0" cy="940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xdr:cNvSpPr txBox="1"/>
      </xdr:nvSpPr>
      <xdr:spPr>
        <a:xfrm>
          <a:off x="5740400" y="72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xdr:cNvCxnSpPr/>
      </xdr:nvCxnSpPr>
      <xdr:spPr bwMode="auto">
        <a:xfrm>
          <a:off x="5562600" y="7270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xdr:cNvSpPr txBox="1"/>
      </xdr:nvSpPr>
      <xdr:spPr>
        <a:xfrm>
          <a:off x="5740400" y="607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xdr:cNvCxnSpPr/>
      </xdr:nvCxnSpPr>
      <xdr:spPr bwMode="auto">
        <a:xfrm>
          <a:off x="5562600" y="63305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19014</xdr:rowOff>
    </xdr:from>
    <xdr:to>
      <xdr:col>4</xdr:col>
      <xdr:colOff>1117600</xdr:colOff>
      <xdr:row>35</xdr:row>
      <xdr:rowOff>118318</xdr:rowOff>
    </xdr:to>
    <xdr:cxnSp macro="">
      <xdr:nvCxnSpPr>
        <xdr:cNvPr id="106" name="直線コネクタ 105"/>
        <xdr:cNvCxnSpPr/>
      </xdr:nvCxnSpPr>
      <xdr:spPr bwMode="auto">
        <a:xfrm>
          <a:off x="5003800" y="6629364"/>
          <a:ext cx="647700" cy="993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138689</xdr:rowOff>
    </xdr:from>
    <xdr:ext cx="762000" cy="259045"/>
    <xdr:sp macro="" textlink="">
      <xdr:nvSpPr>
        <xdr:cNvPr id="107" name="人口1人当たり決算額の推移平均値テキスト445"/>
        <xdr:cNvSpPr txBox="1"/>
      </xdr:nvSpPr>
      <xdr:spPr>
        <a:xfrm>
          <a:off x="5740400" y="6749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xdr:cNvSpPr/>
      </xdr:nvSpPr>
      <xdr:spPr bwMode="auto">
        <a:xfrm>
          <a:off x="56007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19014</xdr:rowOff>
    </xdr:from>
    <xdr:to>
      <xdr:col>4</xdr:col>
      <xdr:colOff>469900</xdr:colOff>
      <xdr:row>35</xdr:row>
      <xdr:rowOff>25118</xdr:rowOff>
    </xdr:to>
    <xdr:cxnSp macro="">
      <xdr:nvCxnSpPr>
        <xdr:cNvPr id="109" name="直線コネクタ 108"/>
        <xdr:cNvCxnSpPr/>
      </xdr:nvCxnSpPr>
      <xdr:spPr bwMode="auto">
        <a:xfrm flipV="1">
          <a:off x="4305300" y="6629364"/>
          <a:ext cx="698500" cy="6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168376</xdr:rowOff>
    </xdr:from>
    <xdr:to>
      <xdr:col>4</xdr:col>
      <xdr:colOff>520700</xdr:colOff>
      <xdr:row>35</xdr:row>
      <xdr:rowOff>269976</xdr:rowOff>
    </xdr:to>
    <xdr:sp macro="" textlink="">
      <xdr:nvSpPr>
        <xdr:cNvPr id="110" name="フローチャート : 判断 109"/>
        <xdr:cNvSpPr/>
      </xdr:nvSpPr>
      <xdr:spPr bwMode="auto">
        <a:xfrm>
          <a:off x="4953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254753</xdr:rowOff>
    </xdr:from>
    <xdr:ext cx="736600" cy="259045"/>
    <xdr:sp macro="" textlink="">
      <xdr:nvSpPr>
        <xdr:cNvPr id="111" name="テキスト ボックス 110"/>
        <xdr:cNvSpPr txBox="1"/>
      </xdr:nvSpPr>
      <xdr:spPr>
        <a:xfrm>
          <a:off x="4622800" y="6865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331894</xdr:rowOff>
    </xdr:from>
    <xdr:to>
      <xdr:col>3</xdr:col>
      <xdr:colOff>904875</xdr:colOff>
      <xdr:row>35</xdr:row>
      <xdr:rowOff>25118</xdr:rowOff>
    </xdr:to>
    <xdr:cxnSp macro="">
      <xdr:nvCxnSpPr>
        <xdr:cNvPr id="112" name="直線コネクタ 111"/>
        <xdr:cNvCxnSpPr/>
      </xdr:nvCxnSpPr>
      <xdr:spPr bwMode="auto">
        <a:xfrm>
          <a:off x="3606800" y="6599344"/>
          <a:ext cx="698500" cy="36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153819</xdr:rowOff>
    </xdr:from>
    <xdr:to>
      <xdr:col>3</xdr:col>
      <xdr:colOff>955675</xdr:colOff>
      <xdr:row>35</xdr:row>
      <xdr:rowOff>255419</xdr:rowOff>
    </xdr:to>
    <xdr:sp macro="" textlink="">
      <xdr:nvSpPr>
        <xdr:cNvPr id="113" name="フローチャート : 判断 112"/>
        <xdr:cNvSpPr/>
      </xdr:nvSpPr>
      <xdr:spPr bwMode="auto">
        <a:xfrm>
          <a:off x="4254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240196</xdr:rowOff>
    </xdr:from>
    <xdr:ext cx="762000" cy="259045"/>
    <xdr:sp macro="" textlink="">
      <xdr:nvSpPr>
        <xdr:cNvPr id="114" name="テキスト ボックス 113"/>
        <xdr:cNvSpPr txBox="1"/>
      </xdr:nvSpPr>
      <xdr:spPr>
        <a:xfrm>
          <a:off x="39243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331894</xdr:rowOff>
    </xdr:from>
    <xdr:to>
      <xdr:col>3</xdr:col>
      <xdr:colOff>206375</xdr:colOff>
      <xdr:row>34</xdr:row>
      <xdr:rowOff>334304</xdr:rowOff>
    </xdr:to>
    <xdr:cxnSp macro="">
      <xdr:nvCxnSpPr>
        <xdr:cNvPr id="115" name="直線コネクタ 114"/>
        <xdr:cNvCxnSpPr/>
      </xdr:nvCxnSpPr>
      <xdr:spPr bwMode="auto">
        <a:xfrm flipV="1">
          <a:off x="2908300" y="6599344"/>
          <a:ext cx="698500" cy="2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130552</xdr:rowOff>
    </xdr:from>
    <xdr:to>
      <xdr:col>3</xdr:col>
      <xdr:colOff>257175</xdr:colOff>
      <xdr:row>35</xdr:row>
      <xdr:rowOff>232152</xdr:rowOff>
    </xdr:to>
    <xdr:sp macro="" textlink="">
      <xdr:nvSpPr>
        <xdr:cNvPr id="116" name="フローチャート : 判断 115"/>
        <xdr:cNvSpPr/>
      </xdr:nvSpPr>
      <xdr:spPr bwMode="auto">
        <a:xfrm>
          <a:off x="35560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216929</xdr:rowOff>
    </xdr:from>
    <xdr:ext cx="762000" cy="259045"/>
    <xdr:sp macro="" textlink="">
      <xdr:nvSpPr>
        <xdr:cNvPr id="117" name="テキスト ボックス 116"/>
        <xdr:cNvSpPr txBox="1"/>
      </xdr:nvSpPr>
      <xdr:spPr>
        <a:xfrm>
          <a:off x="3225800" y="682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120448</xdr:rowOff>
    </xdr:from>
    <xdr:to>
      <xdr:col>2</xdr:col>
      <xdr:colOff>692150</xdr:colOff>
      <xdr:row>35</xdr:row>
      <xdr:rowOff>222048</xdr:rowOff>
    </xdr:to>
    <xdr:sp macro="" textlink="">
      <xdr:nvSpPr>
        <xdr:cNvPr id="118" name="フローチャート : 判断 117"/>
        <xdr:cNvSpPr/>
      </xdr:nvSpPr>
      <xdr:spPr bwMode="auto">
        <a:xfrm>
          <a:off x="2857500" y="6730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206825</xdr:rowOff>
    </xdr:from>
    <xdr:ext cx="762000" cy="259045"/>
    <xdr:sp macro="" textlink="">
      <xdr:nvSpPr>
        <xdr:cNvPr id="119" name="テキスト ボックス 118"/>
        <xdr:cNvSpPr txBox="1"/>
      </xdr:nvSpPr>
      <xdr:spPr>
        <a:xfrm>
          <a:off x="2527300" y="6817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67518</xdr:rowOff>
    </xdr:from>
    <xdr:to>
      <xdr:col>5</xdr:col>
      <xdr:colOff>34925</xdr:colOff>
      <xdr:row>35</xdr:row>
      <xdr:rowOff>169118</xdr:rowOff>
    </xdr:to>
    <xdr:sp macro="" textlink="">
      <xdr:nvSpPr>
        <xdr:cNvPr id="125" name="円/楕円 124"/>
        <xdr:cNvSpPr/>
      </xdr:nvSpPr>
      <xdr:spPr bwMode="auto">
        <a:xfrm>
          <a:off x="5600700" y="6677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255495</xdr:rowOff>
    </xdr:from>
    <xdr:ext cx="762000" cy="259045"/>
    <xdr:sp macro="" textlink="">
      <xdr:nvSpPr>
        <xdr:cNvPr id="126" name="人口1人当たり決算額の推移該当値テキスト445"/>
        <xdr:cNvSpPr txBox="1"/>
      </xdr:nvSpPr>
      <xdr:spPr>
        <a:xfrm>
          <a:off x="5740400" y="6522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64,399</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311114</xdr:rowOff>
    </xdr:from>
    <xdr:to>
      <xdr:col>4</xdr:col>
      <xdr:colOff>520700</xdr:colOff>
      <xdr:row>35</xdr:row>
      <xdr:rowOff>69814</xdr:rowOff>
    </xdr:to>
    <xdr:sp macro="" textlink="">
      <xdr:nvSpPr>
        <xdr:cNvPr id="127" name="円/楕円 126"/>
        <xdr:cNvSpPr/>
      </xdr:nvSpPr>
      <xdr:spPr bwMode="auto">
        <a:xfrm>
          <a:off x="4953000" y="6578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79991</xdr:rowOff>
    </xdr:from>
    <xdr:ext cx="736600" cy="259045"/>
    <xdr:sp macro="" textlink="">
      <xdr:nvSpPr>
        <xdr:cNvPr id="128" name="テキスト ボックス 127"/>
        <xdr:cNvSpPr txBox="1"/>
      </xdr:nvSpPr>
      <xdr:spPr>
        <a:xfrm>
          <a:off x="4622800" y="6347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86,119</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317218</xdr:rowOff>
    </xdr:from>
    <xdr:to>
      <xdr:col>3</xdr:col>
      <xdr:colOff>955675</xdr:colOff>
      <xdr:row>35</xdr:row>
      <xdr:rowOff>75918</xdr:rowOff>
    </xdr:to>
    <xdr:sp macro="" textlink="">
      <xdr:nvSpPr>
        <xdr:cNvPr id="129" name="円/楕円 128"/>
        <xdr:cNvSpPr/>
      </xdr:nvSpPr>
      <xdr:spPr bwMode="auto">
        <a:xfrm>
          <a:off x="4254500" y="6584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86094</xdr:rowOff>
    </xdr:from>
    <xdr:ext cx="762000" cy="259045"/>
    <xdr:sp macro="" textlink="">
      <xdr:nvSpPr>
        <xdr:cNvPr id="130" name="テキスト ボックス 129"/>
        <xdr:cNvSpPr txBox="1"/>
      </xdr:nvSpPr>
      <xdr:spPr>
        <a:xfrm>
          <a:off x="3924300" y="6353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84,784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281094</xdr:rowOff>
    </xdr:from>
    <xdr:to>
      <xdr:col>3</xdr:col>
      <xdr:colOff>257175</xdr:colOff>
      <xdr:row>35</xdr:row>
      <xdr:rowOff>39794</xdr:rowOff>
    </xdr:to>
    <xdr:sp macro="" textlink="">
      <xdr:nvSpPr>
        <xdr:cNvPr id="131" name="円/楕円 130"/>
        <xdr:cNvSpPr/>
      </xdr:nvSpPr>
      <xdr:spPr bwMode="auto">
        <a:xfrm>
          <a:off x="3556000" y="6548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49971</xdr:rowOff>
    </xdr:from>
    <xdr:ext cx="762000" cy="259045"/>
    <xdr:sp macro="" textlink="">
      <xdr:nvSpPr>
        <xdr:cNvPr id="132" name="テキスト ボックス 131"/>
        <xdr:cNvSpPr txBox="1"/>
      </xdr:nvSpPr>
      <xdr:spPr>
        <a:xfrm>
          <a:off x="3225800" y="631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92,685</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283504</xdr:rowOff>
    </xdr:from>
    <xdr:to>
      <xdr:col>2</xdr:col>
      <xdr:colOff>692150</xdr:colOff>
      <xdr:row>35</xdr:row>
      <xdr:rowOff>42204</xdr:rowOff>
    </xdr:to>
    <xdr:sp macro="" textlink="">
      <xdr:nvSpPr>
        <xdr:cNvPr id="133" name="円/楕円 132"/>
        <xdr:cNvSpPr/>
      </xdr:nvSpPr>
      <xdr:spPr bwMode="auto">
        <a:xfrm>
          <a:off x="2857500" y="6550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52381</xdr:rowOff>
    </xdr:from>
    <xdr:ext cx="762000" cy="259045"/>
    <xdr:sp macro="" textlink="">
      <xdr:nvSpPr>
        <xdr:cNvPr id="134" name="テキスト ボックス 133"/>
        <xdr:cNvSpPr txBox="1"/>
      </xdr:nvSpPr>
      <xdr:spPr>
        <a:xfrm>
          <a:off x="2527300" y="6319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92,158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北海道厚真町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4,674
4,650
404.61
6,896,912
6,657,375
194,624
3,529,887
8,520,554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168396</xdr:rowOff>
    </xdr:from>
    <xdr:to>
      <xdr:col>6</xdr:col>
      <xdr:colOff>510540</xdr:colOff>
      <xdr:row>40</xdr:row>
      <xdr:rowOff>1417</xdr:rowOff>
    </xdr:to>
    <xdr:cxnSp macro="">
      <xdr:nvCxnSpPr>
        <xdr:cNvPr id="58" name="直線コネクタ 57"/>
        <xdr:cNvCxnSpPr/>
      </xdr:nvCxnSpPr>
      <xdr:spPr>
        <a:xfrm flipV="1">
          <a:off x="4633595" y="5311896"/>
          <a:ext cx="1270" cy="15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5244</xdr:rowOff>
    </xdr:from>
    <xdr:ext cx="534377" cy="259045"/>
    <xdr:sp macro="" textlink="">
      <xdr:nvSpPr>
        <xdr:cNvPr id="59" name="人件費最小値テキスト"/>
        <xdr:cNvSpPr txBox="1"/>
      </xdr:nvSpPr>
      <xdr:spPr>
        <a:xfrm>
          <a:off x="4686300" y="68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40</xdr:row>
      <xdr:rowOff>1417</xdr:rowOff>
    </xdr:from>
    <xdr:to>
      <xdr:col>6</xdr:col>
      <xdr:colOff>600075</xdr:colOff>
      <xdr:row>40</xdr:row>
      <xdr:rowOff>1417</xdr:rowOff>
    </xdr:to>
    <xdr:cxnSp macro="">
      <xdr:nvCxnSpPr>
        <xdr:cNvPr id="60" name="直線コネクタ 59"/>
        <xdr:cNvCxnSpPr/>
      </xdr:nvCxnSpPr>
      <xdr:spPr>
        <a:xfrm>
          <a:off x="4546600" y="685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115073</xdr:rowOff>
    </xdr:from>
    <xdr:ext cx="599010" cy="259045"/>
    <xdr:sp macro="" textlink="">
      <xdr:nvSpPr>
        <xdr:cNvPr id="61" name="人件費最大値テキスト"/>
        <xdr:cNvSpPr txBox="1"/>
      </xdr:nvSpPr>
      <xdr:spPr>
        <a:xfrm>
          <a:off x="4686300" y="50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168396</xdr:rowOff>
    </xdr:from>
    <xdr:to>
      <xdr:col>6</xdr:col>
      <xdr:colOff>600075</xdr:colOff>
      <xdr:row>30</xdr:row>
      <xdr:rowOff>168396</xdr:rowOff>
    </xdr:to>
    <xdr:cxnSp macro="">
      <xdr:nvCxnSpPr>
        <xdr:cNvPr id="62" name="直線コネクタ 61"/>
        <xdr:cNvCxnSpPr/>
      </xdr:nvCxnSpPr>
      <xdr:spPr>
        <a:xfrm>
          <a:off x="4546600" y="531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139125</xdr:rowOff>
    </xdr:from>
    <xdr:to>
      <xdr:col>6</xdr:col>
      <xdr:colOff>511175</xdr:colOff>
      <xdr:row>37</xdr:row>
      <xdr:rowOff>148233</xdr:rowOff>
    </xdr:to>
    <xdr:cxnSp macro="">
      <xdr:nvCxnSpPr>
        <xdr:cNvPr id="63" name="直線コネクタ 62"/>
        <xdr:cNvCxnSpPr/>
      </xdr:nvCxnSpPr>
      <xdr:spPr>
        <a:xfrm flipV="1">
          <a:off x="3797300" y="6482775"/>
          <a:ext cx="838200" cy="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76484</xdr:rowOff>
    </xdr:from>
    <xdr:ext cx="599010" cy="259045"/>
    <xdr:sp macro="" textlink="">
      <xdr:nvSpPr>
        <xdr:cNvPr id="64" name="人件費平均値テキスト"/>
        <xdr:cNvSpPr txBox="1"/>
      </xdr:nvSpPr>
      <xdr:spPr>
        <a:xfrm>
          <a:off x="4686300" y="6420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98057</xdr:rowOff>
    </xdr:from>
    <xdr:to>
      <xdr:col>6</xdr:col>
      <xdr:colOff>561975</xdr:colOff>
      <xdr:row>38</xdr:row>
      <xdr:rowOff>28208</xdr:rowOff>
    </xdr:to>
    <xdr:sp macro="" textlink="">
      <xdr:nvSpPr>
        <xdr:cNvPr id="65" name="フローチャート : 判断 64"/>
        <xdr:cNvSpPr/>
      </xdr:nvSpPr>
      <xdr:spPr>
        <a:xfrm>
          <a:off x="4584700" y="64417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148233</xdr:rowOff>
    </xdr:from>
    <xdr:to>
      <xdr:col>5</xdr:col>
      <xdr:colOff>358775</xdr:colOff>
      <xdr:row>37</xdr:row>
      <xdr:rowOff>158302</xdr:rowOff>
    </xdr:to>
    <xdr:cxnSp macro="">
      <xdr:nvCxnSpPr>
        <xdr:cNvPr id="66" name="直線コネクタ 65"/>
        <xdr:cNvCxnSpPr/>
      </xdr:nvCxnSpPr>
      <xdr:spPr>
        <a:xfrm flipV="1">
          <a:off x="2908300" y="6491883"/>
          <a:ext cx="889000" cy="1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106355</xdr:rowOff>
    </xdr:from>
    <xdr:to>
      <xdr:col>5</xdr:col>
      <xdr:colOff>409575</xdr:colOff>
      <xdr:row>38</xdr:row>
      <xdr:rowOff>36505</xdr:rowOff>
    </xdr:to>
    <xdr:sp macro="" textlink="">
      <xdr:nvSpPr>
        <xdr:cNvPr id="67" name="フローチャート : 判断 66"/>
        <xdr:cNvSpPr/>
      </xdr:nvSpPr>
      <xdr:spPr>
        <a:xfrm>
          <a:off x="3746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27633</xdr:rowOff>
    </xdr:from>
    <xdr:ext cx="599010" cy="259045"/>
    <xdr:sp macro="" textlink="">
      <xdr:nvSpPr>
        <xdr:cNvPr id="68" name="テキスト ボックス 67"/>
        <xdr:cNvSpPr txBox="1"/>
      </xdr:nvSpPr>
      <xdr:spPr>
        <a:xfrm>
          <a:off x="3497794" y="654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158302</xdr:rowOff>
    </xdr:from>
    <xdr:to>
      <xdr:col>4</xdr:col>
      <xdr:colOff>155575</xdr:colOff>
      <xdr:row>37</xdr:row>
      <xdr:rowOff>159700</xdr:rowOff>
    </xdr:to>
    <xdr:cxnSp macro="">
      <xdr:nvCxnSpPr>
        <xdr:cNvPr id="69" name="直線コネクタ 68"/>
        <xdr:cNvCxnSpPr/>
      </xdr:nvCxnSpPr>
      <xdr:spPr>
        <a:xfrm flipV="1">
          <a:off x="2019300" y="6501952"/>
          <a:ext cx="889000" cy="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98929</xdr:rowOff>
    </xdr:from>
    <xdr:to>
      <xdr:col>4</xdr:col>
      <xdr:colOff>206375</xdr:colOff>
      <xdr:row>38</xdr:row>
      <xdr:rowOff>29079</xdr:rowOff>
    </xdr:to>
    <xdr:sp macro="" textlink="">
      <xdr:nvSpPr>
        <xdr:cNvPr id="70" name="フローチャート : 判断 69"/>
        <xdr:cNvSpPr/>
      </xdr:nvSpPr>
      <xdr:spPr>
        <a:xfrm>
          <a:off x="2857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45606</xdr:rowOff>
    </xdr:from>
    <xdr:ext cx="599010" cy="259045"/>
    <xdr:sp macro="" textlink="">
      <xdr:nvSpPr>
        <xdr:cNvPr id="71" name="テキスト ボックス 70"/>
        <xdr:cNvSpPr txBox="1"/>
      </xdr:nvSpPr>
      <xdr:spPr>
        <a:xfrm>
          <a:off x="2608794" y="62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159700</xdr:rowOff>
    </xdr:from>
    <xdr:to>
      <xdr:col>2</xdr:col>
      <xdr:colOff>638175</xdr:colOff>
      <xdr:row>37</xdr:row>
      <xdr:rowOff>167935</xdr:rowOff>
    </xdr:to>
    <xdr:cxnSp macro="">
      <xdr:nvCxnSpPr>
        <xdr:cNvPr id="72" name="直線コネクタ 71"/>
        <xdr:cNvCxnSpPr/>
      </xdr:nvCxnSpPr>
      <xdr:spPr>
        <a:xfrm flipV="1">
          <a:off x="1130300" y="6503350"/>
          <a:ext cx="889000" cy="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117210</xdr:rowOff>
    </xdr:from>
    <xdr:to>
      <xdr:col>3</xdr:col>
      <xdr:colOff>3175</xdr:colOff>
      <xdr:row>38</xdr:row>
      <xdr:rowOff>47360</xdr:rowOff>
    </xdr:to>
    <xdr:sp macro="" textlink="">
      <xdr:nvSpPr>
        <xdr:cNvPr id="73" name="フローチャート : 判断 72"/>
        <xdr:cNvSpPr/>
      </xdr:nvSpPr>
      <xdr:spPr>
        <a:xfrm>
          <a:off x="1968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38488</xdr:rowOff>
    </xdr:from>
    <xdr:ext cx="599010" cy="259045"/>
    <xdr:sp macro="" textlink="">
      <xdr:nvSpPr>
        <xdr:cNvPr id="74" name="テキスト ボックス 73"/>
        <xdr:cNvSpPr txBox="1"/>
      </xdr:nvSpPr>
      <xdr:spPr>
        <a:xfrm>
          <a:off x="1719794" y="655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125705</xdr:rowOff>
    </xdr:from>
    <xdr:to>
      <xdr:col>1</xdr:col>
      <xdr:colOff>485775</xdr:colOff>
      <xdr:row>38</xdr:row>
      <xdr:rowOff>55855</xdr:rowOff>
    </xdr:to>
    <xdr:sp macro="" textlink="">
      <xdr:nvSpPr>
        <xdr:cNvPr id="75" name="フローチャート : 判断 74"/>
        <xdr:cNvSpPr/>
      </xdr:nvSpPr>
      <xdr:spPr>
        <a:xfrm>
          <a:off x="1079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46982</xdr:rowOff>
    </xdr:from>
    <xdr:ext cx="599010" cy="259045"/>
    <xdr:sp macro="" textlink="">
      <xdr:nvSpPr>
        <xdr:cNvPr id="76" name="テキスト ボックス 75"/>
        <xdr:cNvSpPr txBox="1"/>
      </xdr:nvSpPr>
      <xdr:spPr>
        <a:xfrm>
          <a:off x="830794" y="656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88325</xdr:rowOff>
    </xdr:from>
    <xdr:to>
      <xdr:col>6</xdr:col>
      <xdr:colOff>561975</xdr:colOff>
      <xdr:row>38</xdr:row>
      <xdr:rowOff>18475</xdr:rowOff>
    </xdr:to>
    <xdr:sp macro="" textlink="">
      <xdr:nvSpPr>
        <xdr:cNvPr id="82" name="円/楕円 81"/>
        <xdr:cNvSpPr/>
      </xdr:nvSpPr>
      <xdr:spPr>
        <a:xfrm>
          <a:off x="4584700" y="643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111202</xdr:rowOff>
    </xdr:from>
    <xdr:ext cx="599010" cy="259045"/>
    <xdr:sp macro="" textlink="">
      <xdr:nvSpPr>
        <xdr:cNvPr id="83" name="人件費該当値テキスト"/>
        <xdr:cNvSpPr txBox="1"/>
      </xdr:nvSpPr>
      <xdr:spPr>
        <a:xfrm>
          <a:off x="4686300" y="6283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192,676</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97433</xdr:rowOff>
    </xdr:from>
    <xdr:to>
      <xdr:col>5</xdr:col>
      <xdr:colOff>409575</xdr:colOff>
      <xdr:row>38</xdr:row>
      <xdr:rowOff>27583</xdr:rowOff>
    </xdr:to>
    <xdr:sp macro="" textlink="">
      <xdr:nvSpPr>
        <xdr:cNvPr id="84" name="円/楕円 83"/>
        <xdr:cNvSpPr/>
      </xdr:nvSpPr>
      <xdr:spPr>
        <a:xfrm>
          <a:off x="3746500" y="644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44110</xdr:rowOff>
    </xdr:from>
    <xdr:ext cx="599010" cy="259045"/>
    <xdr:sp macro="" textlink="">
      <xdr:nvSpPr>
        <xdr:cNvPr id="85" name="テキスト ボックス 84"/>
        <xdr:cNvSpPr txBox="1"/>
      </xdr:nvSpPr>
      <xdr:spPr>
        <a:xfrm>
          <a:off x="3497794" y="6216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189,887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107502</xdr:rowOff>
    </xdr:from>
    <xdr:to>
      <xdr:col>4</xdr:col>
      <xdr:colOff>206375</xdr:colOff>
      <xdr:row>38</xdr:row>
      <xdr:rowOff>37652</xdr:rowOff>
    </xdr:to>
    <xdr:sp macro="" textlink="">
      <xdr:nvSpPr>
        <xdr:cNvPr id="86" name="円/楕円 85"/>
        <xdr:cNvSpPr/>
      </xdr:nvSpPr>
      <xdr:spPr>
        <a:xfrm>
          <a:off x="2857500" y="645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28778</xdr:rowOff>
    </xdr:from>
    <xdr:ext cx="599010" cy="259045"/>
    <xdr:sp macro="" textlink="">
      <xdr:nvSpPr>
        <xdr:cNvPr id="87" name="テキスト ボックス 86"/>
        <xdr:cNvSpPr txBox="1"/>
      </xdr:nvSpPr>
      <xdr:spPr>
        <a:xfrm>
          <a:off x="2608794" y="6543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186,804</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108899</xdr:rowOff>
    </xdr:from>
    <xdr:to>
      <xdr:col>3</xdr:col>
      <xdr:colOff>3175</xdr:colOff>
      <xdr:row>38</xdr:row>
      <xdr:rowOff>39049</xdr:rowOff>
    </xdr:to>
    <xdr:sp macro="" textlink="">
      <xdr:nvSpPr>
        <xdr:cNvPr id="88" name="円/楕円 87"/>
        <xdr:cNvSpPr/>
      </xdr:nvSpPr>
      <xdr:spPr>
        <a:xfrm>
          <a:off x="1968500" y="645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55576</xdr:rowOff>
    </xdr:from>
    <xdr:ext cx="599010" cy="259045"/>
    <xdr:sp macro="" textlink="">
      <xdr:nvSpPr>
        <xdr:cNvPr id="89" name="テキスト ボックス 88"/>
        <xdr:cNvSpPr txBox="1"/>
      </xdr:nvSpPr>
      <xdr:spPr>
        <a:xfrm>
          <a:off x="1719794" y="622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186,376</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117135</xdr:rowOff>
    </xdr:from>
    <xdr:to>
      <xdr:col>1</xdr:col>
      <xdr:colOff>485775</xdr:colOff>
      <xdr:row>38</xdr:row>
      <xdr:rowOff>47285</xdr:rowOff>
    </xdr:to>
    <xdr:sp macro="" textlink="">
      <xdr:nvSpPr>
        <xdr:cNvPr id="90" name="円/楕円 89"/>
        <xdr:cNvSpPr/>
      </xdr:nvSpPr>
      <xdr:spPr>
        <a:xfrm>
          <a:off x="1079500" y="646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63812</xdr:rowOff>
    </xdr:from>
    <xdr:ext cx="599010" cy="259045"/>
    <xdr:sp macro="" textlink="">
      <xdr:nvSpPr>
        <xdr:cNvPr id="91" name="テキスト ボックス 90"/>
        <xdr:cNvSpPr txBox="1"/>
      </xdr:nvSpPr>
      <xdr:spPr>
        <a:xfrm>
          <a:off x="830794" y="6236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183,854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7" name="直線コネクタ 116"/>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8" name="物件費最小値テキスト"/>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19" name="直線コネクタ 118"/>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0" name="物件費最大値テキスト"/>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1" name="直線コネクタ 120"/>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15085</xdr:rowOff>
    </xdr:from>
    <xdr:to>
      <xdr:col>6</xdr:col>
      <xdr:colOff>511175</xdr:colOff>
      <xdr:row>57</xdr:row>
      <xdr:rowOff>78592</xdr:rowOff>
    </xdr:to>
    <xdr:cxnSp macro="">
      <xdr:nvCxnSpPr>
        <xdr:cNvPr id="122" name="直線コネクタ 121"/>
        <xdr:cNvCxnSpPr/>
      </xdr:nvCxnSpPr>
      <xdr:spPr>
        <a:xfrm flipV="1">
          <a:off x="3797300" y="9787735"/>
          <a:ext cx="838200" cy="6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30973</xdr:rowOff>
    </xdr:from>
    <xdr:ext cx="599010" cy="259045"/>
    <xdr:sp macro="" textlink="">
      <xdr:nvSpPr>
        <xdr:cNvPr id="123" name="物件費平均値テキスト"/>
        <xdr:cNvSpPr txBox="1"/>
      </xdr:nvSpPr>
      <xdr:spPr>
        <a:xfrm>
          <a:off x="4686300" y="9803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4" name="フローチャート : 判断 123"/>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44113</xdr:rowOff>
    </xdr:from>
    <xdr:to>
      <xdr:col>5</xdr:col>
      <xdr:colOff>358775</xdr:colOff>
      <xdr:row>57</xdr:row>
      <xdr:rowOff>78592</xdr:rowOff>
    </xdr:to>
    <xdr:cxnSp macro="">
      <xdr:nvCxnSpPr>
        <xdr:cNvPr id="125" name="直線コネクタ 124"/>
        <xdr:cNvCxnSpPr/>
      </xdr:nvCxnSpPr>
      <xdr:spPr>
        <a:xfrm>
          <a:off x="2908300" y="9816763"/>
          <a:ext cx="889000" cy="3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79697</xdr:rowOff>
    </xdr:from>
    <xdr:to>
      <xdr:col>5</xdr:col>
      <xdr:colOff>409575</xdr:colOff>
      <xdr:row>58</xdr:row>
      <xdr:rowOff>9847</xdr:rowOff>
    </xdr:to>
    <xdr:sp macro="" textlink="">
      <xdr:nvSpPr>
        <xdr:cNvPr id="126" name="フローチャート : 判断 125"/>
        <xdr:cNvSpPr/>
      </xdr:nvSpPr>
      <xdr:spPr>
        <a:xfrm>
          <a:off x="3746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974</xdr:rowOff>
    </xdr:from>
    <xdr:ext cx="599010" cy="259045"/>
    <xdr:sp macro="" textlink="">
      <xdr:nvSpPr>
        <xdr:cNvPr id="127" name="テキスト ボックス 126"/>
        <xdr:cNvSpPr txBox="1"/>
      </xdr:nvSpPr>
      <xdr:spPr>
        <a:xfrm>
          <a:off x="3497794"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44113</xdr:rowOff>
    </xdr:from>
    <xdr:to>
      <xdr:col>4</xdr:col>
      <xdr:colOff>155575</xdr:colOff>
      <xdr:row>57</xdr:row>
      <xdr:rowOff>89612</xdr:rowOff>
    </xdr:to>
    <xdr:cxnSp macro="">
      <xdr:nvCxnSpPr>
        <xdr:cNvPr id="128" name="直線コネクタ 127"/>
        <xdr:cNvCxnSpPr/>
      </xdr:nvCxnSpPr>
      <xdr:spPr>
        <a:xfrm flipV="1">
          <a:off x="2019300" y="9816763"/>
          <a:ext cx="889000" cy="4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91039</xdr:rowOff>
    </xdr:from>
    <xdr:to>
      <xdr:col>4</xdr:col>
      <xdr:colOff>206375</xdr:colOff>
      <xdr:row>58</xdr:row>
      <xdr:rowOff>21189</xdr:rowOff>
    </xdr:to>
    <xdr:sp macro="" textlink="">
      <xdr:nvSpPr>
        <xdr:cNvPr id="129" name="フローチャート : 判断 128"/>
        <xdr:cNvSpPr/>
      </xdr:nvSpPr>
      <xdr:spPr>
        <a:xfrm>
          <a:off x="2857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12316</xdr:rowOff>
    </xdr:from>
    <xdr:ext cx="599010" cy="259045"/>
    <xdr:sp macro="" textlink="">
      <xdr:nvSpPr>
        <xdr:cNvPr id="130" name="テキスト ボックス 129"/>
        <xdr:cNvSpPr txBox="1"/>
      </xdr:nvSpPr>
      <xdr:spPr>
        <a:xfrm>
          <a:off x="2608794"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89612</xdr:rowOff>
    </xdr:from>
    <xdr:to>
      <xdr:col>2</xdr:col>
      <xdr:colOff>638175</xdr:colOff>
      <xdr:row>57</xdr:row>
      <xdr:rowOff>113802</xdr:rowOff>
    </xdr:to>
    <xdr:cxnSp macro="">
      <xdr:nvCxnSpPr>
        <xdr:cNvPr id="131" name="直線コネクタ 130"/>
        <xdr:cNvCxnSpPr/>
      </xdr:nvCxnSpPr>
      <xdr:spPr>
        <a:xfrm flipV="1">
          <a:off x="1130300" y="9862262"/>
          <a:ext cx="889000" cy="2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118952</xdr:rowOff>
    </xdr:from>
    <xdr:to>
      <xdr:col>3</xdr:col>
      <xdr:colOff>3175</xdr:colOff>
      <xdr:row>58</xdr:row>
      <xdr:rowOff>49102</xdr:rowOff>
    </xdr:to>
    <xdr:sp macro="" textlink="">
      <xdr:nvSpPr>
        <xdr:cNvPr id="132" name="フローチャート : 判断 131"/>
        <xdr:cNvSpPr/>
      </xdr:nvSpPr>
      <xdr:spPr>
        <a:xfrm>
          <a:off x="1968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40229</xdr:rowOff>
    </xdr:from>
    <xdr:ext cx="599010" cy="259045"/>
    <xdr:sp macro="" textlink="">
      <xdr:nvSpPr>
        <xdr:cNvPr id="133" name="テキスト ボックス 132"/>
        <xdr:cNvSpPr txBox="1"/>
      </xdr:nvSpPr>
      <xdr:spPr>
        <a:xfrm>
          <a:off x="1719794"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107520</xdr:rowOff>
    </xdr:from>
    <xdr:to>
      <xdr:col>1</xdr:col>
      <xdr:colOff>485775</xdr:colOff>
      <xdr:row>58</xdr:row>
      <xdr:rowOff>37670</xdr:rowOff>
    </xdr:to>
    <xdr:sp macro="" textlink="">
      <xdr:nvSpPr>
        <xdr:cNvPr id="134" name="フローチャート : 判断 133"/>
        <xdr:cNvSpPr/>
      </xdr:nvSpPr>
      <xdr:spPr>
        <a:xfrm>
          <a:off x="1079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28797</xdr:rowOff>
    </xdr:from>
    <xdr:ext cx="599010" cy="259045"/>
    <xdr:sp macro="" textlink="">
      <xdr:nvSpPr>
        <xdr:cNvPr id="135" name="テキスト ボックス 134"/>
        <xdr:cNvSpPr txBox="1"/>
      </xdr:nvSpPr>
      <xdr:spPr>
        <a:xfrm>
          <a:off x="830794" y="997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135735</xdr:rowOff>
    </xdr:from>
    <xdr:to>
      <xdr:col>6</xdr:col>
      <xdr:colOff>561975</xdr:colOff>
      <xdr:row>57</xdr:row>
      <xdr:rowOff>65885</xdr:rowOff>
    </xdr:to>
    <xdr:sp macro="" textlink="">
      <xdr:nvSpPr>
        <xdr:cNvPr id="141" name="円/楕円 140"/>
        <xdr:cNvSpPr/>
      </xdr:nvSpPr>
      <xdr:spPr>
        <a:xfrm>
          <a:off x="4584700" y="973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158612</xdr:rowOff>
    </xdr:from>
    <xdr:ext cx="599010" cy="259045"/>
    <xdr:sp macro="" textlink="">
      <xdr:nvSpPr>
        <xdr:cNvPr id="142" name="物件費該当値テキスト"/>
        <xdr:cNvSpPr txBox="1"/>
      </xdr:nvSpPr>
      <xdr:spPr>
        <a:xfrm>
          <a:off x="4686300" y="958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261,317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27792</xdr:rowOff>
    </xdr:from>
    <xdr:to>
      <xdr:col>5</xdr:col>
      <xdr:colOff>409575</xdr:colOff>
      <xdr:row>57</xdr:row>
      <xdr:rowOff>129392</xdr:rowOff>
    </xdr:to>
    <xdr:sp macro="" textlink="">
      <xdr:nvSpPr>
        <xdr:cNvPr id="143" name="円/楕円 142"/>
        <xdr:cNvSpPr/>
      </xdr:nvSpPr>
      <xdr:spPr>
        <a:xfrm>
          <a:off x="3746500" y="980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145919</xdr:rowOff>
    </xdr:from>
    <xdr:ext cx="599010" cy="259045"/>
    <xdr:sp macro="" textlink="">
      <xdr:nvSpPr>
        <xdr:cNvPr id="144" name="テキスト ボックス 143"/>
        <xdr:cNvSpPr txBox="1"/>
      </xdr:nvSpPr>
      <xdr:spPr>
        <a:xfrm>
          <a:off x="3497794" y="9575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222,424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164763</xdr:rowOff>
    </xdr:from>
    <xdr:to>
      <xdr:col>4</xdr:col>
      <xdr:colOff>206375</xdr:colOff>
      <xdr:row>57</xdr:row>
      <xdr:rowOff>94913</xdr:rowOff>
    </xdr:to>
    <xdr:sp macro="" textlink="">
      <xdr:nvSpPr>
        <xdr:cNvPr id="145" name="円/楕円 144"/>
        <xdr:cNvSpPr/>
      </xdr:nvSpPr>
      <xdr:spPr>
        <a:xfrm>
          <a:off x="2857500" y="976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111440</xdr:rowOff>
    </xdr:from>
    <xdr:ext cx="599010" cy="259045"/>
    <xdr:sp macro="" textlink="">
      <xdr:nvSpPr>
        <xdr:cNvPr id="146" name="テキスト ボックス 145"/>
        <xdr:cNvSpPr txBox="1"/>
      </xdr:nvSpPr>
      <xdr:spPr>
        <a:xfrm>
          <a:off x="2608794" y="9541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243,540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38812</xdr:rowOff>
    </xdr:from>
    <xdr:to>
      <xdr:col>3</xdr:col>
      <xdr:colOff>3175</xdr:colOff>
      <xdr:row>57</xdr:row>
      <xdr:rowOff>140412</xdr:rowOff>
    </xdr:to>
    <xdr:sp macro="" textlink="">
      <xdr:nvSpPr>
        <xdr:cNvPr id="147" name="円/楕円 146"/>
        <xdr:cNvSpPr/>
      </xdr:nvSpPr>
      <xdr:spPr>
        <a:xfrm>
          <a:off x="1968500" y="981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156939</xdr:rowOff>
    </xdr:from>
    <xdr:ext cx="599010" cy="259045"/>
    <xdr:sp macro="" textlink="">
      <xdr:nvSpPr>
        <xdr:cNvPr id="148" name="テキスト ボックス 147"/>
        <xdr:cNvSpPr txBox="1"/>
      </xdr:nvSpPr>
      <xdr:spPr>
        <a:xfrm>
          <a:off x="1719794" y="9586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215,675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63002</xdr:rowOff>
    </xdr:from>
    <xdr:to>
      <xdr:col>1</xdr:col>
      <xdr:colOff>485775</xdr:colOff>
      <xdr:row>57</xdr:row>
      <xdr:rowOff>164602</xdr:rowOff>
    </xdr:to>
    <xdr:sp macro="" textlink="">
      <xdr:nvSpPr>
        <xdr:cNvPr id="149" name="円/楕円 148"/>
        <xdr:cNvSpPr/>
      </xdr:nvSpPr>
      <xdr:spPr>
        <a:xfrm>
          <a:off x="1079500" y="983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9679</xdr:rowOff>
    </xdr:from>
    <xdr:ext cx="599010" cy="259045"/>
    <xdr:sp macro="" textlink="">
      <xdr:nvSpPr>
        <xdr:cNvPr id="150" name="テキスト ボックス 149"/>
        <xdr:cNvSpPr txBox="1"/>
      </xdr:nvSpPr>
      <xdr:spPr>
        <a:xfrm>
          <a:off x="830794" y="9610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200,861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74" name="直線コネクタ 173"/>
        <xdr:cNvCxnSpPr/>
      </xdr:nvCxnSpPr>
      <xdr:spPr>
        <a:xfrm flipV="1">
          <a:off x="4633595" y="12086437"/>
          <a:ext cx="1270" cy="15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7" name="維持補修費最大値テキスト"/>
        <xdr:cNvSpPr txBox="1"/>
      </xdr:nvSpPr>
      <xdr:spPr>
        <a:xfrm>
          <a:off x="4686300" y="11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8" name="直線コネクタ 177"/>
        <xdr:cNvCxnSpPr/>
      </xdr:nvCxnSpPr>
      <xdr:spPr>
        <a:xfrm>
          <a:off x="4546600" y="1208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145835</xdr:rowOff>
    </xdr:from>
    <xdr:to>
      <xdr:col>6</xdr:col>
      <xdr:colOff>511175</xdr:colOff>
      <xdr:row>77</xdr:row>
      <xdr:rowOff>116179</xdr:rowOff>
    </xdr:to>
    <xdr:cxnSp macro="">
      <xdr:nvCxnSpPr>
        <xdr:cNvPr id="179" name="直線コネクタ 178"/>
        <xdr:cNvCxnSpPr/>
      </xdr:nvCxnSpPr>
      <xdr:spPr>
        <a:xfrm flipV="1">
          <a:off x="3797300" y="13176035"/>
          <a:ext cx="838200" cy="14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164013</xdr:rowOff>
    </xdr:from>
    <xdr:ext cx="534377" cy="259045"/>
    <xdr:sp macro="" textlink="">
      <xdr:nvSpPr>
        <xdr:cNvPr id="180" name="維持補修費平均値テキスト"/>
        <xdr:cNvSpPr txBox="1"/>
      </xdr:nvSpPr>
      <xdr:spPr>
        <a:xfrm>
          <a:off x="4686300" y="13194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81" name="フローチャート : 判断 180"/>
        <xdr:cNvSpPr/>
      </xdr:nvSpPr>
      <xdr:spPr>
        <a:xfrm>
          <a:off x="4584700" y="132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82004</xdr:rowOff>
    </xdr:from>
    <xdr:to>
      <xdr:col>5</xdr:col>
      <xdr:colOff>358775</xdr:colOff>
      <xdr:row>77</xdr:row>
      <xdr:rowOff>116179</xdr:rowOff>
    </xdr:to>
    <xdr:cxnSp macro="">
      <xdr:nvCxnSpPr>
        <xdr:cNvPr id="182" name="直線コネクタ 181"/>
        <xdr:cNvCxnSpPr/>
      </xdr:nvCxnSpPr>
      <xdr:spPr>
        <a:xfrm>
          <a:off x="2908300" y="13283654"/>
          <a:ext cx="889000" cy="3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32677</xdr:rowOff>
    </xdr:from>
    <xdr:to>
      <xdr:col>5</xdr:col>
      <xdr:colOff>409575</xdr:colOff>
      <xdr:row>77</xdr:row>
      <xdr:rowOff>134277</xdr:rowOff>
    </xdr:to>
    <xdr:sp macro="" textlink="">
      <xdr:nvSpPr>
        <xdr:cNvPr id="183" name="フローチャート : 判断 182"/>
        <xdr:cNvSpPr/>
      </xdr:nvSpPr>
      <xdr:spPr>
        <a:xfrm>
          <a:off x="37465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150804</xdr:rowOff>
    </xdr:from>
    <xdr:ext cx="534377" cy="259045"/>
    <xdr:sp macro="" textlink="">
      <xdr:nvSpPr>
        <xdr:cNvPr id="184" name="テキスト ボックス 183"/>
        <xdr:cNvSpPr txBox="1"/>
      </xdr:nvSpPr>
      <xdr:spPr>
        <a:xfrm>
          <a:off x="3530111" y="1300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82004</xdr:rowOff>
    </xdr:from>
    <xdr:to>
      <xdr:col>4</xdr:col>
      <xdr:colOff>155575</xdr:colOff>
      <xdr:row>77</xdr:row>
      <xdr:rowOff>96075</xdr:rowOff>
    </xdr:to>
    <xdr:cxnSp macro="">
      <xdr:nvCxnSpPr>
        <xdr:cNvPr id="185" name="直線コネクタ 184"/>
        <xdr:cNvCxnSpPr/>
      </xdr:nvCxnSpPr>
      <xdr:spPr>
        <a:xfrm flipV="1">
          <a:off x="2019300" y="13283654"/>
          <a:ext cx="889000" cy="14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36551</xdr:rowOff>
    </xdr:from>
    <xdr:to>
      <xdr:col>4</xdr:col>
      <xdr:colOff>206375</xdr:colOff>
      <xdr:row>77</xdr:row>
      <xdr:rowOff>138151</xdr:rowOff>
    </xdr:to>
    <xdr:sp macro="" textlink="">
      <xdr:nvSpPr>
        <xdr:cNvPr id="186" name="フローチャート : 判断 185"/>
        <xdr:cNvSpPr/>
      </xdr:nvSpPr>
      <xdr:spPr>
        <a:xfrm>
          <a:off x="2857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129278</xdr:rowOff>
    </xdr:from>
    <xdr:ext cx="534377" cy="259045"/>
    <xdr:sp macro="" textlink="">
      <xdr:nvSpPr>
        <xdr:cNvPr id="187" name="テキスト ボックス 186"/>
        <xdr:cNvSpPr txBox="1"/>
      </xdr:nvSpPr>
      <xdr:spPr>
        <a:xfrm>
          <a:off x="2641111" y="1333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94692</xdr:rowOff>
    </xdr:from>
    <xdr:to>
      <xdr:col>2</xdr:col>
      <xdr:colOff>638175</xdr:colOff>
      <xdr:row>77</xdr:row>
      <xdr:rowOff>96075</xdr:rowOff>
    </xdr:to>
    <xdr:cxnSp macro="">
      <xdr:nvCxnSpPr>
        <xdr:cNvPr id="188" name="直線コネクタ 187"/>
        <xdr:cNvCxnSpPr/>
      </xdr:nvCxnSpPr>
      <xdr:spPr>
        <a:xfrm>
          <a:off x="1130300" y="13296342"/>
          <a:ext cx="889000" cy="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51003</xdr:rowOff>
    </xdr:from>
    <xdr:to>
      <xdr:col>3</xdr:col>
      <xdr:colOff>3175</xdr:colOff>
      <xdr:row>77</xdr:row>
      <xdr:rowOff>152603</xdr:rowOff>
    </xdr:to>
    <xdr:sp macro="" textlink="">
      <xdr:nvSpPr>
        <xdr:cNvPr id="189" name="フローチャート : 判断 188"/>
        <xdr:cNvSpPr/>
      </xdr:nvSpPr>
      <xdr:spPr>
        <a:xfrm>
          <a:off x="1968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143730</xdr:rowOff>
    </xdr:from>
    <xdr:ext cx="534377" cy="259045"/>
    <xdr:sp macro="" textlink="">
      <xdr:nvSpPr>
        <xdr:cNvPr id="190" name="テキスト ボックス 189"/>
        <xdr:cNvSpPr txBox="1"/>
      </xdr:nvSpPr>
      <xdr:spPr>
        <a:xfrm>
          <a:off x="1752111" y="1334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65660</xdr:rowOff>
    </xdr:from>
    <xdr:to>
      <xdr:col>1</xdr:col>
      <xdr:colOff>485775</xdr:colOff>
      <xdr:row>77</xdr:row>
      <xdr:rowOff>167260</xdr:rowOff>
    </xdr:to>
    <xdr:sp macro="" textlink="">
      <xdr:nvSpPr>
        <xdr:cNvPr id="191" name="フローチャート : 判断 190"/>
        <xdr:cNvSpPr/>
      </xdr:nvSpPr>
      <xdr:spPr>
        <a:xfrm>
          <a:off x="1079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158387</xdr:rowOff>
    </xdr:from>
    <xdr:ext cx="534377" cy="259045"/>
    <xdr:sp macro="" textlink="">
      <xdr:nvSpPr>
        <xdr:cNvPr id="192" name="テキスト ボックス 191"/>
        <xdr:cNvSpPr txBox="1"/>
      </xdr:nvSpPr>
      <xdr:spPr>
        <a:xfrm>
          <a:off x="863111" y="1336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95035</xdr:rowOff>
    </xdr:from>
    <xdr:to>
      <xdr:col>6</xdr:col>
      <xdr:colOff>561975</xdr:colOff>
      <xdr:row>77</xdr:row>
      <xdr:rowOff>25185</xdr:rowOff>
    </xdr:to>
    <xdr:sp macro="" textlink="">
      <xdr:nvSpPr>
        <xdr:cNvPr id="198" name="円/楕円 197"/>
        <xdr:cNvSpPr/>
      </xdr:nvSpPr>
      <xdr:spPr>
        <a:xfrm>
          <a:off x="4584700" y="1312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117912</xdr:rowOff>
    </xdr:from>
    <xdr:ext cx="534377" cy="259045"/>
    <xdr:sp macro="" textlink="">
      <xdr:nvSpPr>
        <xdr:cNvPr id="199" name="維持補修費該当値テキスト"/>
        <xdr:cNvSpPr txBox="1"/>
      </xdr:nvSpPr>
      <xdr:spPr>
        <a:xfrm>
          <a:off x="4686300" y="1297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32,517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65379</xdr:rowOff>
    </xdr:from>
    <xdr:to>
      <xdr:col>5</xdr:col>
      <xdr:colOff>409575</xdr:colOff>
      <xdr:row>77</xdr:row>
      <xdr:rowOff>166979</xdr:rowOff>
    </xdr:to>
    <xdr:sp macro="" textlink="">
      <xdr:nvSpPr>
        <xdr:cNvPr id="200" name="円/楕円 199"/>
        <xdr:cNvSpPr/>
      </xdr:nvSpPr>
      <xdr:spPr>
        <a:xfrm>
          <a:off x="3746500" y="1326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158106</xdr:rowOff>
    </xdr:from>
    <xdr:ext cx="534377" cy="259045"/>
    <xdr:sp macro="" textlink="">
      <xdr:nvSpPr>
        <xdr:cNvPr id="201" name="テキスト ボックス 200"/>
        <xdr:cNvSpPr txBox="1"/>
      </xdr:nvSpPr>
      <xdr:spPr>
        <a:xfrm>
          <a:off x="3530111" y="1335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21,352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31204</xdr:rowOff>
    </xdr:from>
    <xdr:to>
      <xdr:col>4</xdr:col>
      <xdr:colOff>206375</xdr:colOff>
      <xdr:row>77</xdr:row>
      <xdr:rowOff>132804</xdr:rowOff>
    </xdr:to>
    <xdr:sp macro="" textlink="">
      <xdr:nvSpPr>
        <xdr:cNvPr id="202" name="円/楕円 201"/>
        <xdr:cNvSpPr/>
      </xdr:nvSpPr>
      <xdr:spPr>
        <a:xfrm>
          <a:off x="2857500" y="1323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149331</xdr:rowOff>
    </xdr:from>
    <xdr:ext cx="534377" cy="259045"/>
    <xdr:sp macro="" textlink="">
      <xdr:nvSpPr>
        <xdr:cNvPr id="203" name="テキスト ボックス 202"/>
        <xdr:cNvSpPr txBox="1"/>
      </xdr:nvSpPr>
      <xdr:spPr>
        <a:xfrm>
          <a:off x="2641111" y="1300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24,043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45275</xdr:rowOff>
    </xdr:from>
    <xdr:to>
      <xdr:col>3</xdr:col>
      <xdr:colOff>3175</xdr:colOff>
      <xdr:row>77</xdr:row>
      <xdr:rowOff>146875</xdr:rowOff>
    </xdr:to>
    <xdr:sp macro="" textlink="">
      <xdr:nvSpPr>
        <xdr:cNvPr id="204" name="円/楕円 203"/>
        <xdr:cNvSpPr/>
      </xdr:nvSpPr>
      <xdr:spPr>
        <a:xfrm>
          <a:off x="1968500" y="1324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163402</xdr:rowOff>
    </xdr:from>
    <xdr:ext cx="534377" cy="259045"/>
    <xdr:sp macro="" textlink="">
      <xdr:nvSpPr>
        <xdr:cNvPr id="205" name="テキスト ボックス 204"/>
        <xdr:cNvSpPr txBox="1"/>
      </xdr:nvSpPr>
      <xdr:spPr>
        <a:xfrm>
          <a:off x="1752111" y="1302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22,935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43892</xdr:rowOff>
    </xdr:from>
    <xdr:to>
      <xdr:col>1</xdr:col>
      <xdr:colOff>485775</xdr:colOff>
      <xdr:row>77</xdr:row>
      <xdr:rowOff>145492</xdr:rowOff>
    </xdr:to>
    <xdr:sp macro="" textlink="">
      <xdr:nvSpPr>
        <xdr:cNvPr id="206" name="円/楕円 205"/>
        <xdr:cNvSpPr/>
      </xdr:nvSpPr>
      <xdr:spPr>
        <a:xfrm>
          <a:off x="1079500" y="1324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162019</xdr:rowOff>
    </xdr:from>
    <xdr:ext cx="534377" cy="259045"/>
    <xdr:sp macro="" textlink="">
      <xdr:nvSpPr>
        <xdr:cNvPr id="207" name="テキスト ボックス 206"/>
        <xdr:cNvSpPr txBox="1"/>
      </xdr:nvSpPr>
      <xdr:spPr>
        <a:xfrm>
          <a:off x="863111" y="1302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23,044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162897</xdr:rowOff>
    </xdr:from>
    <xdr:to>
      <xdr:col>6</xdr:col>
      <xdr:colOff>510540</xdr:colOff>
      <xdr:row>99</xdr:row>
      <xdr:rowOff>135618</xdr:rowOff>
    </xdr:to>
    <xdr:cxnSp macro="">
      <xdr:nvCxnSpPr>
        <xdr:cNvPr id="234" name="直線コネクタ 233"/>
        <xdr:cNvCxnSpPr/>
      </xdr:nvCxnSpPr>
      <xdr:spPr>
        <a:xfrm flipV="1">
          <a:off x="4633595" y="15593397"/>
          <a:ext cx="1270" cy="151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139445</xdr:rowOff>
    </xdr:from>
    <xdr:ext cx="534377" cy="259045"/>
    <xdr:sp macro="" textlink="">
      <xdr:nvSpPr>
        <xdr:cNvPr id="235" name="扶助費最小値テキスト"/>
        <xdr:cNvSpPr txBox="1"/>
      </xdr:nvSpPr>
      <xdr:spPr>
        <a:xfrm>
          <a:off x="4686300" y="171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135618</xdr:rowOff>
    </xdr:from>
    <xdr:to>
      <xdr:col>6</xdr:col>
      <xdr:colOff>600075</xdr:colOff>
      <xdr:row>99</xdr:row>
      <xdr:rowOff>135618</xdr:rowOff>
    </xdr:to>
    <xdr:cxnSp macro="">
      <xdr:nvCxnSpPr>
        <xdr:cNvPr id="236" name="直線コネクタ 235"/>
        <xdr:cNvCxnSpPr/>
      </xdr:nvCxnSpPr>
      <xdr:spPr>
        <a:xfrm>
          <a:off x="4546600" y="1710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109574</xdr:rowOff>
    </xdr:from>
    <xdr:ext cx="599010" cy="259045"/>
    <xdr:sp macro="" textlink="">
      <xdr:nvSpPr>
        <xdr:cNvPr id="237" name="扶助費最大値テキスト"/>
        <xdr:cNvSpPr txBox="1"/>
      </xdr:nvSpPr>
      <xdr:spPr>
        <a:xfrm>
          <a:off x="4686300" y="153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162897</xdr:rowOff>
    </xdr:from>
    <xdr:to>
      <xdr:col>6</xdr:col>
      <xdr:colOff>600075</xdr:colOff>
      <xdr:row>90</xdr:row>
      <xdr:rowOff>162897</xdr:rowOff>
    </xdr:to>
    <xdr:cxnSp macro="">
      <xdr:nvCxnSpPr>
        <xdr:cNvPr id="238" name="直線コネクタ 237"/>
        <xdr:cNvCxnSpPr/>
      </xdr:nvCxnSpPr>
      <xdr:spPr>
        <a:xfrm>
          <a:off x="4546600" y="155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153808</xdr:rowOff>
    </xdr:from>
    <xdr:to>
      <xdr:col>6</xdr:col>
      <xdr:colOff>511175</xdr:colOff>
      <xdr:row>97</xdr:row>
      <xdr:rowOff>48510</xdr:rowOff>
    </xdr:to>
    <xdr:cxnSp macro="">
      <xdr:nvCxnSpPr>
        <xdr:cNvPr id="239" name="直線コネクタ 238"/>
        <xdr:cNvCxnSpPr/>
      </xdr:nvCxnSpPr>
      <xdr:spPr>
        <a:xfrm flipV="1">
          <a:off x="3797300" y="16613008"/>
          <a:ext cx="838200" cy="6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125097</xdr:rowOff>
    </xdr:from>
    <xdr:ext cx="534377" cy="259045"/>
    <xdr:sp macro="" textlink="">
      <xdr:nvSpPr>
        <xdr:cNvPr id="240" name="扶助費平均値テキスト"/>
        <xdr:cNvSpPr txBox="1"/>
      </xdr:nvSpPr>
      <xdr:spPr>
        <a:xfrm>
          <a:off x="4686300" y="16584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146670</xdr:rowOff>
    </xdr:from>
    <xdr:to>
      <xdr:col>6</xdr:col>
      <xdr:colOff>561975</xdr:colOff>
      <xdr:row>97</xdr:row>
      <xdr:rowOff>76820</xdr:rowOff>
    </xdr:to>
    <xdr:sp macro="" textlink="">
      <xdr:nvSpPr>
        <xdr:cNvPr id="241" name="フローチャート : 判断 240"/>
        <xdr:cNvSpPr/>
      </xdr:nvSpPr>
      <xdr:spPr>
        <a:xfrm>
          <a:off x="4584700" y="1660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48510</xdr:rowOff>
    </xdr:from>
    <xdr:to>
      <xdr:col>5</xdr:col>
      <xdr:colOff>358775</xdr:colOff>
      <xdr:row>97</xdr:row>
      <xdr:rowOff>48706</xdr:rowOff>
    </xdr:to>
    <xdr:cxnSp macro="">
      <xdr:nvCxnSpPr>
        <xdr:cNvPr id="242" name="直線コネクタ 241"/>
        <xdr:cNvCxnSpPr/>
      </xdr:nvCxnSpPr>
      <xdr:spPr>
        <a:xfrm flipV="1">
          <a:off x="2908300" y="16679160"/>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33046</xdr:rowOff>
    </xdr:from>
    <xdr:to>
      <xdr:col>5</xdr:col>
      <xdr:colOff>409575</xdr:colOff>
      <xdr:row>97</xdr:row>
      <xdr:rowOff>134646</xdr:rowOff>
    </xdr:to>
    <xdr:sp macro="" textlink="">
      <xdr:nvSpPr>
        <xdr:cNvPr id="243" name="フローチャート : 判断 242"/>
        <xdr:cNvSpPr/>
      </xdr:nvSpPr>
      <xdr:spPr>
        <a:xfrm>
          <a:off x="3746500" y="1666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125773</xdr:rowOff>
    </xdr:from>
    <xdr:ext cx="534377" cy="259045"/>
    <xdr:sp macro="" textlink="">
      <xdr:nvSpPr>
        <xdr:cNvPr id="244" name="テキスト ボックス 243"/>
        <xdr:cNvSpPr txBox="1"/>
      </xdr:nvSpPr>
      <xdr:spPr>
        <a:xfrm>
          <a:off x="3530111" y="1675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48706</xdr:rowOff>
    </xdr:from>
    <xdr:to>
      <xdr:col>4</xdr:col>
      <xdr:colOff>155575</xdr:colOff>
      <xdr:row>97</xdr:row>
      <xdr:rowOff>128226</xdr:rowOff>
    </xdr:to>
    <xdr:cxnSp macro="">
      <xdr:nvCxnSpPr>
        <xdr:cNvPr id="245" name="直線コネクタ 244"/>
        <xdr:cNvCxnSpPr/>
      </xdr:nvCxnSpPr>
      <xdr:spPr>
        <a:xfrm flipV="1">
          <a:off x="2019300" y="16679356"/>
          <a:ext cx="889000" cy="7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45194</xdr:rowOff>
    </xdr:from>
    <xdr:to>
      <xdr:col>4</xdr:col>
      <xdr:colOff>206375</xdr:colOff>
      <xdr:row>97</xdr:row>
      <xdr:rowOff>146794</xdr:rowOff>
    </xdr:to>
    <xdr:sp macro="" textlink="">
      <xdr:nvSpPr>
        <xdr:cNvPr id="246" name="フローチャート : 判断 245"/>
        <xdr:cNvSpPr/>
      </xdr:nvSpPr>
      <xdr:spPr>
        <a:xfrm>
          <a:off x="2857500" y="166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137921</xdr:rowOff>
    </xdr:from>
    <xdr:ext cx="534377" cy="259045"/>
    <xdr:sp macro="" textlink="">
      <xdr:nvSpPr>
        <xdr:cNvPr id="247" name="テキスト ボックス 246"/>
        <xdr:cNvSpPr txBox="1"/>
      </xdr:nvSpPr>
      <xdr:spPr>
        <a:xfrm>
          <a:off x="2641111" y="1676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128226</xdr:rowOff>
    </xdr:from>
    <xdr:to>
      <xdr:col>2</xdr:col>
      <xdr:colOff>638175</xdr:colOff>
      <xdr:row>97</xdr:row>
      <xdr:rowOff>146656</xdr:rowOff>
    </xdr:to>
    <xdr:cxnSp macro="">
      <xdr:nvCxnSpPr>
        <xdr:cNvPr id="248" name="直線コネクタ 247"/>
        <xdr:cNvCxnSpPr/>
      </xdr:nvCxnSpPr>
      <xdr:spPr>
        <a:xfrm flipV="1">
          <a:off x="1130300" y="16758876"/>
          <a:ext cx="889000" cy="1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112370</xdr:rowOff>
    </xdr:from>
    <xdr:to>
      <xdr:col>3</xdr:col>
      <xdr:colOff>3175</xdr:colOff>
      <xdr:row>98</xdr:row>
      <xdr:rowOff>42520</xdr:rowOff>
    </xdr:to>
    <xdr:sp macro="" textlink="">
      <xdr:nvSpPr>
        <xdr:cNvPr id="249" name="フローチャート : 判断 248"/>
        <xdr:cNvSpPr/>
      </xdr:nvSpPr>
      <xdr:spPr>
        <a:xfrm>
          <a:off x="1968500" y="167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33647</xdr:rowOff>
    </xdr:from>
    <xdr:ext cx="534377" cy="259045"/>
    <xdr:sp macro="" textlink="">
      <xdr:nvSpPr>
        <xdr:cNvPr id="250" name="テキスト ボックス 249"/>
        <xdr:cNvSpPr txBox="1"/>
      </xdr:nvSpPr>
      <xdr:spPr>
        <a:xfrm>
          <a:off x="1752111" y="1683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104521</xdr:rowOff>
    </xdr:from>
    <xdr:to>
      <xdr:col>1</xdr:col>
      <xdr:colOff>485775</xdr:colOff>
      <xdr:row>98</xdr:row>
      <xdr:rowOff>34671</xdr:rowOff>
    </xdr:to>
    <xdr:sp macro="" textlink="">
      <xdr:nvSpPr>
        <xdr:cNvPr id="251" name="フローチャート : 判断 250"/>
        <xdr:cNvSpPr/>
      </xdr:nvSpPr>
      <xdr:spPr>
        <a:xfrm>
          <a:off x="1079500" y="1673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25798</xdr:rowOff>
    </xdr:from>
    <xdr:ext cx="534377" cy="259045"/>
    <xdr:sp macro="" textlink="">
      <xdr:nvSpPr>
        <xdr:cNvPr id="252" name="テキスト ボックス 251"/>
        <xdr:cNvSpPr txBox="1"/>
      </xdr:nvSpPr>
      <xdr:spPr>
        <a:xfrm>
          <a:off x="863111" y="1682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103008</xdr:rowOff>
    </xdr:from>
    <xdr:to>
      <xdr:col>6</xdr:col>
      <xdr:colOff>561975</xdr:colOff>
      <xdr:row>97</xdr:row>
      <xdr:rowOff>33158</xdr:rowOff>
    </xdr:to>
    <xdr:sp macro="" textlink="">
      <xdr:nvSpPr>
        <xdr:cNvPr id="258" name="円/楕円 257"/>
        <xdr:cNvSpPr/>
      </xdr:nvSpPr>
      <xdr:spPr>
        <a:xfrm>
          <a:off x="4584700" y="1656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125885</xdr:rowOff>
    </xdr:from>
    <xdr:ext cx="534377" cy="259045"/>
    <xdr:sp macro="" textlink="">
      <xdr:nvSpPr>
        <xdr:cNvPr id="259" name="扶助費該当値テキスト"/>
        <xdr:cNvSpPr txBox="1"/>
      </xdr:nvSpPr>
      <xdr:spPr>
        <a:xfrm>
          <a:off x="4686300" y="16413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72,204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169160</xdr:rowOff>
    </xdr:from>
    <xdr:to>
      <xdr:col>5</xdr:col>
      <xdr:colOff>409575</xdr:colOff>
      <xdr:row>97</xdr:row>
      <xdr:rowOff>99310</xdr:rowOff>
    </xdr:to>
    <xdr:sp macro="" textlink="">
      <xdr:nvSpPr>
        <xdr:cNvPr id="260" name="円/楕円 259"/>
        <xdr:cNvSpPr/>
      </xdr:nvSpPr>
      <xdr:spPr>
        <a:xfrm>
          <a:off x="3746500" y="166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115837</xdr:rowOff>
    </xdr:from>
    <xdr:ext cx="534377" cy="259045"/>
    <xdr:sp macro="" textlink="">
      <xdr:nvSpPr>
        <xdr:cNvPr id="261" name="テキスト ボックス 260"/>
        <xdr:cNvSpPr txBox="1"/>
      </xdr:nvSpPr>
      <xdr:spPr>
        <a:xfrm>
          <a:off x="3530111" y="1640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66,127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169356</xdr:rowOff>
    </xdr:from>
    <xdr:to>
      <xdr:col>4</xdr:col>
      <xdr:colOff>206375</xdr:colOff>
      <xdr:row>97</xdr:row>
      <xdr:rowOff>99506</xdr:rowOff>
    </xdr:to>
    <xdr:sp macro="" textlink="">
      <xdr:nvSpPr>
        <xdr:cNvPr id="262" name="円/楕円 261"/>
        <xdr:cNvSpPr/>
      </xdr:nvSpPr>
      <xdr:spPr>
        <a:xfrm>
          <a:off x="2857500" y="1662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116033</xdr:rowOff>
    </xdr:from>
    <xdr:ext cx="534377" cy="259045"/>
    <xdr:sp macro="" textlink="">
      <xdr:nvSpPr>
        <xdr:cNvPr id="263" name="テキスト ボックス 262"/>
        <xdr:cNvSpPr txBox="1"/>
      </xdr:nvSpPr>
      <xdr:spPr>
        <a:xfrm>
          <a:off x="2641111" y="1640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66,109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77426</xdr:rowOff>
    </xdr:from>
    <xdr:to>
      <xdr:col>3</xdr:col>
      <xdr:colOff>3175</xdr:colOff>
      <xdr:row>98</xdr:row>
      <xdr:rowOff>7576</xdr:rowOff>
    </xdr:to>
    <xdr:sp macro="" textlink="">
      <xdr:nvSpPr>
        <xdr:cNvPr id="264" name="円/楕円 263"/>
        <xdr:cNvSpPr/>
      </xdr:nvSpPr>
      <xdr:spPr>
        <a:xfrm>
          <a:off x="1968500" y="1670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24103</xdr:rowOff>
    </xdr:from>
    <xdr:ext cx="534377" cy="259045"/>
    <xdr:sp macro="" textlink="">
      <xdr:nvSpPr>
        <xdr:cNvPr id="265" name="テキスト ボックス 264"/>
        <xdr:cNvSpPr txBox="1"/>
      </xdr:nvSpPr>
      <xdr:spPr>
        <a:xfrm>
          <a:off x="1752111" y="1648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58,804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95856</xdr:rowOff>
    </xdr:from>
    <xdr:to>
      <xdr:col>1</xdr:col>
      <xdr:colOff>485775</xdr:colOff>
      <xdr:row>98</xdr:row>
      <xdr:rowOff>26006</xdr:rowOff>
    </xdr:to>
    <xdr:sp macro="" textlink="">
      <xdr:nvSpPr>
        <xdr:cNvPr id="266" name="円/楕円 265"/>
        <xdr:cNvSpPr/>
      </xdr:nvSpPr>
      <xdr:spPr>
        <a:xfrm>
          <a:off x="1079500" y="1672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42533</xdr:rowOff>
    </xdr:from>
    <xdr:ext cx="534377" cy="259045"/>
    <xdr:sp macro="" textlink="">
      <xdr:nvSpPr>
        <xdr:cNvPr id="267" name="テキスト ボックス 266"/>
        <xdr:cNvSpPr txBox="1"/>
      </xdr:nvSpPr>
      <xdr:spPr>
        <a:xfrm>
          <a:off x="863111" y="1650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57,111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1" name="テキスト ボックス 280"/>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3" name="テキスト ボックス 282"/>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12151</xdr:rowOff>
    </xdr:from>
    <xdr:to>
      <xdr:col>15</xdr:col>
      <xdr:colOff>180340</xdr:colOff>
      <xdr:row>38</xdr:row>
      <xdr:rowOff>146199</xdr:rowOff>
    </xdr:to>
    <xdr:cxnSp macro="">
      <xdr:nvCxnSpPr>
        <xdr:cNvPr id="293" name="直線コネクタ 292"/>
        <xdr:cNvCxnSpPr/>
      </xdr:nvCxnSpPr>
      <xdr:spPr>
        <a:xfrm flipV="1">
          <a:off x="10475595" y="5155651"/>
          <a:ext cx="1270" cy="150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150026</xdr:rowOff>
    </xdr:from>
    <xdr:ext cx="534377" cy="259045"/>
    <xdr:sp macro="" textlink="">
      <xdr:nvSpPr>
        <xdr:cNvPr id="294" name="補助費等最小値テキスト"/>
        <xdr:cNvSpPr txBox="1"/>
      </xdr:nvSpPr>
      <xdr:spPr>
        <a:xfrm>
          <a:off x="10528300" y="66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146199</xdr:rowOff>
    </xdr:from>
    <xdr:to>
      <xdr:col>15</xdr:col>
      <xdr:colOff>269875</xdr:colOff>
      <xdr:row>38</xdr:row>
      <xdr:rowOff>146199</xdr:rowOff>
    </xdr:to>
    <xdr:cxnSp macro="">
      <xdr:nvCxnSpPr>
        <xdr:cNvPr id="295" name="直線コネクタ 294"/>
        <xdr:cNvCxnSpPr/>
      </xdr:nvCxnSpPr>
      <xdr:spPr>
        <a:xfrm>
          <a:off x="10388600" y="666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130278</xdr:rowOff>
    </xdr:from>
    <xdr:ext cx="599010" cy="259045"/>
    <xdr:sp macro="" textlink="">
      <xdr:nvSpPr>
        <xdr:cNvPr id="296" name="補助費等最大値テキスト"/>
        <xdr:cNvSpPr txBox="1"/>
      </xdr:nvSpPr>
      <xdr:spPr>
        <a:xfrm>
          <a:off x="10528300" y="4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12151</xdr:rowOff>
    </xdr:from>
    <xdr:to>
      <xdr:col>15</xdr:col>
      <xdr:colOff>269875</xdr:colOff>
      <xdr:row>30</xdr:row>
      <xdr:rowOff>12151</xdr:rowOff>
    </xdr:to>
    <xdr:cxnSp macro="">
      <xdr:nvCxnSpPr>
        <xdr:cNvPr id="297" name="直線コネクタ 296"/>
        <xdr:cNvCxnSpPr/>
      </xdr:nvCxnSpPr>
      <xdr:spPr>
        <a:xfrm>
          <a:off x="10388600" y="515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76815</xdr:rowOff>
    </xdr:from>
    <xdr:to>
      <xdr:col>15</xdr:col>
      <xdr:colOff>180975</xdr:colOff>
      <xdr:row>35</xdr:row>
      <xdr:rowOff>88200</xdr:rowOff>
    </xdr:to>
    <xdr:cxnSp macro="">
      <xdr:nvCxnSpPr>
        <xdr:cNvPr id="298" name="直線コネクタ 297"/>
        <xdr:cNvCxnSpPr/>
      </xdr:nvCxnSpPr>
      <xdr:spPr>
        <a:xfrm>
          <a:off x="9639300" y="6077565"/>
          <a:ext cx="838200" cy="1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120640</xdr:rowOff>
    </xdr:from>
    <xdr:ext cx="599010" cy="259045"/>
    <xdr:sp macro="" textlink="">
      <xdr:nvSpPr>
        <xdr:cNvPr id="299" name="補助費等平均値テキスト"/>
        <xdr:cNvSpPr txBox="1"/>
      </xdr:nvSpPr>
      <xdr:spPr>
        <a:xfrm>
          <a:off x="10528300" y="6121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142213</xdr:rowOff>
    </xdr:from>
    <xdr:to>
      <xdr:col>15</xdr:col>
      <xdr:colOff>231775</xdr:colOff>
      <xdr:row>36</xdr:row>
      <xdr:rowOff>72363</xdr:rowOff>
    </xdr:to>
    <xdr:sp macro="" textlink="">
      <xdr:nvSpPr>
        <xdr:cNvPr id="300" name="フローチャート : 判断 299"/>
        <xdr:cNvSpPr/>
      </xdr:nvSpPr>
      <xdr:spPr>
        <a:xfrm>
          <a:off x="10426700" y="614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76815</xdr:rowOff>
    </xdr:from>
    <xdr:to>
      <xdr:col>14</xdr:col>
      <xdr:colOff>28575</xdr:colOff>
      <xdr:row>36</xdr:row>
      <xdr:rowOff>80652</xdr:rowOff>
    </xdr:to>
    <xdr:cxnSp macro="">
      <xdr:nvCxnSpPr>
        <xdr:cNvPr id="301" name="直線コネクタ 300"/>
        <xdr:cNvCxnSpPr/>
      </xdr:nvCxnSpPr>
      <xdr:spPr>
        <a:xfrm flipV="1">
          <a:off x="8750300" y="6077565"/>
          <a:ext cx="889000" cy="17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160599</xdr:rowOff>
    </xdr:from>
    <xdr:to>
      <xdr:col>14</xdr:col>
      <xdr:colOff>79375</xdr:colOff>
      <xdr:row>36</xdr:row>
      <xdr:rowOff>90749</xdr:rowOff>
    </xdr:to>
    <xdr:sp macro="" textlink="">
      <xdr:nvSpPr>
        <xdr:cNvPr id="302" name="フローチャート : 判断 301"/>
        <xdr:cNvSpPr/>
      </xdr:nvSpPr>
      <xdr:spPr>
        <a:xfrm>
          <a:off x="9588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81876</xdr:rowOff>
    </xdr:from>
    <xdr:ext cx="599010" cy="259045"/>
    <xdr:sp macro="" textlink="">
      <xdr:nvSpPr>
        <xdr:cNvPr id="303" name="テキスト ボックス 302"/>
        <xdr:cNvSpPr txBox="1"/>
      </xdr:nvSpPr>
      <xdr:spPr>
        <a:xfrm>
          <a:off x="9339794" y="6254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80652</xdr:rowOff>
    </xdr:from>
    <xdr:to>
      <xdr:col>12</xdr:col>
      <xdr:colOff>511175</xdr:colOff>
      <xdr:row>36</xdr:row>
      <xdr:rowOff>121575</xdr:rowOff>
    </xdr:to>
    <xdr:cxnSp macro="">
      <xdr:nvCxnSpPr>
        <xdr:cNvPr id="304" name="直線コネクタ 303"/>
        <xdr:cNvCxnSpPr/>
      </xdr:nvCxnSpPr>
      <xdr:spPr>
        <a:xfrm flipV="1">
          <a:off x="7861300" y="6252852"/>
          <a:ext cx="889000" cy="40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8753</xdr:rowOff>
    </xdr:from>
    <xdr:to>
      <xdr:col>12</xdr:col>
      <xdr:colOff>561975</xdr:colOff>
      <xdr:row>36</xdr:row>
      <xdr:rowOff>110353</xdr:rowOff>
    </xdr:to>
    <xdr:sp macro="" textlink="">
      <xdr:nvSpPr>
        <xdr:cNvPr id="305" name="フローチャート : 判断 304"/>
        <xdr:cNvSpPr/>
      </xdr:nvSpPr>
      <xdr:spPr>
        <a:xfrm>
          <a:off x="8699500" y="618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126880</xdr:rowOff>
    </xdr:from>
    <xdr:ext cx="599010" cy="259045"/>
    <xdr:sp macro="" textlink="">
      <xdr:nvSpPr>
        <xdr:cNvPr id="306" name="テキスト ボックス 305"/>
        <xdr:cNvSpPr txBox="1"/>
      </xdr:nvSpPr>
      <xdr:spPr>
        <a:xfrm>
          <a:off x="8450794" y="5956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104296</xdr:rowOff>
    </xdr:from>
    <xdr:to>
      <xdr:col>11</xdr:col>
      <xdr:colOff>307975</xdr:colOff>
      <xdr:row>36</xdr:row>
      <xdr:rowOff>121575</xdr:rowOff>
    </xdr:to>
    <xdr:cxnSp macro="">
      <xdr:nvCxnSpPr>
        <xdr:cNvPr id="307" name="直線コネクタ 306"/>
        <xdr:cNvCxnSpPr/>
      </xdr:nvCxnSpPr>
      <xdr:spPr>
        <a:xfrm>
          <a:off x="6972300" y="6276496"/>
          <a:ext cx="889000" cy="1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47034</xdr:rowOff>
    </xdr:from>
    <xdr:to>
      <xdr:col>11</xdr:col>
      <xdr:colOff>358775</xdr:colOff>
      <xdr:row>36</xdr:row>
      <xdr:rowOff>148634</xdr:rowOff>
    </xdr:to>
    <xdr:sp macro="" textlink="">
      <xdr:nvSpPr>
        <xdr:cNvPr id="308" name="フローチャート : 判断 307"/>
        <xdr:cNvSpPr/>
      </xdr:nvSpPr>
      <xdr:spPr>
        <a:xfrm>
          <a:off x="7810500" y="621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165161</xdr:rowOff>
    </xdr:from>
    <xdr:ext cx="599010" cy="259045"/>
    <xdr:sp macro="" textlink="">
      <xdr:nvSpPr>
        <xdr:cNvPr id="309" name="テキスト ボックス 308"/>
        <xdr:cNvSpPr txBox="1"/>
      </xdr:nvSpPr>
      <xdr:spPr>
        <a:xfrm>
          <a:off x="7561794" y="599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75096</xdr:rowOff>
    </xdr:from>
    <xdr:to>
      <xdr:col>10</xdr:col>
      <xdr:colOff>155575</xdr:colOff>
      <xdr:row>37</xdr:row>
      <xdr:rowOff>5246</xdr:rowOff>
    </xdr:to>
    <xdr:sp macro="" textlink="">
      <xdr:nvSpPr>
        <xdr:cNvPr id="310" name="フローチャート : 判断 309"/>
        <xdr:cNvSpPr/>
      </xdr:nvSpPr>
      <xdr:spPr>
        <a:xfrm>
          <a:off x="6921500" y="624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167823</xdr:rowOff>
    </xdr:from>
    <xdr:ext cx="599010" cy="259045"/>
    <xdr:sp macro="" textlink="">
      <xdr:nvSpPr>
        <xdr:cNvPr id="311" name="テキスト ボックス 310"/>
        <xdr:cNvSpPr txBox="1"/>
      </xdr:nvSpPr>
      <xdr:spPr>
        <a:xfrm>
          <a:off x="6672794" y="634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37400</xdr:rowOff>
    </xdr:from>
    <xdr:to>
      <xdr:col>15</xdr:col>
      <xdr:colOff>231775</xdr:colOff>
      <xdr:row>35</xdr:row>
      <xdr:rowOff>139000</xdr:rowOff>
    </xdr:to>
    <xdr:sp macro="" textlink="">
      <xdr:nvSpPr>
        <xdr:cNvPr id="317" name="円/楕円 316"/>
        <xdr:cNvSpPr/>
      </xdr:nvSpPr>
      <xdr:spPr>
        <a:xfrm>
          <a:off x="10426700" y="603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60277</xdr:rowOff>
    </xdr:from>
    <xdr:ext cx="599010" cy="259045"/>
    <xdr:sp macro="" textlink="">
      <xdr:nvSpPr>
        <xdr:cNvPr id="318" name="補助費等該当値テキスト"/>
        <xdr:cNvSpPr txBox="1"/>
      </xdr:nvSpPr>
      <xdr:spPr>
        <a:xfrm>
          <a:off x="10528300" y="5889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213,270</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26015</xdr:rowOff>
    </xdr:from>
    <xdr:to>
      <xdr:col>14</xdr:col>
      <xdr:colOff>79375</xdr:colOff>
      <xdr:row>35</xdr:row>
      <xdr:rowOff>127615</xdr:rowOff>
    </xdr:to>
    <xdr:sp macro="" textlink="">
      <xdr:nvSpPr>
        <xdr:cNvPr id="319" name="円/楕円 318"/>
        <xdr:cNvSpPr/>
      </xdr:nvSpPr>
      <xdr:spPr>
        <a:xfrm>
          <a:off x="9588500" y="602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144142</xdr:rowOff>
    </xdr:from>
    <xdr:ext cx="599010" cy="259045"/>
    <xdr:sp macro="" textlink="">
      <xdr:nvSpPr>
        <xdr:cNvPr id="320" name="テキスト ボックス 319"/>
        <xdr:cNvSpPr txBox="1"/>
      </xdr:nvSpPr>
      <xdr:spPr>
        <a:xfrm>
          <a:off x="9339794" y="580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216,756</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29852</xdr:rowOff>
    </xdr:from>
    <xdr:to>
      <xdr:col>12</xdr:col>
      <xdr:colOff>561975</xdr:colOff>
      <xdr:row>36</xdr:row>
      <xdr:rowOff>131452</xdr:rowOff>
    </xdr:to>
    <xdr:sp macro="" textlink="">
      <xdr:nvSpPr>
        <xdr:cNvPr id="321" name="円/楕円 320"/>
        <xdr:cNvSpPr/>
      </xdr:nvSpPr>
      <xdr:spPr>
        <a:xfrm>
          <a:off x="8699500" y="620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122579</xdr:rowOff>
    </xdr:from>
    <xdr:ext cx="599010" cy="259045"/>
    <xdr:sp macro="" textlink="">
      <xdr:nvSpPr>
        <xdr:cNvPr id="322" name="テキスト ボックス 321"/>
        <xdr:cNvSpPr txBox="1"/>
      </xdr:nvSpPr>
      <xdr:spPr>
        <a:xfrm>
          <a:off x="8450794" y="6294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163,081</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70775</xdr:rowOff>
    </xdr:from>
    <xdr:to>
      <xdr:col>11</xdr:col>
      <xdr:colOff>358775</xdr:colOff>
      <xdr:row>37</xdr:row>
      <xdr:rowOff>925</xdr:rowOff>
    </xdr:to>
    <xdr:sp macro="" textlink="">
      <xdr:nvSpPr>
        <xdr:cNvPr id="323" name="円/楕円 322"/>
        <xdr:cNvSpPr/>
      </xdr:nvSpPr>
      <xdr:spPr>
        <a:xfrm>
          <a:off x="7810500" y="624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36</xdr:row>
      <xdr:rowOff>163502</xdr:rowOff>
    </xdr:from>
    <xdr:ext cx="599010" cy="259045"/>
    <xdr:sp macro="" textlink="">
      <xdr:nvSpPr>
        <xdr:cNvPr id="324" name="テキスト ボックス 323"/>
        <xdr:cNvSpPr txBox="1"/>
      </xdr:nvSpPr>
      <xdr:spPr>
        <a:xfrm>
          <a:off x="7561794" y="6335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150,550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53496</xdr:rowOff>
    </xdr:from>
    <xdr:to>
      <xdr:col>10</xdr:col>
      <xdr:colOff>155575</xdr:colOff>
      <xdr:row>36</xdr:row>
      <xdr:rowOff>155096</xdr:rowOff>
    </xdr:to>
    <xdr:sp macro="" textlink="">
      <xdr:nvSpPr>
        <xdr:cNvPr id="325" name="円/楕円 324"/>
        <xdr:cNvSpPr/>
      </xdr:nvSpPr>
      <xdr:spPr>
        <a:xfrm>
          <a:off x="6921500" y="622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173</xdr:rowOff>
    </xdr:from>
    <xdr:ext cx="599010" cy="259045"/>
    <xdr:sp macro="" textlink="">
      <xdr:nvSpPr>
        <xdr:cNvPr id="326" name="テキスト ボックス 325"/>
        <xdr:cNvSpPr txBox="1"/>
      </xdr:nvSpPr>
      <xdr:spPr>
        <a:xfrm>
          <a:off x="6672794" y="6000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155,841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0" name="テキスト ボックス 339"/>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4" name="テキスト ボックス 34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6" name="テキスト ボックス 34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8" name="テキスト ボックス 34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0" name="直線コネクタ 349"/>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1" name="普通建設事業費最小値テキスト"/>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2" name="直線コネクタ 351"/>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3" name="普通建設事業費最大値テキスト"/>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4" name="直線コネクタ 353"/>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59880</xdr:rowOff>
    </xdr:from>
    <xdr:to>
      <xdr:col>15</xdr:col>
      <xdr:colOff>180975</xdr:colOff>
      <xdr:row>58</xdr:row>
      <xdr:rowOff>107379</xdr:rowOff>
    </xdr:to>
    <xdr:cxnSp macro="">
      <xdr:nvCxnSpPr>
        <xdr:cNvPr id="355" name="直線コネクタ 354"/>
        <xdr:cNvCxnSpPr/>
      </xdr:nvCxnSpPr>
      <xdr:spPr>
        <a:xfrm>
          <a:off x="9639300" y="10003980"/>
          <a:ext cx="838200" cy="47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76746</xdr:rowOff>
    </xdr:from>
    <xdr:ext cx="599010" cy="259045"/>
    <xdr:sp macro="" textlink="">
      <xdr:nvSpPr>
        <xdr:cNvPr id="356" name="普通建設事業費平均値テキスト"/>
        <xdr:cNvSpPr txBox="1"/>
      </xdr:nvSpPr>
      <xdr:spPr>
        <a:xfrm>
          <a:off x="10528300" y="9849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7" name="フローチャート : 判断 356"/>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59880</xdr:rowOff>
    </xdr:from>
    <xdr:to>
      <xdr:col>14</xdr:col>
      <xdr:colOff>28575</xdr:colOff>
      <xdr:row>58</xdr:row>
      <xdr:rowOff>83448</xdr:rowOff>
    </xdr:to>
    <xdr:cxnSp macro="">
      <xdr:nvCxnSpPr>
        <xdr:cNvPr id="358" name="直線コネクタ 357"/>
        <xdr:cNvCxnSpPr/>
      </xdr:nvCxnSpPr>
      <xdr:spPr>
        <a:xfrm flipV="1">
          <a:off x="8750300" y="10003980"/>
          <a:ext cx="889000" cy="2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58245</xdr:rowOff>
    </xdr:from>
    <xdr:to>
      <xdr:col>14</xdr:col>
      <xdr:colOff>79375</xdr:colOff>
      <xdr:row>58</xdr:row>
      <xdr:rowOff>159845</xdr:rowOff>
    </xdr:to>
    <xdr:sp macro="" textlink="">
      <xdr:nvSpPr>
        <xdr:cNvPr id="359" name="フローチャート : 判断 358"/>
        <xdr:cNvSpPr/>
      </xdr:nvSpPr>
      <xdr:spPr>
        <a:xfrm>
          <a:off x="9588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150972</xdr:rowOff>
    </xdr:from>
    <xdr:ext cx="599010" cy="259045"/>
    <xdr:sp macro="" textlink="">
      <xdr:nvSpPr>
        <xdr:cNvPr id="360" name="テキスト ボックス 359"/>
        <xdr:cNvSpPr txBox="1"/>
      </xdr:nvSpPr>
      <xdr:spPr>
        <a:xfrm>
          <a:off x="9339794" y="1009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83448</xdr:rowOff>
    </xdr:from>
    <xdr:to>
      <xdr:col>12</xdr:col>
      <xdr:colOff>511175</xdr:colOff>
      <xdr:row>58</xdr:row>
      <xdr:rowOff>99065</xdr:rowOff>
    </xdr:to>
    <xdr:cxnSp macro="">
      <xdr:nvCxnSpPr>
        <xdr:cNvPr id="361" name="直線コネクタ 360"/>
        <xdr:cNvCxnSpPr/>
      </xdr:nvCxnSpPr>
      <xdr:spPr>
        <a:xfrm flipV="1">
          <a:off x="7861300" y="10027548"/>
          <a:ext cx="889000" cy="1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38222</xdr:rowOff>
    </xdr:from>
    <xdr:to>
      <xdr:col>12</xdr:col>
      <xdr:colOff>561975</xdr:colOff>
      <xdr:row>58</xdr:row>
      <xdr:rowOff>139822</xdr:rowOff>
    </xdr:to>
    <xdr:sp macro="" textlink="">
      <xdr:nvSpPr>
        <xdr:cNvPr id="362" name="フローチャート : 判断 361"/>
        <xdr:cNvSpPr/>
      </xdr:nvSpPr>
      <xdr:spPr>
        <a:xfrm>
          <a:off x="8699500" y="998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130949</xdr:rowOff>
    </xdr:from>
    <xdr:ext cx="599010" cy="259045"/>
    <xdr:sp macro="" textlink="">
      <xdr:nvSpPr>
        <xdr:cNvPr id="363" name="テキスト ボックス 362"/>
        <xdr:cNvSpPr txBox="1"/>
      </xdr:nvSpPr>
      <xdr:spPr>
        <a:xfrm>
          <a:off x="8450794" y="10075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99065</xdr:rowOff>
    </xdr:from>
    <xdr:to>
      <xdr:col>11</xdr:col>
      <xdr:colOff>307975</xdr:colOff>
      <xdr:row>58</xdr:row>
      <xdr:rowOff>135571</xdr:rowOff>
    </xdr:to>
    <xdr:cxnSp macro="">
      <xdr:nvCxnSpPr>
        <xdr:cNvPr id="364" name="直線コネクタ 363"/>
        <xdr:cNvCxnSpPr/>
      </xdr:nvCxnSpPr>
      <xdr:spPr>
        <a:xfrm flipV="1">
          <a:off x="6972300" y="10043165"/>
          <a:ext cx="889000" cy="3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44578</xdr:rowOff>
    </xdr:from>
    <xdr:to>
      <xdr:col>11</xdr:col>
      <xdr:colOff>358775</xdr:colOff>
      <xdr:row>58</xdr:row>
      <xdr:rowOff>146178</xdr:rowOff>
    </xdr:to>
    <xdr:sp macro="" textlink="">
      <xdr:nvSpPr>
        <xdr:cNvPr id="365" name="フローチャート : 判断 364"/>
        <xdr:cNvSpPr/>
      </xdr:nvSpPr>
      <xdr:spPr>
        <a:xfrm>
          <a:off x="7810500" y="99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162705</xdr:rowOff>
    </xdr:from>
    <xdr:ext cx="599010" cy="259045"/>
    <xdr:sp macro="" textlink="">
      <xdr:nvSpPr>
        <xdr:cNvPr id="366" name="テキスト ボックス 365"/>
        <xdr:cNvSpPr txBox="1"/>
      </xdr:nvSpPr>
      <xdr:spPr>
        <a:xfrm>
          <a:off x="7561794" y="976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78116</xdr:rowOff>
    </xdr:from>
    <xdr:to>
      <xdr:col>10</xdr:col>
      <xdr:colOff>155575</xdr:colOff>
      <xdr:row>59</xdr:row>
      <xdr:rowOff>8266</xdr:rowOff>
    </xdr:to>
    <xdr:sp macro="" textlink="">
      <xdr:nvSpPr>
        <xdr:cNvPr id="367" name="フローチャート : 判断 366"/>
        <xdr:cNvSpPr/>
      </xdr:nvSpPr>
      <xdr:spPr>
        <a:xfrm>
          <a:off x="6921500" y="1002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24793</xdr:rowOff>
    </xdr:from>
    <xdr:ext cx="599010" cy="259045"/>
    <xdr:sp macro="" textlink="">
      <xdr:nvSpPr>
        <xdr:cNvPr id="368" name="テキスト ボックス 367"/>
        <xdr:cNvSpPr txBox="1"/>
      </xdr:nvSpPr>
      <xdr:spPr>
        <a:xfrm>
          <a:off x="6672794" y="979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56579</xdr:rowOff>
    </xdr:from>
    <xdr:to>
      <xdr:col>15</xdr:col>
      <xdr:colOff>231775</xdr:colOff>
      <xdr:row>58</xdr:row>
      <xdr:rowOff>158179</xdr:rowOff>
    </xdr:to>
    <xdr:sp macro="" textlink="">
      <xdr:nvSpPr>
        <xdr:cNvPr id="374" name="円/楕円 373"/>
        <xdr:cNvSpPr/>
      </xdr:nvSpPr>
      <xdr:spPr>
        <a:xfrm>
          <a:off x="10426700" y="1000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32296</xdr:rowOff>
    </xdr:from>
    <xdr:ext cx="599010" cy="259045"/>
    <xdr:sp macro="" textlink="">
      <xdr:nvSpPr>
        <xdr:cNvPr id="375" name="普通建設事業費該当値テキスト"/>
        <xdr:cNvSpPr txBox="1"/>
      </xdr:nvSpPr>
      <xdr:spPr>
        <a:xfrm>
          <a:off x="10528300" y="9976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284,831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9080</xdr:rowOff>
    </xdr:from>
    <xdr:to>
      <xdr:col>14</xdr:col>
      <xdr:colOff>79375</xdr:colOff>
      <xdr:row>58</xdr:row>
      <xdr:rowOff>110680</xdr:rowOff>
    </xdr:to>
    <xdr:sp macro="" textlink="">
      <xdr:nvSpPr>
        <xdr:cNvPr id="376" name="円/楕円 375"/>
        <xdr:cNvSpPr/>
      </xdr:nvSpPr>
      <xdr:spPr>
        <a:xfrm>
          <a:off x="9588500" y="995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127207</xdr:rowOff>
    </xdr:from>
    <xdr:ext cx="599010" cy="259045"/>
    <xdr:sp macro="" textlink="">
      <xdr:nvSpPr>
        <xdr:cNvPr id="377" name="テキスト ボックス 376"/>
        <xdr:cNvSpPr txBox="1"/>
      </xdr:nvSpPr>
      <xdr:spPr>
        <a:xfrm>
          <a:off x="9339794" y="9728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409,501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32648</xdr:rowOff>
    </xdr:from>
    <xdr:to>
      <xdr:col>12</xdr:col>
      <xdr:colOff>561975</xdr:colOff>
      <xdr:row>58</xdr:row>
      <xdr:rowOff>134248</xdr:rowOff>
    </xdr:to>
    <xdr:sp macro="" textlink="">
      <xdr:nvSpPr>
        <xdr:cNvPr id="378" name="円/楕円 377"/>
        <xdr:cNvSpPr/>
      </xdr:nvSpPr>
      <xdr:spPr>
        <a:xfrm>
          <a:off x="8699500" y="99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150775</xdr:rowOff>
    </xdr:from>
    <xdr:ext cx="599010" cy="259045"/>
    <xdr:sp macro="" textlink="">
      <xdr:nvSpPr>
        <xdr:cNvPr id="379" name="テキスト ボックス 378"/>
        <xdr:cNvSpPr txBox="1"/>
      </xdr:nvSpPr>
      <xdr:spPr>
        <a:xfrm>
          <a:off x="8450794" y="9751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347,642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48265</xdr:rowOff>
    </xdr:from>
    <xdr:to>
      <xdr:col>11</xdr:col>
      <xdr:colOff>358775</xdr:colOff>
      <xdr:row>58</xdr:row>
      <xdr:rowOff>149865</xdr:rowOff>
    </xdr:to>
    <xdr:sp macro="" textlink="">
      <xdr:nvSpPr>
        <xdr:cNvPr id="380" name="円/楕円 379"/>
        <xdr:cNvSpPr/>
      </xdr:nvSpPr>
      <xdr:spPr>
        <a:xfrm>
          <a:off x="7810500" y="999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140992</xdr:rowOff>
    </xdr:from>
    <xdr:ext cx="599010" cy="259045"/>
    <xdr:sp macro="" textlink="">
      <xdr:nvSpPr>
        <xdr:cNvPr id="381" name="テキスト ボックス 380"/>
        <xdr:cNvSpPr txBox="1"/>
      </xdr:nvSpPr>
      <xdr:spPr>
        <a:xfrm>
          <a:off x="7561794" y="10085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306,652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84771</xdr:rowOff>
    </xdr:from>
    <xdr:to>
      <xdr:col>10</xdr:col>
      <xdr:colOff>155575</xdr:colOff>
      <xdr:row>59</xdr:row>
      <xdr:rowOff>14921</xdr:rowOff>
    </xdr:to>
    <xdr:sp macro="" textlink="">
      <xdr:nvSpPr>
        <xdr:cNvPr id="382" name="円/楕円 381"/>
        <xdr:cNvSpPr/>
      </xdr:nvSpPr>
      <xdr:spPr>
        <a:xfrm>
          <a:off x="6921500" y="1002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6048</xdr:rowOff>
    </xdr:from>
    <xdr:ext cx="599010" cy="259045"/>
    <xdr:sp macro="" textlink="">
      <xdr:nvSpPr>
        <xdr:cNvPr id="383" name="テキスト ボックス 382"/>
        <xdr:cNvSpPr txBox="1"/>
      </xdr:nvSpPr>
      <xdr:spPr>
        <a:xfrm>
          <a:off x="6672794" y="10121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210,837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7" name="テキスト ボックス 39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3" name="テキスト ボックス 40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121750</xdr:rowOff>
    </xdr:from>
    <xdr:to>
      <xdr:col>15</xdr:col>
      <xdr:colOff>180340</xdr:colOff>
      <xdr:row>79</xdr:row>
      <xdr:rowOff>44450</xdr:rowOff>
    </xdr:to>
    <xdr:cxnSp macro="">
      <xdr:nvCxnSpPr>
        <xdr:cNvPr id="407" name="直線コネクタ 406"/>
        <xdr:cNvCxnSpPr/>
      </xdr:nvCxnSpPr>
      <xdr:spPr>
        <a:xfrm flipV="1">
          <a:off x="10475595" y="12294700"/>
          <a:ext cx="1270" cy="129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68427</xdr:rowOff>
    </xdr:from>
    <xdr:ext cx="690189" cy="259045"/>
    <xdr:sp macro="" textlink="">
      <xdr:nvSpPr>
        <xdr:cNvPr id="410" name="普通建設事業費 （ うち新規整備　）最大値テキスト"/>
        <xdr:cNvSpPr txBox="1"/>
      </xdr:nvSpPr>
      <xdr:spPr>
        <a:xfrm>
          <a:off x="10528300" y="12069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121750</xdr:rowOff>
    </xdr:from>
    <xdr:to>
      <xdr:col>15</xdr:col>
      <xdr:colOff>269875</xdr:colOff>
      <xdr:row>71</xdr:row>
      <xdr:rowOff>121750</xdr:rowOff>
    </xdr:to>
    <xdr:cxnSp macro="">
      <xdr:nvCxnSpPr>
        <xdr:cNvPr id="411" name="直線コネクタ 410"/>
        <xdr:cNvCxnSpPr/>
      </xdr:nvCxnSpPr>
      <xdr:spPr>
        <a:xfrm>
          <a:off x="10388600" y="12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44450</xdr:rowOff>
    </xdr:from>
    <xdr:to>
      <xdr:col>15</xdr:col>
      <xdr:colOff>180975</xdr:colOff>
      <xdr:row>79</xdr:row>
      <xdr:rowOff>44450</xdr:rowOff>
    </xdr:to>
    <xdr:cxnSp macro="">
      <xdr:nvCxnSpPr>
        <xdr:cNvPr id="412" name="直線コネクタ 411"/>
        <xdr:cNvCxnSpPr/>
      </xdr:nvCxnSpPr>
      <xdr:spPr>
        <a:xfrm>
          <a:off x="9639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67420</xdr:rowOff>
    </xdr:from>
    <xdr:ext cx="534377" cy="259045"/>
    <xdr:sp macro="" textlink="">
      <xdr:nvSpPr>
        <xdr:cNvPr id="413" name="普通建設事業費 （ うち新規整備　）平均値テキスト"/>
        <xdr:cNvSpPr txBox="1"/>
      </xdr:nvSpPr>
      <xdr:spPr>
        <a:xfrm>
          <a:off x="10528300" y="13269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44543</xdr:rowOff>
    </xdr:from>
    <xdr:to>
      <xdr:col>15</xdr:col>
      <xdr:colOff>231775</xdr:colOff>
      <xdr:row>78</xdr:row>
      <xdr:rowOff>146143</xdr:rowOff>
    </xdr:to>
    <xdr:sp macro="" textlink="">
      <xdr:nvSpPr>
        <xdr:cNvPr id="414" name="フローチャート : 判断 413"/>
        <xdr:cNvSpPr/>
      </xdr:nvSpPr>
      <xdr:spPr>
        <a:xfrm>
          <a:off x="104267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5454</xdr:rowOff>
    </xdr:from>
    <xdr:to>
      <xdr:col>14</xdr:col>
      <xdr:colOff>28575</xdr:colOff>
      <xdr:row>79</xdr:row>
      <xdr:rowOff>44450</xdr:rowOff>
    </xdr:to>
    <xdr:cxnSp macro="">
      <xdr:nvCxnSpPr>
        <xdr:cNvPr id="415" name="直線コネクタ 414"/>
        <xdr:cNvCxnSpPr/>
      </xdr:nvCxnSpPr>
      <xdr:spPr>
        <a:xfrm>
          <a:off x="8750300" y="13550004"/>
          <a:ext cx="889000" cy="3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17207</xdr:rowOff>
    </xdr:from>
    <xdr:to>
      <xdr:col>14</xdr:col>
      <xdr:colOff>79375</xdr:colOff>
      <xdr:row>78</xdr:row>
      <xdr:rowOff>118807</xdr:rowOff>
    </xdr:to>
    <xdr:sp macro="" textlink="">
      <xdr:nvSpPr>
        <xdr:cNvPr id="416" name="フローチャート : 判断 415"/>
        <xdr:cNvSpPr/>
      </xdr:nvSpPr>
      <xdr:spPr>
        <a:xfrm>
          <a:off x="9588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135334</xdr:rowOff>
    </xdr:from>
    <xdr:ext cx="599010" cy="259045"/>
    <xdr:sp macro="" textlink="">
      <xdr:nvSpPr>
        <xdr:cNvPr id="417" name="テキスト ボックス 416"/>
        <xdr:cNvSpPr txBox="1"/>
      </xdr:nvSpPr>
      <xdr:spPr>
        <a:xfrm>
          <a:off x="9339794"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135992</xdr:rowOff>
    </xdr:from>
    <xdr:to>
      <xdr:col>12</xdr:col>
      <xdr:colOff>561975</xdr:colOff>
      <xdr:row>78</xdr:row>
      <xdr:rowOff>66142</xdr:rowOff>
    </xdr:to>
    <xdr:sp macro="" textlink="">
      <xdr:nvSpPr>
        <xdr:cNvPr id="418" name="フローチャート : 判断 417"/>
        <xdr:cNvSpPr/>
      </xdr:nvSpPr>
      <xdr:spPr>
        <a:xfrm>
          <a:off x="8699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82669</xdr:rowOff>
    </xdr:from>
    <xdr:ext cx="599010" cy="259045"/>
    <xdr:sp macro="" textlink="">
      <xdr:nvSpPr>
        <xdr:cNvPr id="419" name="テキスト ボックス 418"/>
        <xdr:cNvSpPr txBox="1"/>
      </xdr:nvSpPr>
      <xdr:spPr>
        <a:xfrm>
          <a:off x="8450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165100</xdr:rowOff>
    </xdr:from>
    <xdr:to>
      <xdr:col>15</xdr:col>
      <xdr:colOff>231775</xdr:colOff>
      <xdr:row>79</xdr:row>
      <xdr:rowOff>95250</xdr:rowOff>
    </xdr:to>
    <xdr:sp macro="" textlink="">
      <xdr:nvSpPr>
        <xdr:cNvPr id="425" name="円/楕円 424"/>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80027</xdr:rowOff>
    </xdr:from>
    <xdr:ext cx="249299" cy="259045"/>
    <xdr:sp macro="" textlink="">
      <xdr:nvSpPr>
        <xdr:cNvPr id="426" name="普通建設事業費 （ うち新規整備　）該当値テキスト"/>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165100</xdr:rowOff>
    </xdr:from>
    <xdr:to>
      <xdr:col>14</xdr:col>
      <xdr:colOff>79375</xdr:colOff>
      <xdr:row>79</xdr:row>
      <xdr:rowOff>95250</xdr:rowOff>
    </xdr:to>
    <xdr:sp macro="" textlink="">
      <xdr:nvSpPr>
        <xdr:cNvPr id="427" name="円/楕円 426"/>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79</xdr:row>
      <xdr:rowOff>86377</xdr:rowOff>
    </xdr:from>
    <xdr:ext cx="249299" cy="259045"/>
    <xdr:sp macro="" textlink="">
      <xdr:nvSpPr>
        <xdr:cNvPr id="428" name="テキスト ボックス 427"/>
        <xdr:cNvSpPr txBox="1"/>
      </xdr:nvSpPr>
      <xdr:spPr>
        <a:xfrm>
          <a:off x="9514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126104</xdr:rowOff>
    </xdr:from>
    <xdr:to>
      <xdr:col>12</xdr:col>
      <xdr:colOff>561975</xdr:colOff>
      <xdr:row>79</xdr:row>
      <xdr:rowOff>56254</xdr:rowOff>
    </xdr:to>
    <xdr:sp macro="" textlink="">
      <xdr:nvSpPr>
        <xdr:cNvPr id="429" name="円/楕円 428"/>
        <xdr:cNvSpPr/>
      </xdr:nvSpPr>
      <xdr:spPr>
        <a:xfrm>
          <a:off x="8699500" y="1349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47381</xdr:rowOff>
    </xdr:from>
    <xdr:ext cx="534377" cy="259045"/>
    <xdr:sp macro="" textlink="">
      <xdr:nvSpPr>
        <xdr:cNvPr id="430" name="テキスト ボックス 429"/>
        <xdr:cNvSpPr txBox="1"/>
      </xdr:nvSpPr>
      <xdr:spPr>
        <a:xfrm>
          <a:off x="8483111" y="1359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30,706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4" name="テキスト ボックス 443"/>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6" name="テキスト ボックス 445"/>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8" name="テキスト ボックス 447"/>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4" name="直線コネクタ 453"/>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6" name="直線コネクタ 45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7" name="普通建設事業費 （ うち更新整備　）最大値テキスト"/>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58" name="直線コネクタ 457"/>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70915</xdr:rowOff>
    </xdr:from>
    <xdr:to>
      <xdr:col>15</xdr:col>
      <xdr:colOff>180975</xdr:colOff>
      <xdr:row>98</xdr:row>
      <xdr:rowOff>134212</xdr:rowOff>
    </xdr:to>
    <xdr:cxnSp macro="">
      <xdr:nvCxnSpPr>
        <xdr:cNvPr id="459" name="直線コネクタ 458"/>
        <xdr:cNvCxnSpPr/>
      </xdr:nvCxnSpPr>
      <xdr:spPr>
        <a:xfrm>
          <a:off x="9639300" y="16873015"/>
          <a:ext cx="838200" cy="6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87690</xdr:rowOff>
    </xdr:from>
    <xdr:ext cx="599010" cy="259045"/>
    <xdr:sp macro="" textlink="">
      <xdr:nvSpPr>
        <xdr:cNvPr id="460" name="普通建設事業費 （ うち更新整備　）平均値テキスト"/>
        <xdr:cNvSpPr txBox="1"/>
      </xdr:nvSpPr>
      <xdr:spPr>
        <a:xfrm>
          <a:off x="10528300" y="16889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61" name="フローチャート : 判断 460"/>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70915</xdr:rowOff>
    </xdr:from>
    <xdr:to>
      <xdr:col>14</xdr:col>
      <xdr:colOff>28575</xdr:colOff>
      <xdr:row>98</xdr:row>
      <xdr:rowOff>129848</xdr:rowOff>
    </xdr:to>
    <xdr:cxnSp macro="">
      <xdr:nvCxnSpPr>
        <xdr:cNvPr id="462" name="直線コネクタ 461"/>
        <xdr:cNvCxnSpPr/>
      </xdr:nvCxnSpPr>
      <xdr:spPr>
        <a:xfrm flipV="1">
          <a:off x="8750300" y="16873015"/>
          <a:ext cx="889000" cy="5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116461</xdr:rowOff>
    </xdr:from>
    <xdr:to>
      <xdr:col>14</xdr:col>
      <xdr:colOff>79375</xdr:colOff>
      <xdr:row>99</xdr:row>
      <xdr:rowOff>46611</xdr:rowOff>
    </xdr:to>
    <xdr:sp macro="" textlink="">
      <xdr:nvSpPr>
        <xdr:cNvPr id="463" name="フローチャート : 判断 462"/>
        <xdr:cNvSpPr/>
      </xdr:nvSpPr>
      <xdr:spPr>
        <a:xfrm>
          <a:off x="9588500" y="1691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99</xdr:row>
      <xdr:rowOff>37738</xdr:rowOff>
    </xdr:from>
    <xdr:ext cx="599010" cy="259045"/>
    <xdr:sp macro="" textlink="">
      <xdr:nvSpPr>
        <xdr:cNvPr id="464" name="テキスト ボックス 463"/>
        <xdr:cNvSpPr txBox="1"/>
      </xdr:nvSpPr>
      <xdr:spPr>
        <a:xfrm>
          <a:off x="9339794" y="17011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114635</xdr:rowOff>
    </xdr:from>
    <xdr:to>
      <xdr:col>12</xdr:col>
      <xdr:colOff>561975</xdr:colOff>
      <xdr:row>99</xdr:row>
      <xdr:rowOff>44785</xdr:rowOff>
    </xdr:to>
    <xdr:sp macro="" textlink="">
      <xdr:nvSpPr>
        <xdr:cNvPr id="465" name="フローチャート : 判断 464"/>
        <xdr:cNvSpPr/>
      </xdr:nvSpPr>
      <xdr:spPr>
        <a:xfrm>
          <a:off x="8699500" y="1691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99</xdr:row>
      <xdr:rowOff>35912</xdr:rowOff>
    </xdr:from>
    <xdr:ext cx="599010" cy="259045"/>
    <xdr:sp macro="" textlink="">
      <xdr:nvSpPr>
        <xdr:cNvPr id="466" name="テキスト ボックス 465"/>
        <xdr:cNvSpPr txBox="1"/>
      </xdr:nvSpPr>
      <xdr:spPr>
        <a:xfrm>
          <a:off x="8450794" y="1700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83412</xdr:rowOff>
    </xdr:from>
    <xdr:to>
      <xdr:col>15</xdr:col>
      <xdr:colOff>231775</xdr:colOff>
      <xdr:row>99</xdr:row>
      <xdr:rowOff>13562</xdr:rowOff>
    </xdr:to>
    <xdr:sp macro="" textlink="">
      <xdr:nvSpPr>
        <xdr:cNvPr id="472" name="円/楕円 471"/>
        <xdr:cNvSpPr/>
      </xdr:nvSpPr>
      <xdr:spPr>
        <a:xfrm>
          <a:off x="10426700" y="1688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42789</xdr:rowOff>
    </xdr:from>
    <xdr:ext cx="599010" cy="259045"/>
    <xdr:sp macro="" textlink="">
      <xdr:nvSpPr>
        <xdr:cNvPr id="473" name="普通建設事業費 （ うち更新整備　）該当値テキスト"/>
        <xdr:cNvSpPr txBox="1"/>
      </xdr:nvSpPr>
      <xdr:spPr>
        <a:xfrm>
          <a:off x="10528300" y="1667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214,404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20115</xdr:rowOff>
    </xdr:from>
    <xdr:to>
      <xdr:col>14</xdr:col>
      <xdr:colOff>79375</xdr:colOff>
      <xdr:row>98</xdr:row>
      <xdr:rowOff>121715</xdr:rowOff>
    </xdr:to>
    <xdr:sp macro="" textlink="">
      <xdr:nvSpPr>
        <xdr:cNvPr id="474" name="円/楕円 473"/>
        <xdr:cNvSpPr/>
      </xdr:nvSpPr>
      <xdr:spPr>
        <a:xfrm>
          <a:off x="9588500" y="1682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138242</xdr:rowOff>
    </xdr:from>
    <xdr:ext cx="599010" cy="259045"/>
    <xdr:sp macro="" textlink="">
      <xdr:nvSpPr>
        <xdr:cNvPr id="475" name="テキスト ボックス 474"/>
        <xdr:cNvSpPr txBox="1"/>
      </xdr:nvSpPr>
      <xdr:spPr>
        <a:xfrm>
          <a:off x="9339794" y="16597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380,539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79048</xdr:rowOff>
    </xdr:from>
    <xdr:to>
      <xdr:col>12</xdr:col>
      <xdr:colOff>561975</xdr:colOff>
      <xdr:row>99</xdr:row>
      <xdr:rowOff>9198</xdr:rowOff>
    </xdr:to>
    <xdr:sp macro="" textlink="">
      <xdr:nvSpPr>
        <xdr:cNvPr id="476" name="円/楕円 475"/>
        <xdr:cNvSpPr/>
      </xdr:nvSpPr>
      <xdr:spPr>
        <a:xfrm>
          <a:off x="8699500" y="1688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25725</xdr:rowOff>
    </xdr:from>
    <xdr:ext cx="599010" cy="259045"/>
    <xdr:sp macro="" textlink="">
      <xdr:nvSpPr>
        <xdr:cNvPr id="477" name="テキスト ボックス 476"/>
        <xdr:cNvSpPr txBox="1"/>
      </xdr:nvSpPr>
      <xdr:spPr>
        <a:xfrm>
          <a:off x="8450794" y="16656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225,860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501" name="直線コネクタ 500"/>
        <xdr:cNvCxnSpPr/>
      </xdr:nvCxnSpPr>
      <xdr:spPr>
        <a:xfrm flipV="1">
          <a:off x="16317595" y="5375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504" name="災害復旧事業費最大値テキスト"/>
        <xdr:cNvSpPr txBox="1"/>
      </xdr:nvSpPr>
      <xdr:spPr>
        <a:xfrm>
          <a:off x="16370300" y="51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5" name="直線コネクタ 504"/>
        <xdr:cNvCxnSpPr/>
      </xdr:nvCxnSpPr>
      <xdr:spPr>
        <a:xfrm>
          <a:off x="16230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107452</xdr:rowOff>
    </xdr:from>
    <xdr:to>
      <xdr:col>23</xdr:col>
      <xdr:colOff>517525</xdr:colOff>
      <xdr:row>39</xdr:row>
      <xdr:rowOff>42942</xdr:rowOff>
    </xdr:to>
    <xdr:cxnSp macro="">
      <xdr:nvCxnSpPr>
        <xdr:cNvPr id="506" name="直線コネクタ 505"/>
        <xdr:cNvCxnSpPr/>
      </xdr:nvCxnSpPr>
      <xdr:spPr>
        <a:xfrm flipV="1">
          <a:off x="15481300" y="6622552"/>
          <a:ext cx="838200" cy="10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72631</xdr:rowOff>
    </xdr:from>
    <xdr:ext cx="534377" cy="259045"/>
    <xdr:sp macro="" textlink="">
      <xdr:nvSpPr>
        <xdr:cNvPr id="507" name="災害復旧事業費平均値テキスト"/>
        <xdr:cNvSpPr txBox="1"/>
      </xdr:nvSpPr>
      <xdr:spPr>
        <a:xfrm>
          <a:off x="16370300" y="6587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08" name="フローチャート : 判断 507"/>
        <xdr:cNvSpPr/>
      </xdr:nvSpPr>
      <xdr:spPr>
        <a:xfrm>
          <a:off x="162687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42942</xdr:rowOff>
    </xdr:from>
    <xdr:to>
      <xdr:col>22</xdr:col>
      <xdr:colOff>365125</xdr:colOff>
      <xdr:row>39</xdr:row>
      <xdr:rowOff>44450</xdr:rowOff>
    </xdr:to>
    <xdr:cxnSp macro="">
      <xdr:nvCxnSpPr>
        <xdr:cNvPr id="509" name="直線コネクタ 508"/>
        <xdr:cNvCxnSpPr/>
      </xdr:nvCxnSpPr>
      <xdr:spPr>
        <a:xfrm flipV="1">
          <a:off x="14592300" y="6729492"/>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109722</xdr:rowOff>
    </xdr:from>
    <xdr:to>
      <xdr:col>22</xdr:col>
      <xdr:colOff>415925</xdr:colOff>
      <xdr:row>39</xdr:row>
      <xdr:rowOff>39872</xdr:rowOff>
    </xdr:to>
    <xdr:sp macro="" textlink="">
      <xdr:nvSpPr>
        <xdr:cNvPr id="510" name="フローチャート : 判断 509"/>
        <xdr:cNvSpPr/>
      </xdr:nvSpPr>
      <xdr:spPr>
        <a:xfrm>
          <a:off x="15430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56399</xdr:rowOff>
    </xdr:from>
    <xdr:ext cx="534377" cy="259045"/>
    <xdr:sp macro="" textlink="">
      <xdr:nvSpPr>
        <xdr:cNvPr id="511" name="テキスト ボックス 510"/>
        <xdr:cNvSpPr txBox="1"/>
      </xdr:nvSpPr>
      <xdr:spPr>
        <a:xfrm>
          <a:off x="15214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12" name="直線コネクタ 51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96024</xdr:rowOff>
    </xdr:from>
    <xdr:to>
      <xdr:col>21</xdr:col>
      <xdr:colOff>212725</xdr:colOff>
      <xdr:row>39</xdr:row>
      <xdr:rowOff>26174</xdr:rowOff>
    </xdr:to>
    <xdr:sp macro="" textlink="">
      <xdr:nvSpPr>
        <xdr:cNvPr id="513" name="フローチャート : 判断 512"/>
        <xdr:cNvSpPr/>
      </xdr:nvSpPr>
      <xdr:spPr>
        <a:xfrm>
          <a:off x="14541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42702</xdr:rowOff>
    </xdr:from>
    <xdr:ext cx="534377" cy="259045"/>
    <xdr:sp macro="" textlink="">
      <xdr:nvSpPr>
        <xdr:cNvPr id="514" name="テキスト ボックス 513"/>
        <xdr:cNvSpPr txBox="1"/>
      </xdr:nvSpPr>
      <xdr:spPr>
        <a:xfrm>
          <a:off x="14325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15" name="直線コネクタ 51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74719</xdr:rowOff>
    </xdr:from>
    <xdr:to>
      <xdr:col>20</xdr:col>
      <xdr:colOff>9525</xdr:colOff>
      <xdr:row>39</xdr:row>
      <xdr:rowOff>4869</xdr:rowOff>
    </xdr:to>
    <xdr:sp macro="" textlink="">
      <xdr:nvSpPr>
        <xdr:cNvPr id="516" name="フローチャート : 判断 515"/>
        <xdr:cNvSpPr/>
      </xdr:nvSpPr>
      <xdr:spPr>
        <a:xfrm>
          <a:off x="13652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21396</xdr:rowOff>
    </xdr:from>
    <xdr:ext cx="534377" cy="259045"/>
    <xdr:sp macro="" textlink="">
      <xdr:nvSpPr>
        <xdr:cNvPr id="517" name="テキスト ボックス 516"/>
        <xdr:cNvSpPr txBox="1"/>
      </xdr:nvSpPr>
      <xdr:spPr>
        <a:xfrm>
          <a:off x="13436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82317</xdr:rowOff>
    </xdr:from>
    <xdr:to>
      <xdr:col>18</xdr:col>
      <xdr:colOff>492125</xdr:colOff>
      <xdr:row>39</xdr:row>
      <xdr:rowOff>12467</xdr:rowOff>
    </xdr:to>
    <xdr:sp macro="" textlink="">
      <xdr:nvSpPr>
        <xdr:cNvPr id="518" name="フローチャート : 判断 517"/>
        <xdr:cNvSpPr/>
      </xdr:nvSpPr>
      <xdr:spPr>
        <a:xfrm>
          <a:off x="12763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28993</xdr:rowOff>
    </xdr:from>
    <xdr:ext cx="534377" cy="259045"/>
    <xdr:sp macro="" textlink="">
      <xdr:nvSpPr>
        <xdr:cNvPr id="519" name="テキスト ボックス 518"/>
        <xdr:cNvSpPr txBox="1"/>
      </xdr:nvSpPr>
      <xdr:spPr>
        <a:xfrm>
          <a:off x="12547111" y="637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56652</xdr:rowOff>
    </xdr:from>
    <xdr:to>
      <xdr:col>23</xdr:col>
      <xdr:colOff>568325</xdr:colOff>
      <xdr:row>38</xdr:row>
      <xdr:rowOff>158252</xdr:rowOff>
    </xdr:to>
    <xdr:sp macro="" textlink="">
      <xdr:nvSpPr>
        <xdr:cNvPr id="525" name="円/楕円 524"/>
        <xdr:cNvSpPr/>
      </xdr:nvSpPr>
      <xdr:spPr>
        <a:xfrm>
          <a:off x="16268700" y="657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16029</xdr:rowOff>
    </xdr:from>
    <xdr:ext cx="534377" cy="259045"/>
    <xdr:sp macro="" textlink="">
      <xdr:nvSpPr>
        <xdr:cNvPr id="526" name="災害復旧事業費該当値テキスト"/>
        <xdr:cNvSpPr txBox="1"/>
      </xdr:nvSpPr>
      <xdr:spPr>
        <a:xfrm>
          <a:off x="16370300" y="635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28,464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163592</xdr:rowOff>
    </xdr:from>
    <xdr:to>
      <xdr:col>22</xdr:col>
      <xdr:colOff>415925</xdr:colOff>
      <xdr:row>39</xdr:row>
      <xdr:rowOff>93742</xdr:rowOff>
    </xdr:to>
    <xdr:sp macro="" textlink="">
      <xdr:nvSpPr>
        <xdr:cNvPr id="527" name="円/楕円 526"/>
        <xdr:cNvSpPr/>
      </xdr:nvSpPr>
      <xdr:spPr>
        <a:xfrm>
          <a:off x="15430500" y="667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84869</xdr:rowOff>
    </xdr:from>
    <xdr:ext cx="378565" cy="259045"/>
    <xdr:sp macro="" textlink="">
      <xdr:nvSpPr>
        <xdr:cNvPr id="528" name="テキスト ボックス 527"/>
        <xdr:cNvSpPr txBox="1"/>
      </xdr:nvSpPr>
      <xdr:spPr>
        <a:xfrm>
          <a:off x="15292017" y="6771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9" name="円/楕円 52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30" name="テキスト ボックス 529"/>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31" name="円/楕円 53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32" name="テキスト ボックス 531"/>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33" name="円/楕円 53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34" name="テキスト ボックス 533"/>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45" name="直線コネクタ 54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46" name="テキスト ボックス 54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47" name="直線コネクタ 54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56</xdr:row>
      <xdr:rowOff>35577</xdr:rowOff>
    </xdr:from>
    <xdr:ext cx="467179" cy="259045"/>
    <xdr:sp macro="" textlink="">
      <xdr:nvSpPr>
        <xdr:cNvPr id="548" name="テキスト ボックス 547"/>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53</xdr:row>
      <xdr:rowOff>168927</xdr:rowOff>
    </xdr:from>
    <xdr:ext cx="467179" cy="259045"/>
    <xdr:sp macro="" textlink="">
      <xdr:nvSpPr>
        <xdr:cNvPr id="550" name="テキスト ボックス 549"/>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1" name="直線コネクタ 55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51</xdr:row>
      <xdr:rowOff>130827</xdr:rowOff>
    </xdr:from>
    <xdr:ext cx="467179" cy="259045"/>
    <xdr:sp macro="" textlink="">
      <xdr:nvSpPr>
        <xdr:cNvPr id="552" name="テキスト ボックス 551"/>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3" name="直線コネクタ 55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92727</xdr:rowOff>
    </xdr:from>
    <xdr:ext cx="467179" cy="259045"/>
    <xdr:sp macro="" textlink="">
      <xdr:nvSpPr>
        <xdr:cNvPr id="554" name="テキスト ボックス 553"/>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56" name="テキスト ボックス 555"/>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53</xdr:row>
      <xdr:rowOff>49974</xdr:rowOff>
    </xdr:from>
    <xdr:to>
      <xdr:col>23</xdr:col>
      <xdr:colOff>516889</xdr:colOff>
      <xdr:row>59</xdr:row>
      <xdr:rowOff>44450</xdr:rowOff>
    </xdr:to>
    <xdr:cxnSp macro="">
      <xdr:nvCxnSpPr>
        <xdr:cNvPr id="558" name="直線コネクタ 557"/>
        <xdr:cNvCxnSpPr/>
      </xdr:nvCxnSpPr>
      <xdr:spPr>
        <a:xfrm flipV="1">
          <a:off x="16317595" y="9136824"/>
          <a:ext cx="1269" cy="1023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80980</xdr:rowOff>
    </xdr:from>
    <xdr:ext cx="249299" cy="259045"/>
    <xdr:sp macro="" textlink="">
      <xdr:nvSpPr>
        <xdr:cNvPr id="559" name="失業対策事業費最小値テキスト"/>
        <xdr:cNvSpPr txBox="1"/>
      </xdr:nvSpPr>
      <xdr:spPr>
        <a:xfrm>
          <a:off x="16370300" y="101965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60" name="直線コネクタ 55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51</xdr:row>
      <xdr:rowOff>168101</xdr:rowOff>
    </xdr:from>
    <xdr:ext cx="469744" cy="259045"/>
    <xdr:sp macro="" textlink="">
      <xdr:nvSpPr>
        <xdr:cNvPr id="561" name="失業対策事業費最大値テキスト"/>
        <xdr:cNvSpPr txBox="1"/>
      </xdr:nvSpPr>
      <xdr:spPr>
        <a:xfrm>
          <a:off x="16370300" y="891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53</xdr:row>
      <xdr:rowOff>49974</xdr:rowOff>
    </xdr:from>
    <xdr:to>
      <xdr:col>23</xdr:col>
      <xdr:colOff>606425</xdr:colOff>
      <xdr:row>53</xdr:row>
      <xdr:rowOff>49974</xdr:rowOff>
    </xdr:to>
    <xdr:cxnSp macro="">
      <xdr:nvCxnSpPr>
        <xdr:cNvPr id="562" name="直線コネクタ 561"/>
        <xdr:cNvCxnSpPr/>
      </xdr:nvCxnSpPr>
      <xdr:spPr>
        <a:xfrm>
          <a:off x="16230600" y="913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56452</xdr:rowOff>
    </xdr:from>
    <xdr:to>
      <xdr:col>23</xdr:col>
      <xdr:colOff>517525</xdr:colOff>
      <xdr:row>53</xdr:row>
      <xdr:rowOff>117031</xdr:rowOff>
    </xdr:to>
    <xdr:cxnSp macro="">
      <xdr:nvCxnSpPr>
        <xdr:cNvPr id="563" name="直線コネクタ 562"/>
        <xdr:cNvCxnSpPr/>
      </xdr:nvCxnSpPr>
      <xdr:spPr>
        <a:xfrm flipV="1">
          <a:off x="15481300" y="9143302"/>
          <a:ext cx="8382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125430</xdr:rowOff>
    </xdr:from>
    <xdr:ext cx="313932" cy="259045"/>
    <xdr:sp macro="" textlink="">
      <xdr:nvSpPr>
        <xdr:cNvPr id="564" name="失業対策事業費平均値テキスト"/>
        <xdr:cNvSpPr txBox="1"/>
      </xdr:nvSpPr>
      <xdr:spPr>
        <a:xfrm>
          <a:off x="16370300" y="1006953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147003</xdr:rowOff>
    </xdr:from>
    <xdr:to>
      <xdr:col>23</xdr:col>
      <xdr:colOff>568325</xdr:colOff>
      <xdr:row>59</xdr:row>
      <xdr:rowOff>77153</xdr:rowOff>
    </xdr:to>
    <xdr:sp macro="" textlink="">
      <xdr:nvSpPr>
        <xdr:cNvPr id="565" name="フローチャート : 判断 564"/>
        <xdr:cNvSpPr/>
      </xdr:nvSpPr>
      <xdr:spPr>
        <a:xfrm>
          <a:off x="16268700" y="1009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30163</xdr:rowOff>
    </xdr:from>
    <xdr:to>
      <xdr:col>22</xdr:col>
      <xdr:colOff>365125</xdr:colOff>
      <xdr:row>53</xdr:row>
      <xdr:rowOff>117031</xdr:rowOff>
    </xdr:to>
    <xdr:cxnSp macro="">
      <xdr:nvCxnSpPr>
        <xdr:cNvPr id="566" name="直線コネクタ 565"/>
        <xdr:cNvCxnSpPr/>
      </xdr:nvCxnSpPr>
      <xdr:spPr>
        <a:xfrm>
          <a:off x="14592300" y="9117013"/>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147193</xdr:rowOff>
    </xdr:from>
    <xdr:to>
      <xdr:col>22</xdr:col>
      <xdr:colOff>415925</xdr:colOff>
      <xdr:row>59</xdr:row>
      <xdr:rowOff>77343</xdr:rowOff>
    </xdr:to>
    <xdr:sp macro="" textlink="">
      <xdr:nvSpPr>
        <xdr:cNvPr id="567" name="フローチャート : 判断 566"/>
        <xdr:cNvSpPr/>
      </xdr:nvSpPr>
      <xdr:spPr>
        <a:xfrm>
          <a:off x="15430500" y="10091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59</xdr:row>
      <xdr:rowOff>68470</xdr:rowOff>
    </xdr:from>
    <xdr:ext cx="313932" cy="259045"/>
    <xdr:sp macro="" textlink="">
      <xdr:nvSpPr>
        <xdr:cNvPr id="568" name="テキスト ボックス 567"/>
        <xdr:cNvSpPr txBox="1"/>
      </xdr:nvSpPr>
      <xdr:spPr>
        <a:xfrm>
          <a:off x="15324333" y="101840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644525</xdr:colOff>
      <xdr:row>50</xdr:row>
      <xdr:rowOff>95694</xdr:rowOff>
    </xdr:from>
    <xdr:to>
      <xdr:col>21</xdr:col>
      <xdr:colOff>161925</xdr:colOff>
      <xdr:row>53</xdr:row>
      <xdr:rowOff>30163</xdr:rowOff>
    </xdr:to>
    <xdr:cxnSp macro="">
      <xdr:nvCxnSpPr>
        <xdr:cNvPr id="569" name="直線コネクタ 568"/>
        <xdr:cNvCxnSpPr/>
      </xdr:nvCxnSpPr>
      <xdr:spPr>
        <a:xfrm>
          <a:off x="13703300" y="8668194"/>
          <a:ext cx="889000" cy="44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134430</xdr:rowOff>
    </xdr:from>
    <xdr:to>
      <xdr:col>21</xdr:col>
      <xdr:colOff>212725</xdr:colOff>
      <xdr:row>59</xdr:row>
      <xdr:rowOff>64580</xdr:rowOff>
    </xdr:to>
    <xdr:sp macro="" textlink="">
      <xdr:nvSpPr>
        <xdr:cNvPr id="570" name="フローチャート : 判断 569"/>
        <xdr:cNvSpPr/>
      </xdr:nvSpPr>
      <xdr:spPr>
        <a:xfrm>
          <a:off x="14541500" y="1007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59</xdr:row>
      <xdr:rowOff>55707</xdr:rowOff>
    </xdr:from>
    <xdr:ext cx="378565" cy="259045"/>
    <xdr:sp macro="" textlink="">
      <xdr:nvSpPr>
        <xdr:cNvPr id="571" name="テキスト ボックス 570"/>
        <xdr:cNvSpPr txBox="1"/>
      </xdr:nvSpPr>
      <xdr:spPr>
        <a:xfrm>
          <a:off x="14403017" y="10171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441325</xdr:colOff>
      <xdr:row>50</xdr:row>
      <xdr:rowOff>95694</xdr:rowOff>
    </xdr:from>
    <xdr:to>
      <xdr:col>19</xdr:col>
      <xdr:colOff>644525</xdr:colOff>
      <xdr:row>54</xdr:row>
      <xdr:rowOff>83503</xdr:rowOff>
    </xdr:to>
    <xdr:cxnSp macro="">
      <xdr:nvCxnSpPr>
        <xdr:cNvPr id="572" name="直線コネクタ 571"/>
        <xdr:cNvCxnSpPr/>
      </xdr:nvCxnSpPr>
      <xdr:spPr>
        <a:xfrm flipV="1">
          <a:off x="12814300" y="8668194"/>
          <a:ext cx="889000" cy="67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129286</xdr:rowOff>
    </xdr:from>
    <xdr:to>
      <xdr:col>20</xdr:col>
      <xdr:colOff>9525</xdr:colOff>
      <xdr:row>59</xdr:row>
      <xdr:rowOff>59436</xdr:rowOff>
    </xdr:to>
    <xdr:sp macro="" textlink="">
      <xdr:nvSpPr>
        <xdr:cNvPr id="573" name="フローチャート : 判断 572"/>
        <xdr:cNvSpPr/>
      </xdr:nvSpPr>
      <xdr:spPr>
        <a:xfrm>
          <a:off x="13652500" y="1007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59</xdr:row>
      <xdr:rowOff>50563</xdr:rowOff>
    </xdr:from>
    <xdr:ext cx="378565" cy="259045"/>
    <xdr:sp macro="" textlink="">
      <xdr:nvSpPr>
        <xdr:cNvPr id="574" name="テキスト ボックス 573"/>
        <xdr:cNvSpPr txBox="1"/>
      </xdr:nvSpPr>
      <xdr:spPr>
        <a:xfrm>
          <a:off x="13514017" y="101661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143955</xdr:rowOff>
    </xdr:from>
    <xdr:to>
      <xdr:col>18</xdr:col>
      <xdr:colOff>492125</xdr:colOff>
      <xdr:row>59</xdr:row>
      <xdr:rowOff>74105</xdr:rowOff>
    </xdr:to>
    <xdr:sp macro="" textlink="">
      <xdr:nvSpPr>
        <xdr:cNvPr id="575" name="フローチャート : 判断 574"/>
        <xdr:cNvSpPr/>
      </xdr:nvSpPr>
      <xdr:spPr>
        <a:xfrm>
          <a:off x="12763500" y="1008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59</xdr:row>
      <xdr:rowOff>65232</xdr:rowOff>
    </xdr:from>
    <xdr:ext cx="378565" cy="259045"/>
    <xdr:sp macro="" textlink="">
      <xdr:nvSpPr>
        <xdr:cNvPr id="576" name="テキスト ボックス 575"/>
        <xdr:cNvSpPr txBox="1"/>
      </xdr:nvSpPr>
      <xdr:spPr>
        <a:xfrm>
          <a:off x="12625017" y="10180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53</xdr:row>
      <xdr:rowOff>5652</xdr:rowOff>
    </xdr:from>
    <xdr:to>
      <xdr:col>23</xdr:col>
      <xdr:colOff>568325</xdr:colOff>
      <xdr:row>53</xdr:row>
      <xdr:rowOff>107252</xdr:rowOff>
    </xdr:to>
    <xdr:sp macro="" textlink="">
      <xdr:nvSpPr>
        <xdr:cNvPr id="582" name="円/楕円 581"/>
        <xdr:cNvSpPr/>
      </xdr:nvSpPr>
      <xdr:spPr>
        <a:xfrm>
          <a:off x="16268700" y="909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52</xdr:row>
      <xdr:rowOff>123652</xdr:rowOff>
    </xdr:from>
    <xdr:ext cx="469744" cy="259045"/>
    <xdr:sp macro="" textlink="">
      <xdr:nvSpPr>
        <xdr:cNvPr id="583" name="失業対策事業費該当値テキスト"/>
        <xdr:cNvSpPr txBox="1"/>
      </xdr:nvSpPr>
      <xdr:spPr>
        <a:xfrm>
          <a:off x="16370300" y="9039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5,337</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66231</xdr:rowOff>
    </xdr:from>
    <xdr:to>
      <xdr:col>22</xdr:col>
      <xdr:colOff>415925</xdr:colOff>
      <xdr:row>53</xdr:row>
      <xdr:rowOff>167831</xdr:rowOff>
    </xdr:to>
    <xdr:sp macro="" textlink="">
      <xdr:nvSpPr>
        <xdr:cNvPr id="584" name="円/楕円 583"/>
        <xdr:cNvSpPr/>
      </xdr:nvSpPr>
      <xdr:spPr>
        <a:xfrm>
          <a:off x="15430500" y="915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52</xdr:row>
      <xdr:rowOff>12908</xdr:rowOff>
    </xdr:from>
    <xdr:ext cx="469744" cy="259045"/>
    <xdr:sp macro="" textlink="">
      <xdr:nvSpPr>
        <xdr:cNvPr id="585" name="テキスト ボックス 584"/>
        <xdr:cNvSpPr txBox="1"/>
      </xdr:nvSpPr>
      <xdr:spPr>
        <a:xfrm>
          <a:off x="15246427" y="8928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5,019</a:t>
          </a:r>
          <a:endParaRPr kumimoji="1" lang="ja-JP" altLang="en-US" sz="1000" b="1">
            <a:solidFill>
              <a:srgbClr val="FF0000"/>
            </a:solidFill>
            <a:latin typeface="ＭＳ Ｐゴシック"/>
          </a:endParaRPr>
        </a:p>
      </xdr:txBody>
    </xdr:sp>
    <xdr:clientData/>
  </xdr:oneCellAnchor>
  <xdr:twoCellAnchor>
    <xdr:from>
      <xdr:col>21</xdr:col>
      <xdr:colOff>111125</xdr:colOff>
      <xdr:row>52</xdr:row>
      <xdr:rowOff>150813</xdr:rowOff>
    </xdr:from>
    <xdr:to>
      <xdr:col>21</xdr:col>
      <xdr:colOff>212725</xdr:colOff>
      <xdr:row>53</xdr:row>
      <xdr:rowOff>80963</xdr:rowOff>
    </xdr:to>
    <xdr:sp macro="" textlink="">
      <xdr:nvSpPr>
        <xdr:cNvPr id="586" name="円/楕円 585"/>
        <xdr:cNvSpPr/>
      </xdr:nvSpPr>
      <xdr:spPr>
        <a:xfrm>
          <a:off x="14541500" y="906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51</xdr:row>
      <xdr:rowOff>97490</xdr:rowOff>
    </xdr:from>
    <xdr:ext cx="469744" cy="259045"/>
    <xdr:sp macro="" textlink="">
      <xdr:nvSpPr>
        <xdr:cNvPr id="587" name="テキスト ボックス 586"/>
        <xdr:cNvSpPr txBox="1"/>
      </xdr:nvSpPr>
      <xdr:spPr>
        <a:xfrm>
          <a:off x="14357427" y="8841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5,475</a:t>
          </a:r>
          <a:endParaRPr kumimoji="1" lang="ja-JP" altLang="en-US" sz="1000" b="1">
            <a:solidFill>
              <a:srgbClr val="FF0000"/>
            </a:solidFill>
            <a:latin typeface="ＭＳ Ｐゴシック"/>
          </a:endParaRPr>
        </a:p>
      </xdr:txBody>
    </xdr:sp>
    <xdr:clientData/>
  </xdr:oneCellAnchor>
  <xdr:twoCellAnchor>
    <xdr:from>
      <xdr:col>19</xdr:col>
      <xdr:colOff>593725</xdr:colOff>
      <xdr:row>50</xdr:row>
      <xdr:rowOff>44894</xdr:rowOff>
    </xdr:from>
    <xdr:to>
      <xdr:col>20</xdr:col>
      <xdr:colOff>9525</xdr:colOff>
      <xdr:row>50</xdr:row>
      <xdr:rowOff>146494</xdr:rowOff>
    </xdr:to>
    <xdr:sp macro="" textlink="">
      <xdr:nvSpPr>
        <xdr:cNvPr id="588" name="円/楕円 587"/>
        <xdr:cNvSpPr/>
      </xdr:nvSpPr>
      <xdr:spPr>
        <a:xfrm>
          <a:off x="13652500" y="861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48</xdr:row>
      <xdr:rowOff>163021</xdr:rowOff>
    </xdr:from>
    <xdr:ext cx="469744" cy="259045"/>
    <xdr:sp macro="" textlink="">
      <xdr:nvSpPr>
        <xdr:cNvPr id="589" name="テキスト ボックス 588"/>
        <xdr:cNvSpPr txBox="1"/>
      </xdr:nvSpPr>
      <xdr:spPr>
        <a:xfrm>
          <a:off x="13468427" y="839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7,831</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32703</xdr:rowOff>
    </xdr:from>
    <xdr:to>
      <xdr:col>18</xdr:col>
      <xdr:colOff>492125</xdr:colOff>
      <xdr:row>54</xdr:row>
      <xdr:rowOff>134303</xdr:rowOff>
    </xdr:to>
    <xdr:sp macro="" textlink="">
      <xdr:nvSpPr>
        <xdr:cNvPr id="590" name="円/楕円 589"/>
        <xdr:cNvSpPr/>
      </xdr:nvSpPr>
      <xdr:spPr>
        <a:xfrm>
          <a:off x="12763500" y="929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52</xdr:row>
      <xdr:rowOff>150830</xdr:rowOff>
    </xdr:from>
    <xdr:ext cx="469744" cy="259045"/>
    <xdr:sp macro="" textlink="">
      <xdr:nvSpPr>
        <xdr:cNvPr id="591" name="テキスト ボックス 590"/>
        <xdr:cNvSpPr txBox="1"/>
      </xdr:nvSpPr>
      <xdr:spPr>
        <a:xfrm>
          <a:off x="12579427" y="9066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5" name="テキスト ボックス 60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9" name="テキスト ボックス 60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11" name="テキスト ボックス 610"/>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3" name="テキスト ボックス 61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5" name="直線コネクタ 614"/>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6" name="公債費最小値テキスト"/>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7" name="直線コネクタ 616"/>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8" name="公債費最大値テキスト"/>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9" name="直線コネクタ 618"/>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151400</xdr:rowOff>
    </xdr:from>
    <xdr:to>
      <xdr:col>23</xdr:col>
      <xdr:colOff>517525</xdr:colOff>
      <xdr:row>78</xdr:row>
      <xdr:rowOff>18269</xdr:rowOff>
    </xdr:to>
    <xdr:cxnSp macro="">
      <xdr:nvCxnSpPr>
        <xdr:cNvPr id="620" name="直線コネクタ 619"/>
        <xdr:cNvCxnSpPr/>
      </xdr:nvCxnSpPr>
      <xdr:spPr>
        <a:xfrm>
          <a:off x="15481300" y="13353050"/>
          <a:ext cx="838200" cy="3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129312</xdr:rowOff>
    </xdr:from>
    <xdr:ext cx="599010" cy="259045"/>
    <xdr:sp macro="" textlink="">
      <xdr:nvSpPr>
        <xdr:cNvPr id="621" name="公債費平均値テキスト"/>
        <xdr:cNvSpPr txBox="1"/>
      </xdr:nvSpPr>
      <xdr:spPr>
        <a:xfrm>
          <a:off x="16370300" y="13330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22" name="フローチャート : 判断 621"/>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141914</xdr:rowOff>
    </xdr:from>
    <xdr:to>
      <xdr:col>22</xdr:col>
      <xdr:colOff>365125</xdr:colOff>
      <xdr:row>77</xdr:row>
      <xdr:rowOff>151400</xdr:rowOff>
    </xdr:to>
    <xdr:cxnSp macro="">
      <xdr:nvCxnSpPr>
        <xdr:cNvPr id="623" name="直線コネクタ 622"/>
        <xdr:cNvCxnSpPr/>
      </xdr:nvCxnSpPr>
      <xdr:spPr>
        <a:xfrm>
          <a:off x="14592300" y="13343564"/>
          <a:ext cx="889000" cy="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150816</xdr:rowOff>
    </xdr:from>
    <xdr:to>
      <xdr:col>22</xdr:col>
      <xdr:colOff>415925</xdr:colOff>
      <xdr:row>78</xdr:row>
      <xdr:rowOff>80966</xdr:rowOff>
    </xdr:to>
    <xdr:sp macro="" textlink="">
      <xdr:nvSpPr>
        <xdr:cNvPr id="624" name="フローチャート : 判断 623"/>
        <xdr:cNvSpPr/>
      </xdr:nvSpPr>
      <xdr:spPr>
        <a:xfrm>
          <a:off x="15430500" y="133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72093</xdr:rowOff>
    </xdr:from>
    <xdr:ext cx="599010" cy="259045"/>
    <xdr:sp macro="" textlink="">
      <xdr:nvSpPr>
        <xdr:cNvPr id="625" name="テキスト ボックス 624"/>
        <xdr:cNvSpPr txBox="1"/>
      </xdr:nvSpPr>
      <xdr:spPr>
        <a:xfrm>
          <a:off x="15181794" y="13445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127622</xdr:rowOff>
    </xdr:from>
    <xdr:to>
      <xdr:col>21</xdr:col>
      <xdr:colOff>161925</xdr:colOff>
      <xdr:row>77</xdr:row>
      <xdr:rowOff>141914</xdr:rowOff>
    </xdr:to>
    <xdr:cxnSp macro="">
      <xdr:nvCxnSpPr>
        <xdr:cNvPr id="626" name="直線コネクタ 625"/>
        <xdr:cNvCxnSpPr/>
      </xdr:nvCxnSpPr>
      <xdr:spPr>
        <a:xfrm>
          <a:off x="13703300" y="13329272"/>
          <a:ext cx="889000" cy="1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147262</xdr:rowOff>
    </xdr:from>
    <xdr:to>
      <xdr:col>21</xdr:col>
      <xdr:colOff>212725</xdr:colOff>
      <xdr:row>78</xdr:row>
      <xdr:rowOff>77412</xdr:rowOff>
    </xdr:to>
    <xdr:sp macro="" textlink="">
      <xdr:nvSpPr>
        <xdr:cNvPr id="627" name="フローチャート : 判断 626"/>
        <xdr:cNvSpPr/>
      </xdr:nvSpPr>
      <xdr:spPr>
        <a:xfrm>
          <a:off x="14541500" y="133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68539</xdr:rowOff>
    </xdr:from>
    <xdr:ext cx="599010" cy="259045"/>
    <xdr:sp macro="" textlink="">
      <xdr:nvSpPr>
        <xdr:cNvPr id="628" name="テキスト ボックス 627"/>
        <xdr:cNvSpPr txBox="1"/>
      </xdr:nvSpPr>
      <xdr:spPr>
        <a:xfrm>
          <a:off x="14292794" y="13441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122668</xdr:rowOff>
    </xdr:from>
    <xdr:to>
      <xdr:col>19</xdr:col>
      <xdr:colOff>644525</xdr:colOff>
      <xdr:row>77</xdr:row>
      <xdr:rowOff>127622</xdr:rowOff>
    </xdr:to>
    <xdr:cxnSp macro="">
      <xdr:nvCxnSpPr>
        <xdr:cNvPr id="629" name="直線コネクタ 628"/>
        <xdr:cNvCxnSpPr/>
      </xdr:nvCxnSpPr>
      <xdr:spPr>
        <a:xfrm>
          <a:off x="12814300" y="13324318"/>
          <a:ext cx="889000" cy="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139778</xdr:rowOff>
    </xdr:from>
    <xdr:to>
      <xdr:col>20</xdr:col>
      <xdr:colOff>9525</xdr:colOff>
      <xdr:row>78</xdr:row>
      <xdr:rowOff>69928</xdr:rowOff>
    </xdr:to>
    <xdr:sp macro="" textlink="">
      <xdr:nvSpPr>
        <xdr:cNvPr id="630" name="フローチャート : 判断 629"/>
        <xdr:cNvSpPr/>
      </xdr:nvSpPr>
      <xdr:spPr>
        <a:xfrm>
          <a:off x="13652500" y="1334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61055</xdr:rowOff>
    </xdr:from>
    <xdr:ext cx="599010" cy="259045"/>
    <xdr:sp macro="" textlink="">
      <xdr:nvSpPr>
        <xdr:cNvPr id="631" name="テキスト ボックス 630"/>
        <xdr:cNvSpPr txBox="1"/>
      </xdr:nvSpPr>
      <xdr:spPr>
        <a:xfrm>
          <a:off x="13403794" y="13434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146439</xdr:rowOff>
    </xdr:from>
    <xdr:to>
      <xdr:col>18</xdr:col>
      <xdr:colOff>492125</xdr:colOff>
      <xdr:row>78</xdr:row>
      <xdr:rowOff>76589</xdr:rowOff>
    </xdr:to>
    <xdr:sp macro="" textlink="">
      <xdr:nvSpPr>
        <xdr:cNvPr id="632" name="フローチャート : 判断 631"/>
        <xdr:cNvSpPr/>
      </xdr:nvSpPr>
      <xdr:spPr>
        <a:xfrm>
          <a:off x="12763500" y="1334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67716</xdr:rowOff>
    </xdr:from>
    <xdr:ext cx="599010" cy="259045"/>
    <xdr:sp macro="" textlink="">
      <xdr:nvSpPr>
        <xdr:cNvPr id="633" name="テキスト ボックス 632"/>
        <xdr:cNvSpPr txBox="1"/>
      </xdr:nvSpPr>
      <xdr:spPr>
        <a:xfrm>
          <a:off x="12514794" y="1344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138919</xdr:rowOff>
    </xdr:from>
    <xdr:to>
      <xdr:col>23</xdr:col>
      <xdr:colOff>568325</xdr:colOff>
      <xdr:row>78</xdr:row>
      <xdr:rowOff>69069</xdr:rowOff>
    </xdr:to>
    <xdr:sp macro="" textlink="">
      <xdr:nvSpPr>
        <xdr:cNvPr id="639" name="円/楕円 638"/>
        <xdr:cNvSpPr/>
      </xdr:nvSpPr>
      <xdr:spPr>
        <a:xfrm>
          <a:off x="16268700" y="1334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161796</xdr:rowOff>
    </xdr:from>
    <xdr:ext cx="599010" cy="259045"/>
    <xdr:sp macro="" textlink="">
      <xdr:nvSpPr>
        <xdr:cNvPr id="640" name="公債費該当値テキスト"/>
        <xdr:cNvSpPr txBox="1"/>
      </xdr:nvSpPr>
      <xdr:spPr>
        <a:xfrm>
          <a:off x="16370300" y="13191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155,615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100600</xdr:rowOff>
    </xdr:from>
    <xdr:to>
      <xdr:col>22</xdr:col>
      <xdr:colOff>415925</xdr:colOff>
      <xdr:row>78</xdr:row>
      <xdr:rowOff>30750</xdr:rowOff>
    </xdr:to>
    <xdr:sp macro="" textlink="">
      <xdr:nvSpPr>
        <xdr:cNvPr id="641" name="円/楕円 640"/>
        <xdr:cNvSpPr/>
      </xdr:nvSpPr>
      <xdr:spPr>
        <a:xfrm>
          <a:off x="15430500" y="1330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47277</xdr:rowOff>
    </xdr:from>
    <xdr:ext cx="599010" cy="259045"/>
    <xdr:sp macro="" textlink="">
      <xdr:nvSpPr>
        <xdr:cNvPr id="642" name="テキスト ボックス 641"/>
        <xdr:cNvSpPr txBox="1"/>
      </xdr:nvSpPr>
      <xdr:spPr>
        <a:xfrm>
          <a:off x="15181794" y="13077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185,787</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91114</xdr:rowOff>
    </xdr:from>
    <xdr:to>
      <xdr:col>21</xdr:col>
      <xdr:colOff>212725</xdr:colOff>
      <xdr:row>78</xdr:row>
      <xdr:rowOff>21264</xdr:rowOff>
    </xdr:to>
    <xdr:sp macro="" textlink="">
      <xdr:nvSpPr>
        <xdr:cNvPr id="643" name="円/楕円 642"/>
        <xdr:cNvSpPr/>
      </xdr:nvSpPr>
      <xdr:spPr>
        <a:xfrm>
          <a:off x="14541500" y="1329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37791</xdr:rowOff>
    </xdr:from>
    <xdr:ext cx="599010" cy="259045"/>
    <xdr:sp macro="" textlink="">
      <xdr:nvSpPr>
        <xdr:cNvPr id="644" name="テキスト ボックス 643"/>
        <xdr:cNvSpPr txBox="1"/>
      </xdr:nvSpPr>
      <xdr:spPr>
        <a:xfrm>
          <a:off x="14292794" y="1306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193,257</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76822</xdr:rowOff>
    </xdr:from>
    <xdr:to>
      <xdr:col>20</xdr:col>
      <xdr:colOff>9525</xdr:colOff>
      <xdr:row>78</xdr:row>
      <xdr:rowOff>6972</xdr:rowOff>
    </xdr:to>
    <xdr:sp macro="" textlink="">
      <xdr:nvSpPr>
        <xdr:cNvPr id="645" name="円/楕円 644"/>
        <xdr:cNvSpPr/>
      </xdr:nvSpPr>
      <xdr:spPr>
        <a:xfrm>
          <a:off x="13652500" y="1327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23499</xdr:rowOff>
    </xdr:from>
    <xdr:ext cx="599010" cy="259045"/>
    <xdr:sp macro="" textlink="">
      <xdr:nvSpPr>
        <xdr:cNvPr id="646" name="テキスト ボックス 645"/>
        <xdr:cNvSpPr txBox="1"/>
      </xdr:nvSpPr>
      <xdr:spPr>
        <a:xfrm>
          <a:off x="13403794" y="13053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204,510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71868</xdr:rowOff>
    </xdr:from>
    <xdr:to>
      <xdr:col>18</xdr:col>
      <xdr:colOff>492125</xdr:colOff>
      <xdr:row>78</xdr:row>
      <xdr:rowOff>2018</xdr:rowOff>
    </xdr:to>
    <xdr:sp macro="" textlink="">
      <xdr:nvSpPr>
        <xdr:cNvPr id="647" name="円/楕円 646"/>
        <xdr:cNvSpPr/>
      </xdr:nvSpPr>
      <xdr:spPr>
        <a:xfrm>
          <a:off x="12763500" y="1327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18545</xdr:rowOff>
    </xdr:from>
    <xdr:ext cx="599010" cy="259045"/>
    <xdr:sp macro="" textlink="">
      <xdr:nvSpPr>
        <xdr:cNvPr id="648" name="テキスト ボックス 647"/>
        <xdr:cNvSpPr txBox="1"/>
      </xdr:nvSpPr>
      <xdr:spPr>
        <a:xfrm>
          <a:off x="12514794" y="13048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208,411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12,052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64" name="テキスト ボックス 663"/>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66" name="テキスト ボックス 665"/>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8" name="テキスト ボックス 66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89805</xdr:rowOff>
    </xdr:from>
    <xdr:to>
      <xdr:col>23</xdr:col>
      <xdr:colOff>516889</xdr:colOff>
      <xdr:row>98</xdr:row>
      <xdr:rowOff>139481</xdr:rowOff>
    </xdr:to>
    <xdr:cxnSp macro="">
      <xdr:nvCxnSpPr>
        <xdr:cNvPr id="670" name="直線コネクタ 669"/>
        <xdr:cNvCxnSpPr/>
      </xdr:nvCxnSpPr>
      <xdr:spPr>
        <a:xfrm flipV="1">
          <a:off x="16317595" y="15520305"/>
          <a:ext cx="1269" cy="1421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143308</xdr:rowOff>
    </xdr:from>
    <xdr:ext cx="378565" cy="259045"/>
    <xdr:sp macro="" textlink="">
      <xdr:nvSpPr>
        <xdr:cNvPr id="671" name="積立金最小値テキスト"/>
        <xdr:cNvSpPr txBox="1"/>
      </xdr:nvSpPr>
      <xdr:spPr>
        <a:xfrm>
          <a:off x="16370300" y="169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139481</xdr:rowOff>
    </xdr:from>
    <xdr:to>
      <xdr:col>23</xdr:col>
      <xdr:colOff>606425</xdr:colOff>
      <xdr:row>98</xdr:row>
      <xdr:rowOff>139481</xdr:rowOff>
    </xdr:to>
    <xdr:cxnSp macro="">
      <xdr:nvCxnSpPr>
        <xdr:cNvPr id="672" name="直線コネクタ 671"/>
        <xdr:cNvCxnSpPr/>
      </xdr:nvCxnSpPr>
      <xdr:spPr>
        <a:xfrm>
          <a:off x="16230600" y="1694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36482</xdr:rowOff>
    </xdr:from>
    <xdr:ext cx="690189" cy="259045"/>
    <xdr:sp macro="" textlink="">
      <xdr:nvSpPr>
        <xdr:cNvPr id="673" name="積立金最大値テキスト"/>
        <xdr:cNvSpPr txBox="1"/>
      </xdr:nvSpPr>
      <xdr:spPr>
        <a:xfrm>
          <a:off x="16370300" y="15295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89805</xdr:rowOff>
    </xdr:from>
    <xdr:to>
      <xdr:col>23</xdr:col>
      <xdr:colOff>606425</xdr:colOff>
      <xdr:row>90</xdr:row>
      <xdr:rowOff>89805</xdr:rowOff>
    </xdr:to>
    <xdr:cxnSp macro="">
      <xdr:nvCxnSpPr>
        <xdr:cNvPr id="674" name="直線コネクタ 673"/>
        <xdr:cNvCxnSpPr/>
      </xdr:nvCxnSpPr>
      <xdr:spPr>
        <a:xfrm>
          <a:off x="16230600" y="155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39732</xdr:rowOff>
    </xdr:from>
    <xdr:to>
      <xdr:col>23</xdr:col>
      <xdr:colOff>517525</xdr:colOff>
      <xdr:row>98</xdr:row>
      <xdr:rowOff>67821</xdr:rowOff>
    </xdr:to>
    <xdr:cxnSp macro="">
      <xdr:nvCxnSpPr>
        <xdr:cNvPr id="675" name="直線コネクタ 674"/>
        <xdr:cNvCxnSpPr/>
      </xdr:nvCxnSpPr>
      <xdr:spPr>
        <a:xfrm>
          <a:off x="15481300" y="16841832"/>
          <a:ext cx="838200" cy="28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2108</xdr:rowOff>
    </xdr:from>
    <xdr:ext cx="534377" cy="259045"/>
    <xdr:sp macro="" textlink="">
      <xdr:nvSpPr>
        <xdr:cNvPr id="676" name="積立金平均値テキスト"/>
        <xdr:cNvSpPr txBox="1"/>
      </xdr:nvSpPr>
      <xdr:spPr>
        <a:xfrm>
          <a:off x="16370300" y="16804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23681</xdr:rowOff>
    </xdr:from>
    <xdr:to>
      <xdr:col>23</xdr:col>
      <xdr:colOff>568325</xdr:colOff>
      <xdr:row>98</xdr:row>
      <xdr:rowOff>125281</xdr:rowOff>
    </xdr:to>
    <xdr:sp macro="" textlink="">
      <xdr:nvSpPr>
        <xdr:cNvPr id="677" name="フローチャート : 判断 676"/>
        <xdr:cNvSpPr/>
      </xdr:nvSpPr>
      <xdr:spPr>
        <a:xfrm>
          <a:off x="162687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39732</xdr:rowOff>
    </xdr:from>
    <xdr:to>
      <xdr:col>22</xdr:col>
      <xdr:colOff>365125</xdr:colOff>
      <xdr:row>98</xdr:row>
      <xdr:rowOff>90438</xdr:rowOff>
    </xdr:to>
    <xdr:cxnSp macro="">
      <xdr:nvCxnSpPr>
        <xdr:cNvPr id="678" name="直線コネクタ 677"/>
        <xdr:cNvCxnSpPr/>
      </xdr:nvCxnSpPr>
      <xdr:spPr>
        <a:xfrm flipV="1">
          <a:off x="14592300" y="16841832"/>
          <a:ext cx="889000" cy="5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16246</xdr:rowOff>
    </xdr:from>
    <xdr:to>
      <xdr:col>22</xdr:col>
      <xdr:colOff>415925</xdr:colOff>
      <xdr:row>98</xdr:row>
      <xdr:rowOff>117846</xdr:rowOff>
    </xdr:to>
    <xdr:sp macro="" textlink="">
      <xdr:nvSpPr>
        <xdr:cNvPr id="679" name="フローチャート : 判断 678"/>
        <xdr:cNvSpPr/>
      </xdr:nvSpPr>
      <xdr:spPr>
        <a:xfrm>
          <a:off x="15430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108973</xdr:rowOff>
    </xdr:from>
    <xdr:ext cx="534377" cy="259045"/>
    <xdr:sp macro="" textlink="">
      <xdr:nvSpPr>
        <xdr:cNvPr id="680" name="テキスト ボックス 679"/>
        <xdr:cNvSpPr txBox="1"/>
      </xdr:nvSpPr>
      <xdr:spPr>
        <a:xfrm>
          <a:off x="15214111" y="169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34927</xdr:rowOff>
    </xdr:from>
    <xdr:to>
      <xdr:col>21</xdr:col>
      <xdr:colOff>161925</xdr:colOff>
      <xdr:row>98</xdr:row>
      <xdr:rowOff>90438</xdr:rowOff>
    </xdr:to>
    <xdr:cxnSp macro="">
      <xdr:nvCxnSpPr>
        <xdr:cNvPr id="681" name="直線コネクタ 680"/>
        <xdr:cNvCxnSpPr/>
      </xdr:nvCxnSpPr>
      <xdr:spPr>
        <a:xfrm>
          <a:off x="13703300" y="16837027"/>
          <a:ext cx="889000" cy="5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28533</xdr:rowOff>
    </xdr:from>
    <xdr:to>
      <xdr:col>21</xdr:col>
      <xdr:colOff>212725</xdr:colOff>
      <xdr:row>98</xdr:row>
      <xdr:rowOff>130133</xdr:rowOff>
    </xdr:to>
    <xdr:sp macro="" textlink="">
      <xdr:nvSpPr>
        <xdr:cNvPr id="682" name="フローチャート : 判断 681"/>
        <xdr:cNvSpPr/>
      </xdr:nvSpPr>
      <xdr:spPr>
        <a:xfrm>
          <a:off x="14541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146660</xdr:rowOff>
    </xdr:from>
    <xdr:ext cx="534377" cy="259045"/>
    <xdr:sp macro="" textlink="">
      <xdr:nvSpPr>
        <xdr:cNvPr id="683" name="テキスト ボックス 682"/>
        <xdr:cNvSpPr txBox="1"/>
      </xdr:nvSpPr>
      <xdr:spPr>
        <a:xfrm>
          <a:off x="14325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34927</xdr:rowOff>
    </xdr:from>
    <xdr:to>
      <xdr:col>19</xdr:col>
      <xdr:colOff>644525</xdr:colOff>
      <xdr:row>98</xdr:row>
      <xdr:rowOff>36432</xdr:rowOff>
    </xdr:to>
    <xdr:cxnSp macro="">
      <xdr:nvCxnSpPr>
        <xdr:cNvPr id="684" name="直線コネクタ 683"/>
        <xdr:cNvCxnSpPr/>
      </xdr:nvCxnSpPr>
      <xdr:spPr>
        <a:xfrm flipV="1">
          <a:off x="12814300" y="16837027"/>
          <a:ext cx="889000" cy="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11641</xdr:rowOff>
    </xdr:from>
    <xdr:to>
      <xdr:col>20</xdr:col>
      <xdr:colOff>9525</xdr:colOff>
      <xdr:row>98</xdr:row>
      <xdr:rowOff>113241</xdr:rowOff>
    </xdr:to>
    <xdr:sp macro="" textlink="">
      <xdr:nvSpPr>
        <xdr:cNvPr id="685" name="フローチャート : 判断 684"/>
        <xdr:cNvSpPr/>
      </xdr:nvSpPr>
      <xdr:spPr>
        <a:xfrm>
          <a:off x="13652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104368</xdr:rowOff>
    </xdr:from>
    <xdr:ext cx="534377" cy="259045"/>
    <xdr:sp macro="" textlink="">
      <xdr:nvSpPr>
        <xdr:cNvPr id="686" name="テキスト ボックス 685"/>
        <xdr:cNvSpPr txBox="1"/>
      </xdr:nvSpPr>
      <xdr:spPr>
        <a:xfrm>
          <a:off x="13436111" y="1690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161480</xdr:rowOff>
    </xdr:from>
    <xdr:to>
      <xdr:col>18</xdr:col>
      <xdr:colOff>492125</xdr:colOff>
      <xdr:row>98</xdr:row>
      <xdr:rowOff>91630</xdr:rowOff>
    </xdr:to>
    <xdr:sp macro="" textlink="">
      <xdr:nvSpPr>
        <xdr:cNvPr id="687" name="フローチャート : 判断 686"/>
        <xdr:cNvSpPr/>
      </xdr:nvSpPr>
      <xdr:spPr>
        <a:xfrm>
          <a:off x="12763500" y="167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82757</xdr:rowOff>
    </xdr:from>
    <xdr:ext cx="599010" cy="259045"/>
    <xdr:sp macro="" textlink="">
      <xdr:nvSpPr>
        <xdr:cNvPr id="688" name="テキスト ボックス 687"/>
        <xdr:cNvSpPr txBox="1"/>
      </xdr:nvSpPr>
      <xdr:spPr>
        <a:xfrm>
          <a:off x="12514794" y="16884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17021</xdr:rowOff>
    </xdr:from>
    <xdr:to>
      <xdr:col>23</xdr:col>
      <xdr:colOff>568325</xdr:colOff>
      <xdr:row>98</xdr:row>
      <xdr:rowOff>118621</xdr:rowOff>
    </xdr:to>
    <xdr:sp macro="" textlink="">
      <xdr:nvSpPr>
        <xdr:cNvPr id="694" name="円/楕円 693"/>
        <xdr:cNvSpPr/>
      </xdr:nvSpPr>
      <xdr:spPr>
        <a:xfrm>
          <a:off x="16268700" y="1681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147848</xdr:rowOff>
    </xdr:from>
    <xdr:ext cx="534377" cy="259045"/>
    <xdr:sp macro="" textlink="">
      <xdr:nvSpPr>
        <xdr:cNvPr id="695" name="積立金該当値テキスト"/>
        <xdr:cNvSpPr txBox="1"/>
      </xdr:nvSpPr>
      <xdr:spPr>
        <a:xfrm>
          <a:off x="16370300" y="1660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78,608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160382</xdr:rowOff>
    </xdr:from>
    <xdr:to>
      <xdr:col>22</xdr:col>
      <xdr:colOff>415925</xdr:colOff>
      <xdr:row>98</xdr:row>
      <xdr:rowOff>90532</xdr:rowOff>
    </xdr:to>
    <xdr:sp macro="" textlink="">
      <xdr:nvSpPr>
        <xdr:cNvPr id="696" name="円/楕円 695"/>
        <xdr:cNvSpPr/>
      </xdr:nvSpPr>
      <xdr:spPr>
        <a:xfrm>
          <a:off x="15430500" y="167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107059</xdr:rowOff>
    </xdr:from>
    <xdr:ext cx="599010" cy="259045"/>
    <xdr:sp macro="" textlink="">
      <xdr:nvSpPr>
        <xdr:cNvPr id="697" name="テキスト ボックス 696"/>
        <xdr:cNvSpPr txBox="1"/>
      </xdr:nvSpPr>
      <xdr:spPr>
        <a:xfrm>
          <a:off x="15181794" y="16566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109,325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39638</xdr:rowOff>
    </xdr:from>
    <xdr:to>
      <xdr:col>21</xdr:col>
      <xdr:colOff>212725</xdr:colOff>
      <xdr:row>98</xdr:row>
      <xdr:rowOff>141238</xdr:rowOff>
    </xdr:to>
    <xdr:sp macro="" textlink="">
      <xdr:nvSpPr>
        <xdr:cNvPr id="698" name="円/楕円 697"/>
        <xdr:cNvSpPr/>
      </xdr:nvSpPr>
      <xdr:spPr>
        <a:xfrm>
          <a:off x="14541500" y="1684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132365</xdr:rowOff>
    </xdr:from>
    <xdr:ext cx="534377" cy="259045"/>
    <xdr:sp macro="" textlink="">
      <xdr:nvSpPr>
        <xdr:cNvPr id="699" name="テキスト ボックス 698"/>
        <xdr:cNvSpPr txBox="1"/>
      </xdr:nvSpPr>
      <xdr:spPr>
        <a:xfrm>
          <a:off x="14325111" y="1693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53,874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155577</xdr:rowOff>
    </xdr:from>
    <xdr:to>
      <xdr:col>20</xdr:col>
      <xdr:colOff>9525</xdr:colOff>
      <xdr:row>98</xdr:row>
      <xdr:rowOff>85727</xdr:rowOff>
    </xdr:to>
    <xdr:sp macro="" textlink="">
      <xdr:nvSpPr>
        <xdr:cNvPr id="700" name="円/楕円 699"/>
        <xdr:cNvSpPr/>
      </xdr:nvSpPr>
      <xdr:spPr>
        <a:xfrm>
          <a:off x="13652500" y="1678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102254</xdr:rowOff>
    </xdr:from>
    <xdr:ext cx="599010" cy="259045"/>
    <xdr:sp macro="" textlink="">
      <xdr:nvSpPr>
        <xdr:cNvPr id="701" name="テキスト ボックス 700"/>
        <xdr:cNvSpPr txBox="1"/>
      </xdr:nvSpPr>
      <xdr:spPr>
        <a:xfrm>
          <a:off x="13403794" y="16561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114,582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157082</xdr:rowOff>
    </xdr:from>
    <xdr:to>
      <xdr:col>18</xdr:col>
      <xdr:colOff>492125</xdr:colOff>
      <xdr:row>98</xdr:row>
      <xdr:rowOff>87232</xdr:rowOff>
    </xdr:to>
    <xdr:sp macro="" textlink="">
      <xdr:nvSpPr>
        <xdr:cNvPr id="702" name="円/楕円 701"/>
        <xdr:cNvSpPr/>
      </xdr:nvSpPr>
      <xdr:spPr>
        <a:xfrm>
          <a:off x="12763500" y="1678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103759</xdr:rowOff>
    </xdr:from>
    <xdr:ext cx="599010" cy="259045"/>
    <xdr:sp macro="" textlink="">
      <xdr:nvSpPr>
        <xdr:cNvPr id="703" name="テキスト ボックス 702"/>
        <xdr:cNvSpPr txBox="1"/>
      </xdr:nvSpPr>
      <xdr:spPr>
        <a:xfrm>
          <a:off x="12514794" y="16562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112,935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7" name="テキスト ボックス 71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9" name="テキスト ボックス 71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1" name="テキスト ボックス 72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7" name="直線コネクタ 726"/>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534377" cy="259045"/>
    <xdr:sp macro="" textlink="">
      <xdr:nvSpPr>
        <xdr:cNvPr id="730" name="投資及び出資金最大値テキスト"/>
        <xdr:cNvSpPr txBox="1"/>
      </xdr:nvSpPr>
      <xdr:spPr>
        <a:xfrm>
          <a:off x="22212300" y="49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31" name="直線コネクタ 730"/>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2" name="直線コネクタ 73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123588</xdr:rowOff>
    </xdr:from>
    <xdr:ext cx="469744" cy="259045"/>
    <xdr:sp macro="" textlink="">
      <xdr:nvSpPr>
        <xdr:cNvPr id="733" name="投資及び出資金平均値テキスト"/>
        <xdr:cNvSpPr txBox="1"/>
      </xdr:nvSpPr>
      <xdr:spPr>
        <a:xfrm>
          <a:off x="22212300" y="6467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34" name="フローチャート : 判断 733"/>
        <xdr:cNvSpPr/>
      </xdr:nvSpPr>
      <xdr:spPr>
        <a:xfrm>
          <a:off x="221107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5" name="直線コネクタ 73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130848</xdr:rowOff>
    </xdr:from>
    <xdr:to>
      <xdr:col>31</xdr:col>
      <xdr:colOff>85725</xdr:colOff>
      <xdr:row>39</xdr:row>
      <xdr:rowOff>60998</xdr:rowOff>
    </xdr:to>
    <xdr:sp macro="" textlink="">
      <xdr:nvSpPr>
        <xdr:cNvPr id="736" name="フローチャート : 判断 735"/>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77525</xdr:rowOff>
    </xdr:from>
    <xdr:ext cx="378565" cy="259045"/>
    <xdr:sp macro="" textlink="">
      <xdr:nvSpPr>
        <xdr:cNvPr id="737" name="テキスト ボックス 736"/>
        <xdr:cNvSpPr txBox="1"/>
      </xdr:nvSpPr>
      <xdr:spPr>
        <a:xfrm>
          <a:off x="21134017" y="6421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8" name="直線コネクタ 73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71869</xdr:rowOff>
    </xdr:from>
    <xdr:to>
      <xdr:col>29</xdr:col>
      <xdr:colOff>568325</xdr:colOff>
      <xdr:row>39</xdr:row>
      <xdr:rowOff>2019</xdr:rowOff>
    </xdr:to>
    <xdr:sp macro="" textlink="">
      <xdr:nvSpPr>
        <xdr:cNvPr id="739" name="フローチャート : 判断 738"/>
        <xdr:cNvSpPr/>
      </xdr:nvSpPr>
      <xdr:spPr>
        <a:xfrm>
          <a:off x="20383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18546</xdr:rowOff>
    </xdr:from>
    <xdr:ext cx="469744" cy="259045"/>
    <xdr:sp macro="" textlink="">
      <xdr:nvSpPr>
        <xdr:cNvPr id="740" name="テキスト ボックス 739"/>
        <xdr:cNvSpPr txBox="1"/>
      </xdr:nvSpPr>
      <xdr:spPr>
        <a:xfrm>
          <a:off x="20199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1" name="直線コネクタ 74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30455</xdr:rowOff>
    </xdr:from>
    <xdr:to>
      <xdr:col>28</xdr:col>
      <xdr:colOff>365125</xdr:colOff>
      <xdr:row>38</xdr:row>
      <xdr:rowOff>132055</xdr:rowOff>
    </xdr:to>
    <xdr:sp macro="" textlink="">
      <xdr:nvSpPr>
        <xdr:cNvPr id="742" name="フローチャート : 判断 741"/>
        <xdr:cNvSpPr/>
      </xdr:nvSpPr>
      <xdr:spPr>
        <a:xfrm>
          <a:off x="19494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148582</xdr:rowOff>
    </xdr:from>
    <xdr:ext cx="469744" cy="259045"/>
    <xdr:sp macro="" textlink="">
      <xdr:nvSpPr>
        <xdr:cNvPr id="743" name="テキスト ボックス 742"/>
        <xdr:cNvSpPr txBox="1"/>
      </xdr:nvSpPr>
      <xdr:spPr>
        <a:xfrm>
          <a:off x="19310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70307</xdr:rowOff>
    </xdr:from>
    <xdr:to>
      <xdr:col>27</xdr:col>
      <xdr:colOff>161925</xdr:colOff>
      <xdr:row>39</xdr:row>
      <xdr:rowOff>457</xdr:rowOff>
    </xdr:to>
    <xdr:sp macro="" textlink="">
      <xdr:nvSpPr>
        <xdr:cNvPr id="744" name="フローチャート : 判断 743"/>
        <xdr:cNvSpPr/>
      </xdr:nvSpPr>
      <xdr:spPr>
        <a:xfrm>
          <a:off x="18605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16984</xdr:rowOff>
    </xdr:from>
    <xdr:ext cx="469744" cy="259045"/>
    <xdr:sp macro="" textlink="">
      <xdr:nvSpPr>
        <xdr:cNvPr id="745" name="テキスト ボックス 744"/>
        <xdr:cNvSpPr txBox="1"/>
      </xdr:nvSpPr>
      <xdr:spPr>
        <a:xfrm>
          <a:off x="18421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1" name="円/楕円 75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5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3" name="円/楕円 75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4" name="テキスト ボックス 75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5" name="円/楕円 75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6" name="テキスト ボックス 75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7" name="円/楕円 75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8" name="テキスト ボックス 75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9" name="円/楕円 75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0" name="テキスト ボックス 75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71" name="直線コネクタ 770"/>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2" name="テキスト ボックス 771"/>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3" name="直線コネクタ 772"/>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4" name="テキスト ボックス 773"/>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5" name="直線コネクタ 774"/>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6" name="テキスト ボックス 775"/>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7" name="直線コネクタ 776"/>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8" name="テキスト ボックス 777"/>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80" name="テキスト ボックス 77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72126</xdr:rowOff>
    </xdr:from>
    <xdr:to>
      <xdr:col>32</xdr:col>
      <xdr:colOff>186689</xdr:colOff>
      <xdr:row>58</xdr:row>
      <xdr:rowOff>139700</xdr:rowOff>
    </xdr:to>
    <xdr:cxnSp macro="">
      <xdr:nvCxnSpPr>
        <xdr:cNvPr id="782" name="直線コネクタ 781"/>
        <xdr:cNvCxnSpPr/>
      </xdr:nvCxnSpPr>
      <xdr:spPr>
        <a:xfrm flipV="1">
          <a:off x="22159595" y="8644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3"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4" name="直線コネクタ 783"/>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18803</xdr:rowOff>
    </xdr:from>
    <xdr:ext cx="534377" cy="259045"/>
    <xdr:sp macro="" textlink="">
      <xdr:nvSpPr>
        <xdr:cNvPr id="785" name="貸付金最大値テキスト"/>
        <xdr:cNvSpPr txBox="1"/>
      </xdr:nvSpPr>
      <xdr:spPr>
        <a:xfrm>
          <a:off x="22212300" y="84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50</xdr:row>
      <xdr:rowOff>72126</xdr:rowOff>
    </xdr:from>
    <xdr:to>
      <xdr:col>32</xdr:col>
      <xdr:colOff>276225</xdr:colOff>
      <xdr:row>50</xdr:row>
      <xdr:rowOff>72126</xdr:rowOff>
    </xdr:to>
    <xdr:cxnSp macro="">
      <xdr:nvCxnSpPr>
        <xdr:cNvPr id="786" name="直線コネクタ 785"/>
        <xdr:cNvCxnSpPr/>
      </xdr:nvCxnSpPr>
      <xdr:spPr>
        <a:xfrm>
          <a:off x="22072600" y="864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83373</xdr:rowOff>
    </xdr:from>
    <xdr:to>
      <xdr:col>32</xdr:col>
      <xdr:colOff>187325</xdr:colOff>
      <xdr:row>56</xdr:row>
      <xdr:rowOff>109868</xdr:rowOff>
    </xdr:to>
    <xdr:cxnSp macro="">
      <xdr:nvCxnSpPr>
        <xdr:cNvPr id="787" name="直線コネクタ 786"/>
        <xdr:cNvCxnSpPr/>
      </xdr:nvCxnSpPr>
      <xdr:spPr>
        <a:xfrm flipV="1">
          <a:off x="21323300" y="9684573"/>
          <a:ext cx="838200" cy="2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43918</xdr:rowOff>
    </xdr:from>
    <xdr:ext cx="469744" cy="259045"/>
    <xdr:sp macro="" textlink="">
      <xdr:nvSpPr>
        <xdr:cNvPr id="788" name="貸付金平均値テキスト"/>
        <xdr:cNvSpPr txBox="1"/>
      </xdr:nvSpPr>
      <xdr:spPr>
        <a:xfrm>
          <a:off x="22212300" y="9816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65491</xdr:rowOff>
    </xdr:from>
    <xdr:to>
      <xdr:col>32</xdr:col>
      <xdr:colOff>238125</xdr:colOff>
      <xdr:row>57</xdr:row>
      <xdr:rowOff>167091</xdr:rowOff>
    </xdr:to>
    <xdr:sp macro="" textlink="">
      <xdr:nvSpPr>
        <xdr:cNvPr id="789" name="フローチャート : 判断 788"/>
        <xdr:cNvSpPr/>
      </xdr:nvSpPr>
      <xdr:spPr>
        <a:xfrm>
          <a:off x="22110700" y="98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72400</xdr:rowOff>
    </xdr:from>
    <xdr:to>
      <xdr:col>31</xdr:col>
      <xdr:colOff>34925</xdr:colOff>
      <xdr:row>56</xdr:row>
      <xdr:rowOff>109868</xdr:rowOff>
    </xdr:to>
    <xdr:cxnSp macro="">
      <xdr:nvCxnSpPr>
        <xdr:cNvPr id="790" name="直線コネクタ 789"/>
        <xdr:cNvCxnSpPr/>
      </xdr:nvCxnSpPr>
      <xdr:spPr>
        <a:xfrm>
          <a:off x="20434300" y="9673600"/>
          <a:ext cx="889000" cy="3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52370</xdr:rowOff>
    </xdr:from>
    <xdr:to>
      <xdr:col>31</xdr:col>
      <xdr:colOff>85725</xdr:colOff>
      <xdr:row>57</xdr:row>
      <xdr:rowOff>153970</xdr:rowOff>
    </xdr:to>
    <xdr:sp macro="" textlink="">
      <xdr:nvSpPr>
        <xdr:cNvPr id="791" name="フローチャート : 判断 790"/>
        <xdr:cNvSpPr/>
      </xdr:nvSpPr>
      <xdr:spPr>
        <a:xfrm>
          <a:off x="21272500" y="98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145097</xdr:rowOff>
    </xdr:from>
    <xdr:ext cx="469744" cy="259045"/>
    <xdr:sp macro="" textlink="">
      <xdr:nvSpPr>
        <xdr:cNvPr id="792" name="テキスト ボックス 791"/>
        <xdr:cNvSpPr txBox="1"/>
      </xdr:nvSpPr>
      <xdr:spPr>
        <a:xfrm>
          <a:off x="21088427" y="991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41836</xdr:rowOff>
    </xdr:from>
    <xdr:to>
      <xdr:col>29</xdr:col>
      <xdr:colOff>517525</xdr:colOff>
      <xdr:row>56</xdr:row>
      <xdr:rowOff>72400</xdr:rowOff>
    </xdr:to>
    <xdr:cxnSp macro="">
      <xdr:nvCxnSpPr>
        <xdr:cNvPr id="793" name="直線コネクタ 792"/>
        <xdr:cNvCxnSpPr/>
      </xdr:nvCxnSpPr>
      <xdr:spPr>
        <a:xfrm>
          <a:off x="19545300" y="9643036"/>
          <a:ext cx="889000" cy="3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46083</xdr:rowOff>
    </xdr:from>
    <xdr:to>
      <xdr:col>29</xdr:col>
      <xdr:colOff>568325</xdr:colOff>
      <xdr:row>57</xdr:row>
      <xdr:rowOff>147683</xdr:rowOff>
    </xdr:to>
    <xdr:sp macro="" textlink="">
      <xdr:nvSpPr>
        <xdr:cNvPr id="794" name="フローチャート : 判断 793"/>
        <xdr:cNvSpPr/>
      </xdr:nvSpPr>
      <xdr:spPr>
        <a:xfrm>
          <a:off x="20383500" y="981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138810</xdr:rowOff>
    </xdr:from>
    <xdr:ext cx="469744" cy="259045"/>
    <xdr:sp macro="" textlink="">
      <xdr:nvSpPr>
        <xdr:cNvPr id="795" name="テキスト ボックス 794"/>
        <xdr:cNvSpPr txBox="1"/>
      </xdr:nvSpPr>
      <xdr:spPr>
        <a:xfrm>
          <a:off x="20199427" y="9911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30452</xdr:rowOff>
    </xdr:from>
    <xdr:to>
      <xdr:col>28</xdr:col>
      <xdr:colOff>314325</xdr:colOff>
      <xdr:row>56</xdr:row>
      <xdr:rowOff>41836</xdr:rowOff>
    </xdr:to>
    <xdr:cxnSp macro="">
      <xdr:nvCxnSpPr>
        <xdr:cNvPr id="796" name="直線コネクタ 795"/>
        <xdr:cNvCxnSpPr/>
      </xdr:nvCxnSpPr>
      <xdr:spPr>
        <a:xfrm>
          <a:off x="18656300" y="9631652"/>
          <a:ext cx="889000" cy="1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88374</xdr:rowOff>
    </xdr:from>
    <xdr:to>
      <xdr:col>28</xdr:col>
      <xdr:colOff>365125</xdr:colOff>
      <xdr:row>58</xdr:row>
      <xdr:rowOff>18524</xdr:rowOff>
    </xdr:to>
    <xdr:sp macro="" textlink="">
      <xdr:nvSpPr>
        <xdr:cNvPr id="797" name="フローチャート : 判断 796"/>
        <xdr:cNvSpPr/>
      </xdr:nvSpPr>
      <xdr:spPr>
        <a:xfrm>
          <a:off x="19494500" y="98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9651</xdr:rowOff>
    </xdr:from>
    <xdr:ext cx="469744" cy="259045"/>
    <xdr:sp macro="" textlink="">
      <xdr:nvSpPr>
        <xdr:cNvPr id="798" name="テキスト ボックス 797"/>
        <xdr:cNvSpPr txBox="1"/>
      </xdr:nvSpPr>
      <xdr:spPr>
        <a:xfrm>
          <a:off x="19310427" y="9953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94821</xdr:rowOff>
    </xdr:from>
    <xdr:to>
      <xdr:col>27</xdr:col>
      <xdr:colOff>161925</xdr:colOff>
      <xdr:row>58</xdr:row>
      <xdr:rowOff>24971</xdr:rowOff>
    </xdr:to>
    <xdr:sp macro="" textlink="">
      <xdr:nvSpPr>
        <xdr:cNvPr id="799" name="フローチャート : 判断 798"/>
        <xdr:cNvSpPr/>
      </xdr:nvSpPr>
      <xdr:spPr>
        <a:xfrm>
          <a:off x="18605500" y="986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16098</xdr:rowOff>
    </xdr:from>
    <xdr:ext cx="469744" cy="259045"/>
    <xdr:sp macro="" textlink="">
      <xdr:nvSpPr>
        <xdr:cNvPr id="800" name="テキスト ボックス 799"/>
        <xdr:cNvSpPr txBox="1"/>
      </xdr:nvSpPr>
      <xdr:spPr>
        <a:xfrm>
          <a:off x="18421427" y="9960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32573</xdr:rowOff>
    </xdr:from>
    <xdr:to>
      <xdr:col>32</xdr:col>
      <xdr:colOff>238125</xdr:colOff>
      <xdr:row>56</xdr:row>
      <xdr:rowOff>134173</xdr:rowOff>
    </xdr:to>
    <xdr:sp macro="" textlink="">
      <xdr:nvSpPr>
        <xdr:cNvPr id="806" name="円/楕円 805"/>
        <xdr:cNvSpPr/>
      </xdr:nvSpPr>
      <xdr:spPr>
        <a:xfrm>
          <a:off x="22110700" y="963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55450</xdr:rowOff>
    </xdr:from>
    <xdr:ext cx="534377" cy="259045"/>
    <xdr:sp macro="" textlink="">
      <xdr:nvSpPr>
        <xdr:cNvPr id="807" name="貸付金該当値テキスト"/>
        <xdr:cNvSpPr txBox="1"/>
      </xdr:nvSpPr>
      <xdr:spPr>
        <a:xfrm>
          <a:off x="22212300" y="948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17,464</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59068</xdr:rowOff>
    </xdr:from>
    <xdr:to>
      <xdr:col>31</xdr:col>
      <xdr:colOff>85725</xdr:colOff>
      <xdr:row>56</xdr:row>
      <xdr:rowOff>160668</xdr:rowOff>
    </xdr:to>
    <xdr:sp macro="" textlink="">
      <xdr:nvSpPr>
        <xdr:cNvPr id="808" name="円/楕円 807"/>
        <xdr:cNvSpPr/>
      </xdr:nvSpPr>
      <xdr:spPr>
        <a:xfrm>
          <a:off x="21272500" y="966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55</xdr:row>
      <xdr:rowOff>5745</xdr:rowOff>
    </xdr:from>
    <xdr:ext cx="534377" cy="259045"/>
    <xdr:sp macro="" textlink="">
      <xdr:nvSpPr>
        <xdr:cNvPr id="809" name="テキスト ボックス 808"/>
        <xdr:cNvSpPr txBox="1"/>
      </xdr:nvSpPr>
      <xdr:spPr>
        <a:xfrm>
          <a:off x="21056111" y="943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16,305</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21600</xdr:rowOff>
    </xdr:from>
    <xdr:to>
      <xdr:col>29</xdr:col>
      <xdr:colOff>568325</xdr:colOff>
      <xdr:row>56</xdr:row>
      <xdr:rowOff>123200</xdr:rowOff>
    </xdr:to>
    <xdr:sp macro="" textlink="">
      <xdr:nvSpPr>
        <xdr:cNvPr id="810" name="円/楕円 809"/>
        <xdr:cNvSpPr/>
      </xdr:nvSpPr>
      <xdr:spPr>
        <a:xfrm>
          <a:off x="20383500" y="962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139727</xdr:rowOff>
    </xdr:from>
    <xdr:ext cx="534377" cy="259045"/>
    <xdr:sp macro="" textlink="">
      <xdr:nvSpPr>
        <xdr:cNvPr id="811" name="テキスト ボックス 810"/>
        <xdr:cNvSpPr txBox="1"/>
      </xdr:nvSpPr>
      <xdr:spPr>
        <a:xfrm>
          <a:off x="20167111" y="939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17,944</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162486</xdr:rowOff>
    </xdr:from>
    <xdr:to>
      <xdr:col>28</xdr:col>
      <xdr:colOff>365125</xdr:colOff>
      <xdr:row>56</xdr:row>
      <xdr:rowOff>92636</xdr:rowOff>
    </xdr:to>
    <xdr:sp macro="" textlink="">
      <xdr:nvSpPr>
        <xdr:cNvPr id="812" name="円/楕円 811"/>
        <xdr:cNvSpPr/>
      </xdr:nvSpPr>
      <xdr:spPr>
        <a:xfrm>
          <a:off x="19494500" y="959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109163</xdr:rowOff>
    </xdr:from>
    <xdr:ext cx="534377" cy="259045"/>
    <xdr:sp macro="" textlink="">
      <xdr:nvSpPr>
        <xdr:cNvPr id="813" name="テキスト ボックス 812"/>
        <xdr:cNvSpPr txBox="1"/>
      </xdr:nvSpPr>
      <xdr:spPr>
        <a:xfrm>
          <a:off x="19278111" y="936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19,281</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151102</xdr:rowOff>
    </xdr:from>
    <xdr:to>
      <xdr:col>27</xdr:col>
      <xdr:colOff>161925</xdr:colOff>
      <xdr:row>56</xdr:row>
      <xdr:rowOff>81252</xdr:rowOff>
    </xdr:to>
    <xdr:sp macro="" textlink="">
      <xdr:nvSpPr>
        <xdr:cNvPr id="814" name="円/楕円 813"/>
        <xdr:cNvSpPr/>
      </xdr:nvSpPr>
      <xdr:spPr>
        <a:xfrm>
          <a:off x="18605500" y="958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97779</xdr:rowOff>
    </xdr:from>
    <xdr:ext cx="534377" cy="259045"/>
    <xdr:sp macro="" textlink="">
      <xdr:nvSpPr>
        <xdr:cNvPr id="815" name="テキスト ボックス 814"/>
        <xdr:cNvSpPr txBox="1"/>
      </xdr:nvSpPr>
      <xdr:spPr>
        <a:xfrm>
          <a:off x="18389111" y="935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19,779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6"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7" name="正方形/長方形 81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8" name="正方形/長方形 81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9" name="正方形/長方形 81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0" name="正方形/長方形 81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1" name="正方形/長方形 82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2" name="正方形/長方形 82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3" name="正方形/長方形 82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4" name="テキスト ボックス 82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5" name="直線コネクタ 82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6" name="直線コネクタ 82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7" name="テキスト ボックス 826"/>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8" name="直線コネクタ 82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9" name="テキスト ボックス 828"/>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30" name="直線コネクタ 82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31" name="テキスト ボックス 830"/>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2" name="直線コネクタ 83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33" name="テキスト ボックス 832"/>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58867</xdr:rowOff>
    </xdr:from>
    <xdr:to>
      <xdr:col>32</xdr:col>
      <xdr:colOff>186689</xdr:colOff>
      <xdr:row>77</xdr:row>
      <xdr:rowOff>112739</xdr:rowOff>
    </xdr:to>
    <xdr:cxnSp macro="">
      <xdr:nvCxnSpPr>
        <xdr:cNvPr id="837" name="直線コネクタ 836"/>
        <xdr:cNvCxnSpPr/>
      </xdr:nvCxnSpPr>
      <xdr:spPr>
        <a:xfrm flipV="1">
          <a:off x="22159595" y="12231817"/>
          <a:ext cx="1269" cy="10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116566</xdr:rowOff>
    </xdr:from>
    <xdr:ext cx="534377" cy="259045"/>
    <xdr:sp macro="" textlink="">
      <xdr:nvSpPr>
        <xdr:cNvPr id="838" name="繰出金最小値テキスト"/>
        <xdr:cNvSpPr txBox="1"/>
      </xdr:nvSpPr>
      <xdr:spPr>
        <a:xfrm>
          <a:off x="22212300" y="133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112739</xdr:rowOff>
    </xdr:from>
    <xdr:to>
      <xdr:col>32</xdr:col>
      <xdr:colOff>276225</xdr:colOff>
      <xdr:row>77</xdr:row>
      <xdr:rowOff>112739</xdr:rowOff>
    </xdr:to>
    <xdr:cxnSp macro="">
      <xdr:nvCxnSpPr>
        <xdr:cNvPr id="839" name="直線コネクタ 838"/>
        <xdr:cNvCxnSpPr/>
      </xdr:nvCxnSpPr>
      <xdr:spPr>
        <a:xfrm>
          <a:off x="22072600" y="1331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5544</xdr:rowOff>
    </xdr:from>
    <xdr:ext cx="599010" cy="259045"/>
    <xdr:sp macro="" textlink="">
      <xdr:nvSpPr>
        <xdr:cNvPr id="840" name="繰出金最大値テキスト"/>
        <xdr:cNvSpPr txBox="1"/>
      </xdr:nvSpPr>
      <xdr:spPr>
        <a:xfrm>
          <a:off x="22212300" y="120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58867</xdr:rowOff>
    </xdr:from>
    <xdr:to>
      <xdr:col>32</xdr:col>
      <xdr:colOff>276225</xdr:colOff>
      <xdr:row>71</xdr:row>
      <xdr:rowOff>58867</xdr:rowOff>
    </xdr:to>
    <xdr:cxnSp macro="">
      <xdr:nvCxnSpPr>
        <xdr:cNvPr id="841" name="直線コネクタ 840"/>
        <xdr:cNvCxnSpPr/>
      </xdr:nvCxnSpPr>
      <xdr:spPr>
        <a:xfrm>
          <a:off x="22072600" y="1223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95960</xdr:rowOff>
    </xdr:from>
    <xdr:to>
      <xdr:col>32</xdr:col>
      <xdr:colOff>187325</xdr:colOff>
      <xdr:row>76</xdr:row>
      <xdr:rowOff>107522</xdr:rowOff>
    </xdr:to>
    <xdr:cxnSp macro="">
      <xdr:nvCxnSpPr>
        <xdr:cNvPr id="842" name="直線コネクタ 841"/>
        <xdr:cNvCxnSpPr/>
      </xdr:nvCxnSpPr>
      <xdr:spPr>
        <a:xfrm>
          <a:off x="21323300" y="13126160"/>
          <a:ext cx="838200" cy="1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134532</xdr:rowOff>
    </xdr:from>
    <xdr:ext cx="599010" cy="259045"/>
    <xdr:sp macro="" textlink="">
      <xdr:nvSpPr>
        <xdr:cNvPr id="843" name="繰出金平均値テキスト"/>
        <xdr:cNvSpPr txBox="1"/>
      </xdr:nvSpPr>
      <xdr:spPr>
        <a:xfrm>
          <a:off x="22212300" y="1282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111655</xdr:rowOff>
    </xdr:from>
    <xdr:to>
      <xdr:col>32</xdr:col>
      <xdr:colOff>238125</xdr:colOff>
      <xdr:row>76</xdr:row>
      <xdr:rowOff>41805</xdr:rowOff>
    </xdr:to>
    <xdr:sp macro="" textlink="">
      <xdr:nvSpPr>
        <xdr:cNvPr id="844" name="フローチャート : 判断 843"/>
        <xdr:cNvSpPr/>
      </xdr:nvSpPr>
      <xdr:spPr>
        <a:xfrm>
          <a:off x="221107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95960</xdr:rowOff>
    </xdr:from>
    <xdr:to>
      <xdr:col>31</xdr:col>
      <xdr:colOff>34925</xdr:colOff>
      <xdr:row>76</xdr:row>
      <xdr:rowOff>103262</xdr:rowOff>
    </xdr:to>
    <xdr:cxnSp macro="">
      <xdr:nvCxnSpPr>
        <xdr:cNvPr id="845" name="直線コネクタ 844"/>
        <xdr:cNvCxnSpPr/>
      </xdr:nvCxnSpPr>
      <xdr:spPr>
        <a:xfrm flipV="1">
          <a:off x="20434300" y="13126160"/>
          <a:ext cx="889000" cy="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110992</xdr:rowOff>
    </xdr:from>
    <xdr:to>
      <xdr:col>31</xdr:col>
      <xdr:colOff>85725</xdr:colOff>
      <xdr:row>76</xdr:row>
      <xdr:rowOff>41142</xdr:rowOff>
    </xdr:to>
    <xdr:sp macro="" textlink="">
      <xdr:nvSpPr>
        <xdr:cNvPr id="846" name="フローチャート : 判断 845"/>
        <xdr:cNvSpPr/>
      </xdr:nvSpPr>
      <xdr:spPr>
        <a:xfrm>
          <a:off x="21272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57669</xdr:rowOff>
    </xdr:from>
    <xdr:ext cx="599010" cy="259045"/>
    <xdr:sp macro="" textlink="">
      <xdr:nvSpPr>
        <xdr:cNvPr id="847" name="テキスト ボックス 846"/>
        <xdr:cNvSpPr txBox="1"/>
      </xdr:nvSpPr>
      <xdr:spPr>
        <a:xfrm>
          <a:off x="21023794"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103262</xdr:rowOff>
    </xdr:from>
    <xdr:to>
      <xdr:col>29</xdr:col>
      <xdr:colOff>517525</xdr:colOff>
      <xdr:row>76</xdr:row>
      <xdr:rowOff>110522</xdr:rowOff>
    </xdr:to>
    <xdr:cxnSp macro="">
      <xdr:nvCxnSpPr>
        <xdr:cNvPr id="848" name="直線コネクタ 847"/>
        <xdr:cNvCxnSpPr/>
      </xdr:nvCxnSpPr>
      <xdr:spPr>
        <a:xfrm flipV="1">
          <a:off x="19545300" y="13133462"/>
          <a:ext cx="889000" cy="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124900</xdr:rowOff>
    </xdr:from>
    <xdr:to>
      <xdr:col>29</xdr:col>
      <xdr:colOff>568325</xdr:colOff>
      <xdr:row>76</xdr:row>
      <xdr:rowOff>55051</xdr:rowOff>
    </xdr:to>
    <xdr:sp macro="" textlink="">
      <xdr:nvSpPr>
        <xdr:cNvPr id="849" name="フローチャート : 判断 848"/>
        <xdr:cNvSpPr/>
      </xdr:nvSpPr>
      <xdr:spPr>
        <a:xfrm>
          <a:off x="20383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71577</xdr:rowOff>
    </xdr:from>
    <xdr:ext cx="599010" cy="259045"/>
    <xdr:sp macro="" textlink="">
      <xdr:nvSpPr>
        <xdr:cNvPr id="850" name="テキスト ボックス 849"/>
        <xdr:cNvSpPr txBox="1"/>
      </xdr:nvSpPr>
      <xdr:spPr>
        <a:xfrm>
          <a:off x="20134794" y="127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100755</xdr:rowOff>
    </xdr:from>
    <xdr:to>
      <xdr:col>28</xdr:col>
      <xdr:colOff>314325</xdr:colOff>
      <xdr:row>76</xdr:row>
      <xdr:rowOff>110522</xdr:rowOff>
    </xdr:to>
    <xdr:cxnSp macro="">
      <xdr:nvCxnSpPr>
        <xdr:cNvPr id="851" name="直線コネクタ 850"/>
        <xdr:cNvCxnSpPr/>
      </xdr:nvCxnSpPr>
      <xdr:spPr>
        <a:xfrm>
          <a:off x="18656300" y="13130955"/>
          <a:ext cx="889000" cy="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135744</xdr:rowOff>
    </xdr:from>
    <xdr:to>
      <xdr:col>28</xdr:col>
      <xdr:colOff>365125</xdr:colOff>
      <xdr:row>76</xdr:row>
      <xdr:rowOff>65894</xdr:rowOff>
    </xdr:to>
    <xdr:sp macro="" textlink="">
      <xdr:nvSpPr>
        <xdr:cNvPr id="852" name="フローチャート : 判断 851"/>
        <xdr:cNvSpPr/>
      </xdr:nvSpPr>
      <xdr:spPr>
        <a:xfrm>
          <a:off x="19494500" y="129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82421</xdr:rowOff>
    </xdr:from>
    <xdr:ext cx="599010" cy="259045"/>
    <xdr:sp macro="" textlink="">
      <xdr:nvSpPr>
        <xdr:cNvPr id="853" name="テキスト ボックス 852"/>
        <xdr:cNvSpPr txBox="1"/>
      </xdr:nvSpPr>
      <xdr:spPr>
        <a:xfrm>
          <a:off x="19245794" y="1276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158051</xdr:rowOff>
    </xdr:from>
    <xdr:to>
      <xdr:col>27</xdr:col>
      <xdr:colOff>161925</xdr:colOff>
      <xdr:row>76</xdr:row>
      <xdr:rowOff>88201</xdr:rowOff>
    </xdr:to>
    <xdr:sp macro="" textlink="">
      <xdr:nvSpPr>
        <xdr:cNvPr id="854" name="フローチャート : 判断 853"/>
        <xdr:cNvSpPr/>
      </xdr:nvSpPr>
      <xdr:spPr>
        <a:xfrm>
          <a:off x="18605500" y="13016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104729</xdr:rowOff>
    </xdr:from>
    <xdr:ext cx="534377" cy="259045"/>
    <xdr:sp macro="" textlink="">
      <xdr:nvSpPr>
        <xdr:cNvPr id="855" name="テキスト ボックス 854"/>
        <xdr:cNvSpPr txBox="1"/>
      </xdr:nvSpPr>
      <xdr:spPr>
        <a:xfrm>
          <a:off x="18389111" y="1279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56722</xdr:rowOff>
    </xdr:from>
    <xdr:to>
      <xdr:col>32</xdr:col>
      <xdr:colOff>238125</xdr:colOff>
      <xdr:row>76</xdr:row>
      <xdr:rowOff>158322</xdr:rowOff>
    </xdr:to>
    <xdr:sp macro="" textlink="">
      <xdr:nvSpPr>
        <xdr:cNvPr id="861" name="円/楕円 860"/>
        <xdr:cNvSpPr/>
      </xdr:nvSpPr>
      <xdr:spPr>
        <a:xfrm>
          <a:off x="22110700" y="1308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35149</xdr:rowOff>
    </xdr:from>
    <xdr:ext cx="534377" cy="259045"/>
    <xdr:sp macro="" textlink="">
      <xdr:nvSpPr>
        <xdr:cNvPr id="862" name="繰出金該当値テキスト"/>
        <xdr:cNvSpPr txBox="1"/>
      </xdr:nvSpPr>
      <xdr:spPr>
        <a:xfrm>
          <a:off x="22212300" y="1306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82,038</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45160</xdr:rowOff>
    </xdr:from>
    <xdr:to>
      <xdr:col>31</xdr:col>
      <xdr:colOff>85725</xdr:colOff>
      <xdr:row>76</xdr:row>
      <xdr:rowOff>146760</xdr:rowOff>
    </xdr:to>
    <xdr:sp macro="" textlink="">
      <xdr:nvSpPr>
        <xdr:cNvPr id="863" name="円/楕円 862"/>
        <xdr:cNvSpPr/>
      </xdr:nvSpPr>
      <xdr:spPr>
        <a:xfrm>
          <a:off x="21272500" y="1307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137887</xdr:rowOff>
    </xdr:from>
    <xdr:ext cx="534377" cy="259045"/>
    <xdr:sp macro="" textlink="">
      <xdr:nvSpPr>
        <xdr:cNvPr id="864" name="テキスト ボックス 863"/>
        <xdr:cNvSpPr txBox="1"/>
      </xdr:nvSpPr>
      <xdr:spPr>
        <a:xfrm>
          <a:off x="21056111" y="1316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84,567</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52462</xdr:rowOff>
    </xdr:from>
    <xdr:to>
      <xdr:col>29</xdr:col>
      <xdr:colOff>568325</xdr:colOff>
      <xdr:row>76</xdr:row>
      <xdr:rowOff>154062</xdr:rowOff>
    </xdr:to>
    <xdr:sp macro="" textlink="">
      <xdr:nvSpPr>
        <xdr:cNvPr id="865" name="円/楕円 864"/>
        <xdr:cNvSpPr/>
      </xdr:nvSpPr>
      <xdr:spPr>
        <a:xfrm>
          <a:off x="20383500" y="1308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145189</xdr:rowOff>
    </xdr:from>
    <xdr:ext cx="534377" cy="259045"/>
    <xdr:sp macro="" textlink="">
      <xdr:nvSpPr>
        <xdr:cNvPr id="866" name="テキスト ボックス 865"/>
        <xdr:cNvSpPr txBox="1"/>
      </xdr:nvSpPr>
      <xdr:spPr>
        <a:xfrm>
          <a:off x="20167111" y="131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82,970</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59722</xdr:rowOff>
    </xdr:from>
    <xdr:to>
      <xdr:col>28</xdr:col>
      <xdr:colOff>365125</xdr:colOff>
      <xdr:row>76</xdr:row>
      <xdr:rowOff>161322</xdr:rowOff>
    </xdr:to>
    <xdr:sp macro="" textlink="">
      <xdr:nvSpPr>
        <xdr:cNvPr id="867" name="円/楕円 866"/>
        <xdr:cNvSpPr/>
      </xdr:nvSpPr>
      <xdr:spPr>
        <a:xfrm>
          <a:off x="19494500" y="1308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152449</xdr:rowOff>
    </xdr:from>
    <xdr:ext cx="534377" cy="259045"/>
    <xdr:sp macro="" textlink="">
      <xdr:nvSpPr>
        <xdr:cNvPr id="868" name="テキスト ボックス 867"/>
        <xdr:cNvSpPr txBox="1"/>
      </xdr:nvSpPr>
      <xdr:spPr>
        <a:xfrm>
          <a:off x="19278111" y="1318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81,382</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49955</xdr:rowOff>
    </xdr:from>
    <xdr:to>
      <xdr:col>27</xdr:col>
      <xdr:colOff>161925</xdr:colOff>
      <xdr:row>76</xdr:row>
      <xdr:rowOff>151555</xdr:rowOff>
    </xdr:to>
    <xdr:sp macro="" textlink="">
      <xdr:nvSpPr>
        <xdr:cNvPr id="869" name="円/楕円 868"/>
        <xdr:cNvSpPr/>
      </xdr:nvSpPr>
      <xdr:spPr>
        <a:xfrm>
          <a:off x="18605500" y="1308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142682</xdr:rowOff>
    </xdr:from>
    <xdr:ext cx="534377" cy="259045"/>
    <xdr:sp macro="" textlink="">
      <xdr:nvSpPr>
        <xdr:cNvPr id="870" name="テキスト ボックス 869"/>
        <xdr:cNvSpPr txBox="1"/>
      </xdr:nvSpPr>
      <xdr:spPr>
        <a:xfrm>
          <a:off x="18389111" y="1317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83,518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3" name="フローチャート :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5" name="フローチャート :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6" name="テキスト ボックス 89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8" name="フローチャート :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9" name="テキスト ボックス 89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1" name="フローチャート :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2" name="テキスト ボックス 90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フローチャート :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4" name="テキスト ボックス 90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0" name="円/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2" name="円/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3" name="テキスト ボックス 91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4" name="円/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5" name="テキスト ボックス 91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6" name="円/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7" name="テキスト ボックス 91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8" name="円/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9" name="テキスト ボックス 91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・物件費は類似団体と比較すると上回っているが、埋蔵文化財の発掘作業が終盤に来ており、今後は減少傾向になってくると予想される。</a:t>
          </a:r>
        </a:p>
        <a:p>
          <a:r>
            <a:rPr lang="ja-JP" altLang="ja-JP" sz="1100">
              <a:solidFill>
                <a:schemeClr val="dk1"/>
              </a:solidFill>
              <a:latin typeface="+mn-lt"/>
              <a:ea typeface="+mn-ea"/>
              <a:cs typeface="+mn-cs"/>
            </a:rPr>
            <a:t>・補助費は上昇傾向にあるが、農業費における補助事業の増加が要因である。</a:t>
          </a:r>
        </a:p>
        <a:p>
          <a:r>
            <a:rPr lang="ja-JP" altLang="ja-JP" sz="1100">
              <a:solidFill>
                <a:schemeClr val="dk1"/>
              </a:solidFill>
              <a:latin typeface="+mn-lt"/>
              <a:ea typeface="+mn-ea"/>
              <a:cs typeface="+mn-cs"/>
            </a:rPr>
            <a:t>・普通建設事業は、</a:t>
          </a:r>
          <a:r>
            <a:rPr lang="ja-JP" altLang="en-US" sz="1100">
              <a:solidFill>
                <a:schemeClr val="dk1"/>
              </a:solidFill>
              <a:latin typeface="+mn-lt"/>
              <a:ea typeface="+mn-ea"/>
              <a:cs typeface="+mn-cs"/>
            </a:rPr>
            <a:t>前年と比較すると大幅に減少し、類似団体と同水準になっている。</a:t>
          </a:r>
          <a:endParaRPr lang="ja-JP" altLang="ja-JP" sz="1100">
            <a:solidFill>
              <a:schemeClr val="dk1"/>
            </a:solidFill>
            <a:latin typeface="+mn-lt"/>
            <a:ea typeface="+mn-ea"/>
            <a:cs typeface="+mn-cs"/>
          </a:endParaRPr>
        </a:p>
        <a:p>
          <a:r>
            <a:rPr lang="ja-JP" altLang="ja-JP" sz="1100">
              <a:solidFill>
                <a:schemeClr val="dk1"/>
              </a:solidFill>
              <a:latin typeface="+mn-lt"/>
              <a:ea typeface="+mn-ea"/>
              <a:cs typeface="+mn-cs"/>
            </a:rPr>
            <a:t>・公債費は、過去の大型事業の償還終了に伴い、現状は減少傾向にある。</a:t>
          </a:r>
        </a:p>
        <a:p>
          <a:r>
            <a:rPr lang="ja-JP" altLang="ja-JP" sz="1100">
              <a:solidFill>
                <a:schemeClr val="dk1"/>
              </a:solidFill>
              <a:latin typeface="+mn-lt"/>
              <a:ea typeface="+mn-ea"/>
              <a:cs typeface="+mn-cs"/>
            </a:rPr>
            <a:t>・積立金は、国営農業用水再編対策事業に係る第</a:t>
          </a:r>
          <a:r>
            <a:rPr lang="en-US" altLang="ja-JP" sz="1100">
              <a:solidFill>
                <a:schemeClr val="dk1"/>
              </a:solidFill>
              <a:latin typeface="+mn-lt"/>
              <a:ea typeface="+mn-ea"/>
              <a:cs typeface="+mn-cs"/>
            </a:rPr>
            <a:t>2</a:t>
          </a:r>
          <a:r>
            <a:rPr lang="ja-JP" altLang="ja-JP" sz="1100">
              <a:solidFill>
                <a:schemeClr val="dk1"/>
              </a:solidFill>
              <a:latin typeface="+mn-lt"/>
              <a:ea typeface="+mn-ea"/>
              <a:cs typeface="+mn-cs"/>
            </a:rPr>
            <a:t>期分の負担金支払いを見据え継続的な基金を積み増ししている事が</a:t>
          </a:r>
          <a:r>
            <a:rPr lang="ja-JP" altLang="en-US" sz="1100">
              <a:solidFill>
                <a:schemeClr val="dk1"/>
              </a:solidFill>
              <a:latin typeface="+mn-lt"/>
              <a:ea typeface="+mn-ea"/>
              <a:cs typeface="+mn-cs"/>
            </a:rPr>
            <a:t>類似団体より多い</a:t>
          </a:r>
          <a:r>
            <a:rPr lang="ja-JP" altLang="ja-JP" sz="1100">
              <a:solidFill>
                <a:schemeClr val="dk1"/>
              </a:solidFill>
              <a:latin typeface="+mn-lt"/>
              <a:ea typeface="+mn-ea"/>
              <a:cs typeface="+mn-cs"/>
            </a:rPr>
            <a:t>要因である。</a:t>
          </a:r>
          <a:endParaRPr kumimoji="1" lang="ja-JP" altLang="ja-JP" sz="1100">
            <a:solidFill>
              <a:schemeClr val="dk1"/>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北海道厚真町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4,674
4,650
404.61
6,896,912
6,657,375
194,624
3,529,887
8,520,554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78759</xdr:rowOff>
    </xdr:from>
    <xdr:to>
      <xdr:col>6</xdr:col>
      <xdr:colOff>511175</xdr:colOff>
      <xdr:row>37</xdr:row>
      <xdr:rowOff>94209</xdr:rowOff>
    </xdr:to>
    <xdr:cxnSp macro="">
      <xdr:nvCxnSpPr>
        <xdr:cNvPr id="60" name="直線コネクタ 59"/>
        <xdr:cNvCxnSpPr/>
      </xdr:nvCxnSpPr>
      <xdr:spPr>
        <a:xfrm>
          <a:off x="3797300" y="6422409"/>
          <a:ext cx="838200" cy="1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26147</xdr:rowOff>
    </xdr:from>
    <xdr:ext cx="534377" cy="259045"/>
    <xdr:sp macro="" textlink="">
      <xdr:nvSpPr>
        <xdr:cNvPr id="61" name="議会費平均値テキスト"/>
        <xdr:cNvSpPr txBox="1"/>
      </xdr:nvSpPr>
      <xdr:spPr>
        <a:xfrm>
          <a:off x="4686300" y="619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78759</xdr:rowOff>
    </xdr:from>
    <xdr:to>
      <xdr:col>5</xdr:col>
      <xdr:colOff>358775</xdr:colOff>
      <xdr:row>37</xdr:row>
      <xdr:rowOff>111239</xdr:rowOff>
    </xdr:to>
    <xdr:cxnSp macro="">
      <xdr:nvCxnSpPr>
        <xdr:cNvPr id="63" name="直線コネクタ 62"/>
        <xdr:cNvCxnSpPr/>
      </xdr:nvCxnSpPr>
      <xdr:spPr>
        <a:xfrm flipV="1">
          <a:off x="2908300" y="6422409"/>
          <a:ext cx="889000" cy="3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158947</xdr:rowOff>
    </xdr:from>
    <xdr:to>
      <xdr:col>5</xdr:col>
      <xdr:colOff>409575</xdr:colOff>
      <xdr:row>37</xdr:row>
      <xdr:rowOff>89097</xdr:rowOff>
    </xdr:to>
    <xdr:sp macro="" textlink="">
      <xdr:nvSpPr>
        <xdr:cNvPr id="64" name="フローチャート : 判断 63"/>
        <xdr:cNvSpPr/>
      </xdr:nvSpPr>
      <xdr:spPr>
        <a:xfrm>
          <a:off x="3746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105624</xdr:rowOff>
    </xdr:from>
    <xdr:ext cx="534377" cy="259045"/>
    <xdr:sp macro="" textlink="">
      <xdr:nvSpPr>
        <xdr:cNvPr id="65" name="テキスト ボックス 64"/>
        <xdr:cNvSpPr txBox="1"/>
      </xdr:nvSpPr>
      <xdr:spPr>
        <a:xfrm>
          <a:off x="3530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100266</xdr:rowOff>
    </xdr:from>
    <xdr:to>
      <xdr:col>4</xdr:col>
      <xdr:colOff>155575</xdr:colOff>
      <xdr:row>37</xdr:row>
      <xdr:rowOff>111239</xdr:rowOff>
    </xdr:to>
    <xdr:cxnSp macro="">
      <xdr:nvCxnSpPr>
        <xdr:cNvPr id="66" name="直線コネクタ 65"/>
        <xdr:cNvCxnSpPr/>
      </xdr:nvCxnSpPr>
      <xdr:spPr>
        <a:xfrm>
          <a:off x="2019300" y="6443916"/>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159804</xdr:rowOff>
    </xdr:from>
    <xdr:to>
      <xdr:col>4</xdr:col>
      <xdr:colOff>206375</xdr:colOff>
      <xdr:row>37</xdr:row>
      <xdr:rowOff>89954</xdr:rowOff>
    </xdr:to>
    <xdr:sp macro="" textlink="">
      <xdr:nvSpPr>
        <xdr:cNvPr id="67" name="フローチャート : 判断 66"/>
        <xdr:cNvSpPr/>
      </xdr:nvSpPr>
      <xdr:spPr>
        <a:xfrm>
          <a:off x="2857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106481</xdr:rowOff>
    </xdr:from>
    <xdr:ext cx="534377" cy="259045"/>
    <xdr:sp macro="" textlink="">
      <xdr:nvSpPr>
        <xdr:cNvPr id="68" name="テキスト ボックス 67"/>
        <xdr:cNvSpPr txBox="1"/>
      </xdr:nvSpPr>
      <xdr:spPr>
        <a:xfrm>
          <a:off x="2641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89217</xdr:rowOff>
    </xdr:from>
    <xdr:to>
      <xdr:col>2</xdr:col>
      <xdr:colOff>638175</xdr:colOff>
      <xdr:row>37</xdr:row>
      <xdr:rowOff>100266</xdr:rowOff>
    </xdr:to>
    <xdr:cxnSp macro="">
      <xdr:nvCxnSpPr>
        <xdr:cNvPr id="69" name="直線コネクタ 68"/>
        <xdr:cNvCxnSpPr/>
      </xdr:nvCxnSpPr>
      <xdr:spPr>
        <a:xfrm>
          <a:off x="1130300" y="6432867"/>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161976</xdr:rowOff>
    </xdr:from>
    <xdr:to>
      <xdr:col>3</xdr:col>
      <xdr:colOff>3175</xdr:colOff>
      <xdr:row>37</xdr:row>
      <xdr:rowOff>92126</xdr:rowOff>
    </xdr:to>
    <xdr:sp macro="" textlink="">
      <xdr:nvSpPr>
        <xdr:cNvPr id="70" name="フローチャート : 判断 69"/>
        <xdr:cNvSpPr/>
      </xdr:nvSpPr>
      <xdr:spPr>
        <a:xfrm>
          <a:off x="1968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108653</xdr:rowOff>
    </xdr:from>
    <xdr:ext cx="534377" cy="259045"/>
    <xdr:sp macro="" textlink="">
      <xdr:nvSpPr>
        <xdr:cNvPr id="71" name="テキスト ボックス 70"/>
        <xdr:cNvSpPr txBox="1"/>
      </xdr:nvSpPr>
      <xdr:spPr>
        <a:xfrm>
          <a:off x="1752111" y="61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163043</xdr:rowOff>
    </xdr:from>
    <xdr:to>
      <xdr:col>1</xdr:col>
      <xdr:colOff>485775</xdr:colOff>
      <xdr:row>37</xdr:row>
      <xdr:rowOff>93193</xdr:rowOff>
    </xdr:to>
    <xdr:sp macro="" textlink="">
      <xdr:nvSpPr>
        <xdr:cNvPr id="72" name="フローチャート : 判断 71"/>
        <xdr:cNvSpPr/>
      </xdr:nvSpPr>
      <xdr:spPr>
        <a:xfrm>
          <a:off x="1079500" y="63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109720</xdr:rowOff>
    </xdr:from>
    <xdr:ext cx="534377" cy="259045"/>
    <xdr:sp macro="" textlink="">
      <xdr:nvSpPr>
        <xdr:cNvPr id="73" name="テキスト ボックス 72"/>
        <xdr:cNvSpPr txBox="1"/>
      </xdr:nvSpPr>
      <xdr:spPr>
        <a:xfrm>
          <a:off x="863111" y="611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43409</xdr:rowOff>
    </xdr:from>
    <xdr:to>
      <xdr:col>6</xdr:col>
      <xdr:colOff>561975</xdr:colOff>
      <xdr:row>37</xdr:row>
      <xdr:rowOff>145009</xdr:rowOff>
    </xdr:to>
    <xdr:sp macro="" textlink="">
      <xdr:nvSpPr>
        <xdr:cNvPr id="79" name="円/楕円 78"/>
        <xdr:cNvSpPr/>
      </xdr:nvSpPr>
      <xdr:spPr>
        <a:xfrm>
          <a:off x="4584700" y="638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21836</xdr:rowOff>
    </xdr:from>
    <xdr:ext cx="534377" cy="259045"/>
    <xdr:sp macro="" textlink="">
      <xdr:nvSpPr>
        <xdr:cNvPr id="80" name="議会費該当値テキスト"/>
        <xdr:cNvSpPr txBox="1"/>
      </xdr:nvSpPr>
      <xdr:spPr>
        <a:xfrm>
          <a:off x="4686300" y="636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15,388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27959</xdr:rowOff>
    </xdr:from>
    <xdr:to>
      <xdr:col>5</xdr:col>
      <xdr:colOff>409575</xdr:colOff>
      <xdr:row>37</xdr:row>
      <xdr:rowOff>129559</xdr:rowOff>
    </xdr:to>
    <xdr:sp macro="" textlink="">
      <xdr:nvSpPr>
        <xdr:cNvPr id="81" name="円/楕円 80"/>
        <xdr:cNvSpPr/>
      </xdr:nvSpPr>
      <xdr:spPr>
        <a:xfrm>
          <a:off x="3746500" y="637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120686</xdr:rowOff>
    </xdr:from>
    <xdr:ext cx="534377" cy="259045"/>
    <xdr:sp macro="" textlink="">
      <xdr:nvSpPr>
        <xdr:cNvPr id="82" name="テキスト ボックス 81"/>
        <xdr:cNvSpPr txBox="1"/>
      </xdr:nvSpPr>
      <xdr:spPr>
        <a:xfrm>
          <a:off x="3530111" y="646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16,199</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60439</xdr:rowOff>
    </xdr:from>
    <xdr:to>
      <xdr:col>4</xdr:col>
      <xdr:colOff>206375</xdr:colOff>
      <xdr:row>37</xdr:row>
      <xdr:rowOff>162040</xdr:rowOff>
    </xdr:to>
    <xdr:sp macro="" textlink="">
      <xdr:nvSpPr>
        <xdr:cNvPr id="83" name="円/楕円 82"/>
        <xdr:cNvSpPr/>
      </xdr:nvSpPr>
      <xdr:spPr>
        <a:xfrm>
          <a:off x="2857500" y="64040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153166</xdr:rowOff>
    </xdr:from>
    <xdr:ext cx="534377" cy="259045"/>
    <xdr:sp macro="" textlink="">
      <xdr:nvSpPr>
        <xdr:cNvPr id="84" name="テキスト ボックス 83"/>
        <xdr:cNvSpPr txBox="1"/>
      </xdr:nvSpPr>
      <xdr:spPr>
        <a:xfrm>
          <a:off x="2641111" y="649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14,494</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49466</xdr:rowOff>
    </xdr:from>
    <xdr:to>
      <xdr:col>3</xdr:col>
      <xdr:colOff>3175</xdr:colOff>
      <xdr:row>37</xdr:row>
      <xdr:rowOff>151066</xdr:rowOff>
    </xdr:to>
    <xdr:sp macro="" textlink="">
      <xdr:nvSpPr>
        <xdr:cNvPr id="85" name="円/楕円 84"/>
        <xdr:cNvSpPr/>
      </xdr:nvSpPr>
      <xdr:spPr>
        <a:xfrm>
          <a:off x="1968500" y="639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142194</xdr:rowOff>
    </xdr:from>
    <xdr:ext cx="534377" cy="259045"/>
    <xdr:sp macro="" textlink="">
      <xdr:nvSpPr>
        <xdr:cNvPr id="86" name="テキスト ボックス 85"/>
        <xdr:cNvSpPr txBox="1"/>
      </xdr:nvSpPr>
      <xdr:spPr>
        <a:xfrm>
          <a:off x="1752111" y="648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15,070</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38417</xdr:rowOff>
    </xdr:from>
    <xdr:to>
      <xdr:col>1</xdr:col>
      <xdr:colOff>485775</xdr:colOff>
      <xdr:row>37</xdr:row>
      <xdr:rowOff>140017</xdr:rowOff>
    </xdr:to>
    <xdr:sp macro="" textlink="">
      <xdr:nvSpPr>
        <xdr:cNvPr id="87" name="円/楕円 86"/>
        <xdr:cNvSpPr/>
      </xdr:nvSpPr>
      <xdr:spPr>
        <a:xfrm>
          <a:off x="1079500" y="638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131145</xdr:rowOff>
    </xdr:from>
    <xdr:ext cx="534377" cy="259045"/>
    <xdr:sp macro="" textlink="">
      <xdr:nvSpPr>
        <xdr:cNvPr id="88" name="テキスト ボックス 87"/>
        <xdr:cNvSpPr txBox="1"/>
      </xdr:nvSpPr>
      <xdr:spPr>
        <a:xfrm>
          <a:off x="863111" y="647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15,650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78414</xdr:rowOff>
    </xdr:from>
    <xdr:to>
      <xdr:col>6</xdr:col>
      <xdr:colOff>510540</xdr:colOff>
      <xdr:row>58</xdr:row>
      <xdr:rowOff>134450</xdr:rowOff>
    </xdr:to>
    <xdr:cxnSp macro="">
      <xdr:nvCxnSpPr>
        <xdr:cNvPr id="112" name="直線コネクタ 111"/>
        <xdr:cNvCxnSpPr/>
      </xdr:nvCxnSpPr>
      <xdr:spPr>
        <a:xfrm flipV="1">
          <a:off x="4633595" y="8650914"/>
          <a:ext cx="1270" cy="142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138277</xdr:rowOff>
    </xdr:from>
    <xdr:ext cx="599010" cy="259045"/>
    <xdr:sp macro="" textlink="">
      <xdr:nvSpPr>
        <xdr:cNvPr id="113" name="総務費最小値テキスト"/>
        <xdr:cNvSpPr txBox="1"/>
      </xdr:nvSpPr>
      <xdr:spPr>
        <a:xfrm>
          <a:off x="4686300" y="1008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134450</xdr:rowOff>
    </xdr:from>
    <xdr:to>
      <xdr:col>6</xdr:col>
      <xdr:colOff>600075</xdr:colOff>
      <xdr:row>58</xdr:row>
      <xdr:rowOff>134450</xdr:rowOff>
    </xdr:to>
    <xdr:cxnSp macro="">
      <xdr:nvCxnSpPr>
        <xdr:cNvPr id="114" name="直線コネクタ 113"/>
        <xdr:cNvCxnSpPr/>
      </xdr:nvCxnSpPr>
      <xdr:spPr>
        <a:xfrm>
          <a:off x="4546600" y="1007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25091</xdr:rowOff>
    </xdr:from>
    <xdr:ext cx="690189" cy="259045"/>
    <xdr:sp macro="" textlink="">
      <xdr:nvSpPr>
        <xdr:cNvPr id="115" name="総務費最大値テキスト"/>
        <xdr:cNvSpPr txBox="1"/>
      </xdr:nvSpPr>
      <xdr:spPr>
        <a:xfrm>
          <a:off x="4686300" y="8426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78414</xdr:rowOff>
    </xdr:from>
    <xdr:to>
      <xdr:col>6</xdr:col>
      <xdr:colOff>600075</xdr:colOff>
      <xdr:row>50</xdr:row>
      <xdr:rowOff>78414</xdr:rowOff>
    </xdr:to>
    <xdr:cxnSp macro="">
      <xdr:nvCxnSpPr>
        <xdr:cNvPr id="116" name="直線コネクタ 115"/>
        <xdr:cNvCxnSpPr/>
      </xdr:nvCxnSpPr>
      <xdr:spPr>
        <a:xfrm>
          <a:off x="4546600" y="865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13149</xdr:rowOff>
    </xdr:from>
    <xdr:to>
      <xdr:col>6</xdr:col>
      <xdr:colOff>511175</xdr:colOff>
      <xdr:row>58</xdr:row>
      <xdr:rowOff>59976</xdr:rowOff>
    </xdr:to>
    <xdr:cxnSp macro="">
      <xdr:nvCxnSpPr>
        <xdr:cNvPr id="117" name="直線コネクタ 116"/>
        <xdr:cNvCxnSpPr/>
      </xdr:nvCxnSpPr>
      <xdr:spPr>
        <a:xfrm flipV="1">
          <a:off x="3797300" y="9957249"/>
          <a:ext cx="838200" cy="4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156007</xdr:rowOff>
    </xdr:from>
    <xdr:ext cx="599010" cy="259045"/>
    <xdr:sp macro="" textlink="">
      <xdr:nvSpPr>
        <xdr:cNvPr id="118" name="総務費平均値テキスト"/>
        <xdr:cNvSpPr txBox="1"/>
      </xdr:nvSpPr>
      <xdr:spPr>
        <a:xfrm>
          <a:off x="4686300" y="9757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133130</xdr:rowOff>
    </xdr:from>
    <xdr:to>
      <xdr:col>6</xdr:col>
      <xdr:colOff>561975</xdr:colOff>
      <xdr:row>58</xdr:row>
      <xdr:rowOff>63280</xdr:rowOff>
    </xdr:to>
    <xdr:sp macro="" textlink="">
      <xdr:nvSpPr>
        <xdr:cNvPr id="119" name="フローチャート : 判断 118"/>
        <xdr:cNvSpPr/>
      </xdr:nvSpPr>
      <xdr:spPr>
        <a:xfrm>
          <a:off x="4584700" y="99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59976</xdr:rowOff>
    </xdr:from>
    <xdr:to>
      <xdr:col>5</xdr:col>
      <xdr:colOff>358775</xdr:colOff>
      <xdr:row>58</xdr:row>
      <xdr:rowOff>87193</xdr:rowOff>
    </xdr:to>
    <xdr:cxnSp macro="">
      <xdr:nvCxnSpPr>
        <xdr:cNvPr id="120" name="直線コネクタ 119"/>
        <xdr:cNvCxnSpPr/>
      </xdr:nvCxnSpPr>
      <xdr:spPr>
        <a:xfrm flipV="1">
          <a:off x="2908300" y="10004076"/>
          <a:ext cx="889000" cy="2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134207</xdr:rowOff>
    </xdr:from>
    <xdr:to>
      <xdr:col>5</xdr:col>
      <xdr:colOff>409575</xdr:colOff>
      <xdr:row>58</xdr:row>
      <xdr:rowOff>64357</xdr:rowOff>
    </xdr:to>
    <xdr:sp macro="" textlink="">
      <xdr:nvSpPr>
        <xdr:cNvPr id="121" name="フローチャート : 判断 120"/>
        <xdr:cNvSpPr/>
      </xdr:nvSpPr>
      <xdr:spPr>
        <a:xfrm>
          <a:off x="3746500" y="99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80884</xdr:rowOff>
    </xdr:from>
    <xdr:ext cx="599010" cy="259045"/>
    <xdr:sp macro="" textlink="">
      <xdr:nvSpPr>
        <xdr:cNvPr id="122" name="テキスト ボックス 121"/>
        <xdr:cNvSpPr txBox="1"/>
      </xdr:nvSpPr>
      <xdr:spPr>
        <a:xfrm>
          <a:off x="3497794" y="968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79731</xdr:rowOff>
    </xdr:from>
    <xdr:to>
      <xdr:col>4</xdr:col>
      <xdr:colOff>155575</xdr:colOff>
      <xdr:row>58</xdr:row>
      <xdr:rowOff>87193</xdr:rowOff>
    </xdr:to>
    <xdr:cxnSp macro="">
      <xdr:nvCxnSpPr>
        <xdr:cNvPr id="123" name="直線コネクタ 122"/>
        <xdr:cNvCxnSpPr/>
      </xdr:nvCxnSpPr>
      <xdr:spPr>
        <a:xfrm>
          <a:off x="2019300" y="10023831"/>
          <a:ext cx="889000" cy="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152595</xdr:rowOff>
    </xdr:from>
    <xdr:to>
      <xdr:col>4</xdr:col>
      <xdr:colOff>206375</xdr:colOff>
      <xdr:row>58</xdr:row>
      <xdr:rowOff>82745</xdr:rowOff>
    </xdr:to>
    <xdr:sp macro="" textlink="">
      <xdr:nvSpPr>
        <xdr:cNvPr id="124" name="フローチャート : 判断 123"/>
        <xdr:cNvSpPr/>
      </xdr:nvSpPr>
      <xdr:spPr>
        <a:xfrm>
          <a:off x="2857500" y="99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99272</xdr:rowOff>
    </xdr:from>
    <xdr:ext cx="599010" cy="259045"/>
    <xdr:sp macro="" textlink="">
      <xdr:nvSpPr>
        <xdr:cNvPr id="125" name="テキスト ボックス 124"/>
        <xdr:cNvSpPr txBox="1"/>
      </xdr:nvSpPr>
      <xdr:spPr>
        <a:xfrm>
          <a:off x="2608794" y="970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68560</xdr:rowOff>
    </xdr:from>
    <xdr:to>
      <xdr:col>2</xdr:col>
      <xdr:colOff>638175</xdr:colOff>
      <xdr:row>58</xdr:row>
      <xdr:rowOff>79731</xdr:rowOff>
    </xdr:to>
    <xdr:cxnSp macro="">
      <xdr:nvCxnSpPr>
        <xdr:cNvPr id="126" name="直線コネクタ 125"/>
        <xdr:cNvCxnSpPr/>
      </xdr:nvCxnSpPr>
      <xdr:spPr>
        <a:xfrm>
          <a:off x="1130300" y="10012660"/>
          <a:ext cx="889000" cy="1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146458</xdr:rowOff>
    </xdr:from>
    <xdr:to>
      <xdr:col>3</xdr:col>
      <xdr:colOff>3175</xdr:colOff>
      <xdr:row>58</xdr:row>
      <xdr:rowOff>76608</xdr:rowOff>
    </xdr:to>
    <xdr:sp macro="" textlink="">
      <xdr:nvSpPr>
        <xdr:cNvPr id="127" name="フローチャート : 判断 126"/>
        <xdr:cNvSpPr/>
      </xdr:nvSpPr>
      <xdr:spPr>
        <a:xfrm>
          <a:off x="1968500" y="991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93135</xdr:rowOff>
    </xdr:from>
    <xdr:ext cx="599010" cy="259045"/>
    <xdr:sp macro="" textlink="">
      <xdr:nvSpPr>
        <xdr:cNvPr id="128" name="テキスト ボックス 127"/>
        <xdr:cNvSpPr txBox="1"/>
      </xdr:nvSpPr>
      <xdr:spPr>
        <a:xfrm>
          <a:off x="1719794" y="969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141426</xdr:rowOff>
    </xdr:from>
    <xdr:to>
      <xdr:col>1</xdr:col>
      <xdr:colOff>485775</xdr:colOff>
      <xdr:row>58</xdr:row>
      <xdr:rowOff>71576</xdr:rowOff>
    </xdr:to>
    <xdr:sp macro="" textlink="">
      <xdr:nvSpPr>
        <xdr:cNvPr id="129" name="フローチャート : 判断 128"/>
        <xdr:cNvSpPr/>
      </xdr:nvSpPr>
      <xdr:spPr>
        <a:xfrm>
          <a:off x="1079500" y="991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88103</xdr:rowOff>
    </xdr:from>
    <xdr:ext cx="599010" cy="259045"/>
    <xdr:sp macro="" textlink="">
      <xdr:nvSpPr>
        <xdr:cNvPr id="130" name="テキスト ボックス 129"/>
        <xdr:cNvSpPr txBox="1"/>
      </xdr:nvSpPr>
      <xdr:spPr>
        <a:xfrm>
          <a:off x="830794" y="9689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133799</xdr:rowOff>
    </xdr:from>
    <xdr:to>
      <xdr:col>6</xdr:col>
      <xdr:colOff>561975</xdr:colOff>
      <xdr:row>58</xdr:row>
      <xdr:rowOff>63949</xdr:rowOff>
    </xdr:to>
    <xdr:sp macro="" textlink="">
      <xdr:nvSpPr>
        <xdr:cNvPr id="136" name="円/楕円 135"/>
        <xdr:cNvSpPr/>
      </xdr:nvSpPr>
      <xdr:spPr>
        <a:xfrm>
          <a:off x="4584700" y="990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111557</xdr:rowOff>
    </xdr:from>
    <xdr:ext cx="599010" cy="259045"/>
    <xdr:sp macro="" textlink="">
      <xdr:nvSpPr>
        <xdr:cNvPr id="137" name="総務費該当値テキスト"/>
        <xdr:cNvSpPr txBox="1"/>
      </xdr:nvSpPr>
      <xdr:spPr>
        <a:xfrm>
          <a:off x="4686300" y="988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266,078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9176</xdr:rowOff>
    </xdr:from>
    <xdr:to>
      <xdr:col>5</xdr:col>
      <xdr:colOff>409575</xdr:colOff>
      <xdr:row>58</xdr:row>
      <xdr:rowOff>110776</xdr:rowOff>
    </xdr:to>
    <xdr:sp macro="" textlink="">
      <xdr:nvSpPr>
        <xdr:cNvPr id="138" name="円/楕円 137"/>
        <xdr:cNvSpPr/>
      </xdr:nvSpPr>
      <xdr:spPr>
        <a:xfrm>
          <a:off x="3746500" y="995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101903</xdr:rowOff>
    </xdr:from>
    <xdr:ext cx="599010" cy="259045"/>
    <xdr:sp macro="" textlink="">
      <xdr:nvSpPr>
        <xdr:cNvPr id="139" name="テキスト ボックス 138"/>
        <xdr:cNvSpPr txBox="1"/>
      </xdr:nvSpPr>
      <xdr:spPr>
        <a:xfrm>
          <a:off x="3497794" y="1004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204,624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36393</xdr:rowOff>
    </xdr:from>
    <xdr:to>
      <xdr:col>4</xdr:col>
      <xdr:colOff>206375</xdr:colOff>
      <xdr:row>58</xdr:row>
      <xdr:rowOff>137993</xdr:rowOff>
    </xdr:to>
    <xdr:sp macro="" textlink="">
      <xdr:nvSpPr>
        <xdr:cNvPr id="140" name="円/楕円 139"/>
        <xdr:cNvSpPr/>
      </xdr:nvSpPr>
      <xdr:spPr>
        <a:xfrm>
          <a:off x="2857500" y="998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129120</xdr:rowOff>
    </xdr:from>
    <xdr:ext cx="599010" cy="259045"/>
    <xdr:sp macro="" textlink="">
      <xdr:nvSpPr>
        <xdr:cNvPr id="141" name="テキスト ボックス 140"/>
        <xdr:cNvSpPr txBox="1"/>
      </xdr:nvSpPr>
      <xdr:spPr>
        <a:xfrm>
          <a:off x="2608794" y="10073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168,907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28931</xdr:rowOff>
    </xdr:from>
    <xdr:to>
      <xdr:col>3</xdr:col>
      <xdr:colOff>3175</xdr:colOff>
      <xdr:row>58</xdr:row>
      <xdr:rowOff>130531</xdr:rowOff>
    </xdr:to>
    <xdr:sp macro="" textlink="">
      <xdr:nvSpPr>
        <xdr:cNvPr id="142" name="円/楕円 141"/>
        <xdr:cNvSpPr/>
      </xdr:nvSpPr>
      <xdr:spPr>
        <a:xfrm>
          <a:off x="1968500" y="997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121658</xdr:rowOff>
    </xdr:from>
    <xdr:ext cx="599010" cy="259045"/>
    <xdr:sp macro="" textlink="">
      <xdr:nvSpPr>
        <xdr:cNvPr id="143" name="テキスト ボックス 142"/>
        <xdr:cNvSpPr txBox="1"/>
      </xdr:nvSpPr>
      <xdr:spPr>
        <a:xfrm>
          <a:off x="1719794" y="10065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178,700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17760</xdr:rowOff>
    </xdr:from>
    <xdr:to>
      <xdr:col>1</xdr:col>
      <xdr:colOff>485775</xdr:colOff>
      <xdr:row>58</xdr:row>
      <xdr:rowOff>119360</xdr:rowOff>
    </xdr:to>
    <xdr:sp macro="" textlink="">
      <xdr:nvSpPr>
        <xdr:cNvPr id="144" name="円/楕円 143"/>
        <xdr:cNvSpPr/>
      </xdr:nvSpPr>
      <xdr:spPr>
        <a:xfrm>
          <a:off x="1079500" y="996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110487</xdr:rowOff>
    </xdr:from>
    <xdr:ext cx="599010" cy="259045"/>
    <xdr:sp macro="" textlink="">
      <xdr:nvSpPr>
        <xdr:cNvPr id="145" name="テキスト ボックス 144"/>
        <xdr:cNvSpPr txBox="1"/>
      </xdr:nvSpPr>
      <xdr:spPr>
        <a:xfrm>
          <a:off x="830794" y="10054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193,359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52766</xdr:rowOff>
    </xdr:from>
    <xdr:to>
      <xdr:col>6</xdr:col>
      <xdr:colOff>510540</xdr:colOff>
      <xdr:row>77</xdr:row>
      <xdr:rowOff>32708</xdr:rowOff>
    </xdr:to>
    <xdr:cxnSp macro="">
      <xdr:nvCxnSpPr>
        <xdr:cNvPr id="167" name="直線コネクタ 166"/>
        <xdr:cNvCxnSpPr/>
      </xdr:nvCxnSpPr>
      <xdr:spPr>
        <a:xfrm flipV="1">
          <a:off x="4633595" y="12054266"/>
          <a:ext cx="1270" cy="11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36535</xdr:rowOff>
    </xdr:from>
    <xdr:ext cx="599010" cy="259045"/>
    <xdr:sp macro="" textlink="">
      <xdr:nvSpPr>
        <xdr:cNvPr id="168" name="民生費最小値テキスト"/>
        <xdr:cNvSpPr txBox="1"/>
      </xdr:nvSpPr>
      <xdr:spPr>
        <a:xfrm>
          <a:off x="4686300" y="1323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32708</xdr:rowOff>
    </xdr:from>
    <xdr:to>
      <xdr:col>6</xdr:col>
      <xdr:colOff>600075</xdr:colOff>
      <xdr:row>77</xdr:row>
      <xdr:rowOff>32708</xdr:rowOff>
    </xdr:to>
    <xdr:cxnSp macro="">
      <xdr:nvCxnSpPr>
        <xdr:cNvPr id="169" name="直線コネクタ 168"/>
        <xdr:cNvCxnSpPr/>
      </xdr:nvCxnSpPr>
      <xdr:spPr>
        <a:xfrm>
          <a:off x="4546600" y="1323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170893</xdr:rowOff>
    </xdr:from>
    <xdr:ext cx="599010" cy="259045"/>
    <xdr:sp macro="" textlink="">
      <xdr:nvSpPr>
        <xdr:cNvPr id="170" name="民生費最大値テキスト"/>
        <xdr:cNvSpPr txBox="1"/>
      </xdr:nvSpPr>
      <xdr:spPr>
        <a:xfrm>
          <a:off x="4686300" y="118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70</xdr:row>
      <xdr:rowOff>52766</xdr:rowOff>
    </xdr:from>
    <xdr:to>
      <xdr:col>6</xdr:col>
      <xdr:colOff>600075</xdr:colOff>
      <xdr:row>70</xdr:row>
      <xdr:rowOff>52766</xdr:rowOff>
    </xdr:to>
    <xdr:cxnSp macro="">
      <xdr:nvCxnSpPr>
        <xdr:cNvPr id="171" name="直線コネクタ 170"/>
        <xdr:cNvCxnSpPr/>
      </xdr:nvCxnSpPr>
      <xdr:spPr>
        <a:xfrm>
          <a:off x="4546600" y="1205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105753</xdr:rowOff>
    </xdr:from>
    <xdr:to>
      <xdr:col>6</xdr:col>
      <xdr:colOff>511175</xdr:colOff>
      <xdr:row>75</xdr:row>
      <xdr:rowOff>142338</xdr:rowOff>
    </xdr:to>
    <xdr:cxnSp macro="">
      <xdr:nvCxnSpPr>
        <xdr:cNvPr id="172" name="直線コネクタ 171"/>
        <xdr:cNvCxnSpPr/>
      </xdr:nvCxnSpPr>
      <xdr:spPr>
        <a:xfrm>
          <a:off x="3797300" y="12621603"/>
          <a:ext cx="838200" cy="37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87602</xdr:rowOff>
    </xdr:from>
    <xdr:ext cx="599010" cy="259045"/>
    <xdr:sp macro="" textlink="">
      <xdr:nvSpPr>
        <xdr:cNvPr id="173" name="民生費平均値テキスト"/>
        <xdr:cNvSpPr txBox="1"/>
      </xdr:nvSpPr>
      <xdr:spPr>
        <a:xfrm>
          <a:off x="4686300" y="12946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109175</xdr:rowOff>
    </xdr:from>
    <xdr:to>
      <xdr:col>6</xdr:col>
      <xdr:colOff>561975</xdr:colOff>
      <xdr:row>76</xdr:row>
      <xdr:rowOff>39325</xdr:rowOff>
    </xdr:to>
    <xdr:sp macro="" textlink="">
      <xdr:nvSpPr>
        <xdr:cNvPr id="174" name="フローチャート : 判断 173"/>
        <xdr:cNvSpPr/>
      </xdr:nvSpPr>
      <xdr:spPr>
        <a:xfrm>
          <a:off x="45847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105753</xdr:rowOff>
    </xdr:from>
    <xdr:to>
      <xdr:col>5</xdr:col>
      <xdr:colOff>358775</xdr:colOff>
      <xdr:row>75</xdr:row>
      <xdr:rowOff>126306</xdr:rowOff>
    </xdr:to>
    <xdr:cxnSp macro="">
      <xdr:nvCxnSpPr>
        <xdr:cNvPr id="175" name="直線コネクタ 174"/>
        <xdr:cNvCxnSpPr/>
      </xdr:nvCxnSpPr>
      <xdr:spPr>
        <a:xfrm flipV="1">
          <a:off x="2908300" y="12621603"/>
          <a:ext cx="889000" cy="36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129079</xdr:rowOff>
    </xdr:from>
    <xdr:to>
      <xdr:col>5</xdr:col>
      <xdr:colOff>409575</xdr:colOff>
      <xdr:row>76</xdr:row>
      <xdr:rowOff>59229</xdr:rowOff>
    </xdr:to>
    <xdr:sp macro="" textlink="">
      <xdr:nvSpPr>
        <xdr:cNvPr id="176" name="フローチャート : 判断 175"/>
        <xdr:cNvSpPr/>
      </xdr:nvSpPr>
      <xdr:spPr>
        <a:xfrm>
          <a:off x="3746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50356</xdr:rowOff>
    </xdr:from>
    <xdr:ext cx="599010" cy="259045"/>
    <xdr:sp macro="" textlink="">
      <xdr:nvSpPr>
        <xdr:cNvPr id="177" name="テキスト ボックス 176"/>
        <xdr:cNvSpPr txBox="1"/>
      </xdr:nvSpPr>
      <xdr:spPr>
        <a:xfrm>
          <a:off x="3497794" y="1308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126306</xdr:rowOff>
    </xdr:from>
    <xdr:to>
      <xdr:col>4</xdr:col>
      <xdr:colOff>155575</xdr:colOff>
      <xdr:row>76</xdr:row>
      <xdr:rowOff>36240</xdr:rowOff>
    </xdr:to>
    <xdr:cxnSp macro="">
      <xdr:nvCxnSpPr>
        <xdr:cNvPr id="178" name="直線コネクタ 177"/>
        <xdr:cNvCxnSpPr/>
      </xdr:nvCxnSpPr>
      <xdr:spPr>
        <a:xfrm flipV="1">
          <a:off x="2019300" y="12985056"/>
          <a:ext cx="889000" cy="8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132611</xdr:rowOff>
    </xdr:from>
    <xdr:to>
      <xdr:col>4</xdr:col>
      <xdr:colOff>206375</xdr:colOff>
      <xdr:row>76</xdr:row>
      <xdr:rowOff>62761</xdr:rowOff>
    </xdr:to>
    <xdr:sp macro="" textlink="">
      <xdr:nvSpPr>
        <xdr:cNvPr id="179" name="フローチャート : 判断 178"/>
        <xdr:cNvSpPr/>
      </xdr:nvSpPr>
      <xdr:spPr>
        <a:xfrm>
          <a:off x="2857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53888</xdr:rowOff>
    </xdr:from>
    <xdr:ext cx="599010" cy="259045"/>
    <xdr:sp macro="" textlink="">
      <xdr:nvSpPr>
        <xdr:cNvPr id="180" name="テキスト ボックス 179"/>
        <xdr:cNvSpPr txBox="1"/>
      </xdr:nvSpPr>
      <xdr:spPr>
        <a:xfrm>
          <a:off x="2608794" y="1308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23155</xdr:rowOff>
    </xdr:from>
    <xdr:to>
      <xdr:col>2</xdr:col>
      <xdr:colOff>638175</xdr:colOff>
      <xdr:row>76</xdr:row>
      <xdr:rowOff>36240</xdr:rowOff>
    </xdr:to>
    <xdr:cxnSp macro="">
      <xdr:nvCxnSpPr>
        <xdr:cNvPr id="181" name="直線コネクタ 180"/>
        <xdr:cNvCxnSpPr/>
      </xdr:nvCxnSpPr>
      <xdr:spPr>
        <a:xfrm>
          <a:off x="1130300" y="13053355"/>
          <a:ext cx="889000" cy="1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165410</xdr:rowOff>
    </xdr:from>
    <xdr:to>
      <xdr:col>3</xdr:col>
      <xdr:colOff>3175</xdr:colOff>
      <xdr:row>76</xdr:row>
      <xdr:rowOff>95560</xdr:rowOff>
    </xdr:to>
    <xdr:sp macro="" textlink="">
      <xdr:nvSpPr>
        <xdr:cNvPr id="182" name="フローチャート : 判断 181"/>
        <xdr:cNvSpPr/>
      </xdr:nvSpPr>
      <xdr:spPr>
        <a:xfrm>
          <a:off x="1968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86687</xdr:rowOff>
    </xdr:from>
    <xdr:ext cx="599010" cy="259045"/>
    <xdr:sp macro="" textlink="">
      <xdr:nvSpPr>
        <xdr:cNvPr id="183" name="テキスト ボックス 182"/>
        <xdr:cNvSpPr txBox="1"/>
      </xdr:nvSpPr>
      <xdr:spPr>
        <a:xfrm>
          <a:off x="1719794" y="13116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145924</xdr:rowOff>
    </xdr:from>
    <xdr:to>
      <xdr:col>1</xdr:col>
      <xdr:colOff>485775</xdr:colOff>
      <xdr:row>76</xdr:row>
      <xdr:rowOff>76074</xdr:rowOff>
    </xdr:to>
    <xdr:sp macro="" textlink="">
      <xdr:nvSpPr>
        <xdr:cNvPr id="184" name="フローチャート : 判断 183"/>
        <xdr:cNvSpPr/>
      </xdr:nvSpPr>
      <xdr:spPr>
        <a:xfrm>
          <a:off x="1079500" y="130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67201</xdr:rowOff>
    </xdr:from>
    <xdr:ext cx="599010" cy="259045"/>
    <xdr:sp macro="" textlink="">
      <xdr:nvSpPr>
        <xdr:cNvPr id="185" name="テキスト ボックス 184"/>
        <xdr:cNvSpPr txBox="1"/>
      </xdr:nvSpPr>
      <xdr:spPr>
        <a:xfrm>
          <a:off x="830794" y="1309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91538</xdr:rowOff>
    </xdr:from>
    <xdr:to>
      <xdr:col>6</xdr:col>
      <xdr:colOff>561975</xdr:colOff>
      <xdr:row>76</xdr:row>
      <xdr:rowOff>21689</xdr:rowOff>
    </xdr:to>
    <xdr:sp macro="" textlink="">
      <xdr:nvSpPr>
        <xdr:cNvPr id="191" name="円/楕円 190"/>
        <xdr:cNvSpPr/>
      </xdr:nvSpPr>
      <xdr:spPr>
        <a:xfrm>
          <a:off x="4584700" y="1295028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114415</xdr:rowOff>
    </xdr:from>
    <xdr:ext cx="599010" cy="259045"/>
    <xdr:sp macro="" textlink="">
      <xdr:nvSpPr>
        <xdr:cNvPr id="192" name="民生費該当値テキスト"/>
        <xdr:cNvSpPr txBox="1"/>
      </xdr:nvSpPr>
      <xdr:spPr>
        <a:xfrm>
          <a:off x="4686300" y="12801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223,846</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54953</xdr:rowOff>
    </xdr:from>
    <xdr:to>
      <xdr:col>5</xdr:col>
      <xdr:colOff>409575</xdr:colOff>
      <xdr:row>73</xdr:row>
      <xdr:rowOff>156553</xdr:rowOff>
    </xdr:to>
    <xdr:sp macro="" textlink="">
      <xdr:nvSpPr>
        <xdr:cNvPr id="193" name="円/楕円 192"/>
        <xdr:cNvSpPr/>
      </xdr:nvSpPr>
      <xdr:spPr>
        <a:xfrm>
          <a:off x="3746500" y="1257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1630</xdr:rowOff>
    </xdr:from>
    <xdr:ext cx="599010" cy="259045"/>
    <xdr:sp macro="" textlink="">
      <xdr:nvSpPr>
        <xdr:cNvPr id="194" name="テキスト ボックス 193"/>
        <xdr:cNvSpPr txBox="1"/>
      </xdr:nvSpPr>
      <xdr:spPr>
        <a:xfrm>
          <a:off x="3497794" y="12346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389,850</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75506</xdr:rowOff>
    </xdr:from>
    <xdr:to>
      <xdr:col>4</xdr:col>
      <xdr:colOff>206375</xdr:colOff>
      <xdr:row>76</xdr:row>
      <xdr:rowOff>5655</xdr:rowOff>
    </xdr:to>
    <xdr:sp macro="" textlink="">
      <xdr:nvSpPr>
        <xdr:cNvPr id="195" name="円/楕円 194"/>
        <xdr:cNvSpPr/>
      </xdr:nvSpPr>
      <xdr:spPr>
        <a:xfrm>
          <a:off x="2857500" y="1293425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22183</xdr:rowOff>
    </xdr:from>
    <xdr:ext cx="599010" cy="259045"/>
    <xdr:sp macro="" textlink="">
      <xdr:nvSpPr>
        <xdr:cNvPr id="196" name="テキスト ボックス 195"/>
        <xdr:cNvSpPr txBox="1"/>
      </xdr:nvSpPr>
      <xdr:spPr>
        <a:xfrm>
          <a:off x="2608794" y="12709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230,859</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156890</xdr:rowOff>
    </xdr:from>
    <xdr:to>
      <xdr:col>3</xdr:col>
      <xdr:colOff>3175</xdr:colOff>
      <xdr:row>76</xdr:row>
      <xdr:rowOff>87040</xdr:rowOff>
    </xdr:to>
    <xdr:sp macro="" textlink="">
      <xdr:nvSpPr>
        <xdr:cNvPr id="197" name="円/楕円 196"/>
        <xdr:cNvSpPr/>
      </xdr:nvSpPr>
      <xdr:spPr>
        <a:xfrm>
          <a:off x="1968500" y="1301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103567</xdr:rowOff>
    </xdr:from>
    <xdr:ext cx="599010" cy="259045"/>
    <xdr:sp macro="" textlink="">
      <xdr:nvSpPr>
        <xdr:cNvPr id="198" name="テキスト ボックス 197"/>
        <xdr:cNvSpPr txBox="1"/>
      </xdr:nvSpPr>
      <xdr:spPr>
        <a:xfrm>
          <a:off x="1719794" y="1279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195,258</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143805</xdr:rowOff>
    </xdr:from>
    <xdr:to>
      <xdr:col>1</xdr:col>
      <xdr:colOff>485775</xdr:colOff>
      <xdr:row>76</xdr:row>
      <xdr:rowOff>73955</xdr:rowOff>
    </xdr:to>
    <xdr:sp macro="" textlink="">
      <xdr:nvSpPr>
        <xdr:cNvPr id="199" name="円/楕円 198"/>
        <xdr:cNvSpPr/>
      </xdr:nvSpPr>
      <xdr:spPr>
        <a:xfrm>
          <a:off x="1079500" y="1300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90482</xdr:rowOff>
    </xdr:from>
    <xdr:ext cx="599010" cy="259045"/>
    <xdr:sp macro="" textlink="">
      <xdr:nvSpPr>
        <xdr:cNvPr id="200" name="テキスト ボックス 199"/>
        <xdr:cNvSpPr txBox="1"/>
      </xdr:nvSpPr>
      <xdr:spPr>
        <a:xfrm>
          <a:off x="830794" y="12777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200,982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4" name="直線コネクタ 223"/>
        <xdr:cNvCxnSpPr/>
      </xdr:nvCxnSpPr>
      <xdr:spPr>
        <a:xfrm flipV="1">
          <a:off x="4633595" y="15478649"/>
          <a:ext cx="1270" cy="147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5" name="衛生費最小値テキスト"/>
        <xdr:cNvSpPr txBox="1"/>
      </xdr:nvSpPr>
      <xdr:spPr>
        <a:xfrm>
          <a:off x="4686300" y="169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6" name="直線コネクタ 225"/>
        <xdr:cNvCxnSpPr/>
      </xdr:nvCxnSpPr>
      <xdr:spPr>
        <a:xfrm>
          <a:off x="4546600" y="169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7" name="衛生費最大値テキスト"/>
        <xdr:cNvSpPr txBox="1"/>
      </xdr:nvSpPr>
      <xdr:spPr>
        <a:xfrm>
          <a:off x="4686300" y="152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28" name="直線コネクタ 227"/>
        <xdr:cNvCxnSpPr/>
      </xdr:nvCxnSpPr>
      <xdr:spPr>
        <a:xfrm>
          <a:off x="4546600" y="154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1370</xdr:rowOff>
    </xdr:from>
    <xdr:to>
      <xdr:col>6</xdr:col>
      <xdr:colOff>511175</xdr:colOff>
      <xdr:row>98</xdr:row>
      <xdr:rowOff>1846</xdr:rowOff>
    </xdr:to>
    <xdr:cxnSp macro="">
      <xdr:nvCxnSpPr>
        <xdr:cNvPr id="229" name="直線コネクタ 228"/>
        <xdr:cNvCxnSpPr/>
      </xdr:nvCxnSpPr>
      <xdr:spPr>
        <a:xfrm flipV="1">
          <a:off x="3797300" y="16803470"/>
          <a:ext cx="838200" cy="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113549</xdr:rowOff>
    </xdr:from>
    <xdr:ext cx="599010" cy="259045"/>
    <xdr:sp macro="" textlink="">
      <xdr:nvSpPr>
        <xdr:cNvPr id="230" name="衛生費平均値テキスト"/>
        <xdr:cNvSpPr txBox="1"/>
      </xdr:nvSpPr>
      <xdr:spPr>
        <a:xfrm>
          <a:off x="4686300" y="16401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31" name="フローチャート : 判断 230"/>
        <xdr:cNvSpPr/>
      </xdr:nvSpPr>
      <xdr:spPr>
        <a:xfrm>
          <a:off x="45847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150932</xdr:rowOff>
    </xdr:from>
    <xdr:to>
      <xdr:col>5</xdr:col>
      <xdr:colOff>358775</xdr:colOff>
      <xdr:row>98</xdr:row>
      <xdr:rowOff>1846</xdr:rowOff>
    </xdr:to>
    <xdr:cxnSp macro="">
      <xdr:nvCxnSpPr>
        <xdr:cNvPr id="232" name="直線コネクタ 231"/>
        <xdr:cNvCxnSpPr/>
      </xdr:nvCxnSpPr>
      <xdr:spPr>
        <a:xfrm>
          <a:off x="2908300" y="16781582"/>
          <a:ext cx="889000" cy="2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117810</xdr:rowOff>
    </xdr:from>
    <xdr:to>
      <xdr:col>5</xdr:col>
      <xdr:colOff>409575</xdr:colOff>
      <xdr:row>97</xdr:row>
      <xdr:rowOff>47960</xdr:rowOff>
    </xdr:to>
    <xdr:sp macro="" textlink="">
      <xdr:nvSpPr>
        <xdr:cNvPr id="233" name="フローチャート : 判断 232"/>
        <xdr:cNvSpPr/>
      </xdr:nvSpPr>
      <xdr:spPr>
        <a:xfrm>
          <a:off x="3746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64487</xdr:rowOff>
    </xdr:from>
    <xdr:ext cx="599010" cy="259045"/>
    <xdr:sp macro="" textlink="">
      <xdr:nvSpPr>
        <xdr:cNvPr id="234" name="テキスト ボックス 233"/>
        <xdr:cNvSpPr txBox="1"/>
      </xdr:nvSpPr>
      <xdr:spPr>
        <a:xfrm>
          <a:off x="3497794" y="163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150932</xdr:rowOff>
    </xdr:from>
    <xdr:to>
      <xdr:col>4</xdr:col>
      <xdr:colOff>155575</xdr:colOff>
      <xdr:row>97</xdr:row>
      <xdr:rowOff>152059</xdr:rowOff>
    </xdr:to>
    <xdr:cxnSp macro="">
      <xdr:nvCxnSpPr>
        <xdr:cNvPr id="235" name="直線コネクタ 234"/>
        <xdr:cNvCxnSpPr/>
      </xdr:nvCxnSpPr>
      <xdr:spPr>
        <a:xfrm flipV="1">
          <a:off x="2019300" y="16781582"/>
          <a:ext cx="889000" cy="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102665</xdr:rowOff>
    </xdr:from>
    <xdr:to>
      <xdr:col>4</xdr:col>
      <xdr:colOff>206375</xdr:colOff>
      <xdr:row>97</xdr:row>
      <xdr:rowOff>32815</xdr:rowOff>
    </xdr:to>
    <xdr:sp macro="" textlink="">
      <xdr:nvSpPr>
        <xdr:cNvPr id="236" name="フローチャート : 判断 235"/>
        <xdr:cNvSpPr/>
      </xdr:nvSpPr>
      <xdr:spPr>
        <a:xfrm>
          <a:off x="2857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49342</xdr:rowOff>
    </xdr:from>
    <xdr:ext cx="599010" cy="259045"/>
    <xdr:sp macro="" textlink="">
      <xdr:nvSpPr>
        <xdr:cNvPr id="237" name="テキスト ボックス 236"/>
        <xdr:cNvSpPr txBox="1"/>
      </xdr:nvSpPr>
      <xdr:spPr>
        <a:xfrm>
          <a:off x="2608794"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152059</xdr:rowOff>
    </xdr:from>
    <xdr:to>
      <xdr:col>2</xdr:col>
      <xdr:colOff>638175</xdr:colOff>
      <xdr:row>97</xdr:row>
      <xdr:rowOff>155995</xdr:rowOff>
    </xdr:to>
    <xdr:cxnSp macro="">
      <xdr:nvCxnSpPr>
        <xdr:cNvPr id="238" name="直線コネクタ 237"/>
        <xdr:cNvCxnSpPr/>
      </xdr:nvCxnSpPr>
      <xdr:spPr>
        <a:xfrm flipV="1">
          <a:off x="1130300" y="16782709"/>
          <a:ext cx="889000" cy="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121521</xdr:rowOff>
    </xdr:from>
    <xdr:to>
      <xdr:col>3</xdr:col>
      <xdr:colOff>3175</xdr:colOff>
      <xdr:row>97</xdr:row>
      <xdr:rowOff>51671</xdr:rowOff>
    </xdr:to>
    <xdr:sp macro="" textlink="">
      <xdr:nvSpPr>
        <xdr:cNvPr id="239" name="フローチャート : 判断 238"/>
        <xdr:cNvSpPr/>
      </xdr:nvSpPr>
      <xdr:spPr>
        <a:xfrm>
          <a:off x="1968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68198</xdr:rowOff>
    </xdr:from>
    <xdr:ext cx="599010" cy="259045"/>
    <xdr:sp macro="" textlink="">
      <xdr:nvSpPr>
        <xdr:cNvPr id="240" name="テキスト ボックス 239"/>
        <xdr:cNvSpPr txBox="1"/>
      </xdr:nvSpPr>
      <xdr:spPr>
        <a:xfrm>
          <a:off x="1719794"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151354</xdr:rowOff>
    </xdr:from>
    <xdr:to>
      <xdr:col>1</xdr:col>
      <xdr:colOff>485775</xdr:colOff>
      <xdr:row>97</xdr:row>
      <xdr:rowOff>81504</xdr:rowOff>
    </xdr:to>
    <xdr:sp macro="" textlink="">
      <xdr:nvSpPr>
        <xdr:cNvPr id="241" name="フローチャート : 判断 240"/>
        <xdr:cNvSpPr/>
      </xdr:nvSpPr>
      <xdr:spPr>
        <a:xfrm>
          <a:off x="1079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98031</xdr:rowOff>
    </xdr:from>
    <xdr:ext cx="534377" cy="259045"/>
    <xdr:sp macro="" textlink="">
      <xdr:nvSpPr>
        <xdr:cNvPr id="242" name="テキスト ボックス 241"/>
        <xdr:cNvSpPr txBox="1"/>
      </xdr:nvSpPr>
      <xdr:spPr>
        <a:xfrm>
          <a:off x="863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122020</xdr:rowOff>
    </xdr:from>
    <xdr:to>
      <xdr:col>6</xdr:col>
      <xdr:colOff>561975</xdr:colOff>
      <xdr:row>98</xdr:row>
      <xdr:rowOff>52170</xdr:rowOff>
    </xdr:to>
    <xdr:sp macro="" textlink="">
      <xdr:nvSpPr>
        <xdr:cNvPr id="248" name="円/楕円 247"/>
        <xdr:cNvSpPr/>
      </xdr:nvSpPr>
      <xdr:spPr>
        <a:xfrm>
          <a:off x="4584700" y="1675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100447</xdr:rowOff>
    </xdr:from>
    <xdr:ext cx="534377" cy="259045"/>
    <xdr:sp macro="" textlink="">
      <xdr:nvSpPr>
        <xdr:cNvPr id="249" name="衛生費該当値テキスト"/>
        <xdr:cNvSpPr txBox="1"/>
      </xdr:nvSpPr>
      <xdr:spPr>
        <a:xfrm>
          <a:off x="4686300" y="1673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56,307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122496</xdr:rowOff>
    </xdr:from>
    <xdr:to>
      <xdr:col>5</xdr:col>
      <xdr:colOff>409575</xdr:colOff>
      <xdr:row>98</xdr:row>
      <xdr:rowOff>52646</xdr:rowOff>
    </xdr:to>
    <xdr:sp macro="" textlink="">
      <xdr:nvSpPr>
        <xdr:cNvPr id="250" name="円/楕円 249"/>
        <xdr:cNvSpPr/>
      </xdr:nvSpPr>
      <xdr:spPr>
        <a:xfrm>
          <a:off x="3746500" y="1675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43773</xdr:rowOff>
    </xdr:from>
    <xdr:ext cx="534377" cy="259045"/>
    <xdr:sp macro="" textlink="">
      <xdr:nvSpPr>
        <xdr:cNvPr id="251" name="テキスト ボックス 250"/>
        <xdr:cNvSpPr txBox="1"/>
      </xdr:nvSpPr>
      <xdr:spPr>
        <a:xfrm>
          <a:off x="3530111" y="1684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56,182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100132</xdr:rowOff>
    </xdr:from>
    <xdr:to>
      <xdr:col>4</xdr:col>
      <xdr:colOff>206375</xdr:colOff>
      <xdr:row>98</xdr:row>
      <xdr:rowOff>30282</xdr:rowOff>
    </xdr:to>
    <xdr:sp macro="" textlink="">
      <xdr:nvSpPr>
        <xdr:cNvPr id="252" name="円/楕円 251"/>
        <xdr:cNvSpPr/>
      </xdr:nvSpPr>
      <xdr:spPr>
        <a:xfrm>
          <a:off x="2857500" y="1673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21409</xdr:rowOff>
    </xdr:from>
    <xdr:ext cx="534377" cy="259045"/>
    <xdr:sp macro="" textlink="">
      <xdr:nvSpPr>
        <xdr:cNvPr id="253" name="テキスト ボックス 252"/>
        <xdr:cNvSpPr txBox="1"/>
      </xdr:nvSpPr>
      <xdr:spPr>
        <a:xfrm>
          <a:off x="2641111" y="1682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62,052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101259</xdr:rowOff>
    </xdr:from>
    <xdr:to>
      <xdr:col>3</xdr:col>
      <xdr:colOff>3175</xdr:colOff>
      <xdr:row>98</xdr:row>
      <xdr:rowOff>31409</xdr:rowOff>
    </xdr:to>
    <xdr:sp macro="" textlink="">
      <xdr:nvSpPr>
        <xdr:cNvPr id="254" name="円/楕円 253"/>
        <xdr:cNvSpPr/>
      </xdr:nvSpPr>
      <xdr:spPr>
        <a:xfrm>
          <a:off x="1968500" y="1673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22536</xdr:rowOff>
    </xdr:from>
    <xdr:ext cx="534377" cy="259045"/>
    <xdr:sp macro="" textlink="">
      <xdr:nvSpPr>
        <xdr:cNvPr id="255" name="テキスト ボックス 254"/>
        <xdr:cNvSpPr txBox="1"/>
      </xdr:nvSpPr>
      <xdr:spPr>
        <a:xfrm>
          <a:off x="1752111" y="1682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61,756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105195</xdr:rowOff>
    </xdr:from>
    <xdr:to>
      <xdr:col>1</xdr:col>
      <xdr:colOff>485775</xdr:colOff>
      <xdr:row>98</xdr:row>
      <xdr:rowOff>35345</xdr:rowOff>
    </xdr:to>
    <xdr:sp macro="" textlink="">
      <xdr:nvSpPr>
        <xdr:cNvPr id="256" name="円/楕円 255"/>
        <xdr:cNvSpPr/>
      </xdr:nvSpPr>
      <xdr:spPr>
        <a:xfrm>
          <a:off x="1079500" y="1673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26472</xdr:rowOff>
    </xdr:from>
    <xdr:ext cx="534377" cy="259045"/>
    <xdr:sp macro="" textlink="">
      <xdr:nvSpPr>
        <xdr:cNvPr id="257" name="テキスト ボックス 256"/>
        <xdr:cNvSpPr txBox="1"/>
      </xdr:nvSpPr>
      <xdr:spPr>
        <a:xfrm>
          <a:off x="863111" y="1682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60,723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81" name="直線コネクタ 280"/>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2" name="労働費最小値テキスト"/>
        <xdr:cNvSpPr txBox="1"/>
      </xdr:nvSpPr>
      <xdr:spPr>
        <a:xfrm>
          <a:off x="1052830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4" name="労働費最大値テキスト"/>
        <xdr:cNvSpPr txBox="1"/>
      </xdr:nvSpPr>
      <xdr:spPr>
        <a:xfrm>
          <a:off x="10528300" y="48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5" name="直線コネクタ 284"/>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141339</xdr:rowOff>
    </xdr:from>
    <xdr:to>
      <xdr:col>15</xdr:col>
      <xdr:colOff>180975</xdr:colOff>
      <xdr:row>38</xdr:row>
      <xdr:rowOff>146583</xdr:rowOff>
    </xdr:to>
    <xdr:cxnSp macro="">
      <xdr:nvCxnSpPr>
        <xdr:cNvPr id="286" name="直線コネクタ 285"/>
        <xdr:cNvCxnSpPr/>
      </xdr:nvCxnSpPr>
      <xdr:spPr>
        <a:xfrm flipV="1">
          <a:off x="9639300" y="6656439"/>
          <a:ext cx="838200" cy="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126255</xdr:rowOff>
    </xdr:from>
    <xdr:ext cx="469744" cy="259045"/>
    <xdr:sp macro="" textlink="">
      <xdr:nvSpPr>
        <xdr:cNvPr id="287" name="労働費平均値テキスト"/>
        <xdr:cNvSpPr txBox="1"/>
      </xdr:nvSpPr>
      <xdr:spPr>
        <a:xfrm>
          <a:off x="10528300" y="6641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88" name="フローチャート : 判断 287"/>
        <xdr:cNvSpPr/>
      </xdr:nvSpPr>
      <xdr:spPr>
        <a:xfrm>
          <a:off x="104267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140780</xdr:rowOff>
    </xdr:from>
    <xdr:to>
      <xdr:col>14</xdr:col>
      <xdr:colOff>28575</xdr:colOff>
      <xdr:row>38</xdr:row>
      <xdr:rowOff>146583</xdr:rowOff>
    </xdr:to>
    <xdr:cxnSp macro="">
      <xdr:nvCxnSpPr>
        <xdr:cNvPr id="289" name="直線コネクタ 288"/>
        <xdr:cNvCxnSpPr/>
      </xdr:nvCxnSpPr>
      <xdr:spPr>
        <a:xfrm>
          <a:off x="8750300" y="6655880"/>
          <a:ext cx="889000" cy="5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152578</xdr:rowOff>
    </xdr:from>
    <xdr:to>
      <xdr:col>14</xdr:col>
      <xdr:colOff>79375</xdr:colOff>
      <xdr:row>39</xdr:row>
      <xdr:rowOff>82728</xdr:rowOff>
    </xdr:to>
    <xdr:sp macro="" textlink="">
      <xdr:nvSpPr>
        <xdr:cNvPr id="290" name="フローチャート : 判断 289"/>
        <xdr:cNvSpPr/>
      </xdr:nvSpPr>
      <xdr:spPr>
        <a:xfrm>
          <a:off x="9588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73855</xdr:rowOff>
    </xdr:from>
    <xdr:ext cx="378565" cy="259045"/>
    <xdr:sp macro="" textlink="">
      <xdr:nvSpPr>
        <xdr:cNvPr id="291" name="テキスト ボックス 290"/>
        <xdr:cNvSpPr txBox="1"/>
      </xdr:nvSpPr>
      <xdr:spPr>
        <a:xfrm>
          <a:off x="9450017" y="6760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110884</xdr:rowOff>
    </xdr:from>
    <xdr:to>
      <xdr:col>12</xdr:col>
      <xdr:colOff>511175</xdr:colOff>
      <xdr:row>38</xdr:row>
      <xdr:rowOff>140780</xdr:rowOff>
    </xdr:to>
    <xdr:cxnSp macro="">
      <xdr:nvCxnSpPr>
        <xdr:cNvPr id="292" name="直線コネクタ 291"/>
        <xdr:cNvCxnSpPr/>
      </xdr:nvCxnSpPr>
      <xdr:spPr>
        <a:xfrm>
          <a:off x="7861300" y="6625984"/>
          <a:ext cx="889000" cy="2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129502</xdr:rowOff>
    </xdr:from>
    <xdr:to>
      <xdr:col>12</xdr:col>
      <xdr:colOff>561975</xdr:colOff>
      <xdr:row>39</xdr:row>
      <xdr:rowOff>59652</xdr:rowOff>
    </xdr:to>
    <xdr:sp macro="" textlink="">
      <xdr:nvSpPr>
        <xdr:cNvPr id="293" name="フローチャート : 判断 292"/>
        <xdr:cNvSpPr/>
      </xdr:nvSpPr>
      <xdr:spPr>
        <a:xfrm>
          <a:off x="8699500" y="664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50779</xdr:rowOff>
    </xdr:from>
    <xdr:ext cx="469744" cy="259045"/>
    <xdr:sp macro="" textlink="">
      <xdr:nvSpPr>
        <xdr:cNvPr id="294" name="テキスト ボックス 293"/>
        <xdr:cNvSpPr txBox="1"/>
      </xdr:nvSpPr>
      <xdr:spPr>
        <a:xfrm>
          <a:off x="8515427" y="6737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110884</xdr:rowOff>
    </xdr:from>
    <xdr:to>
      <xdr:col>11</xdr:col>
      <xdr:colOff>307975</xdr:colOff>
      <xdr:row>38</xdr:row>
      <xdr:rowOff>155829</xdr:rowOff>
    </xdr:to>
    <xdr:cxnSp macro="">
      <xdr:nvCxnSpPr>
        <xdr:cNvPr id="295" name="直線コネクタ 294"/>
        <xdr:cNvCxnSpPr/>
      </xdr:nvCxnSpPr>
      <xdr:spPr>
        <a:xfrm flipV="1">
          <a:off x="6972300" y="6625984"/>
          <a:ext cx="889000" cy="4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110033</xdr:rowOff>
    </xdr:from>
    <xdr:to>
      <xdr:col>11</xdr:col>
      <xdr:colOff>358775</xdr:colOff>
      <xdr:row>39</xdr:row>
      <xdr:rowOff>40183</xdr:rowOff>
    </xdr:to>
    <xdr:sp macro="" textlink="">
      <xdr:nvSpPr>
        <xdr:cNvPr id="296" name="フローチャート : 判断 295"/>
        <xdr:cNvSpPr/>
      </xdr:nvSpPr>
      <xdr:spPr>
        <a:xfrm>
          <a:off x="7810500" y="662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31310</xdr:rowOff>
    </xdr:from>
    <xdr:ext cx="469744" cy="259045"/>
    <xdr:sp macro="" textlink="">
      <xdr:nvSpPr>
        <xdr:cNvPr id="297" name="テキスト ボックス 296"/>
        <xdr:cNvSpPr txBox="1"/>
      </xdr:nvSpPr>
      <xdr:spPr>
        <a:xfrm>
          <a:off x="7626427" y="6717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109969</xdr:rowOff>
    </xdr:from>
    <xdr:to>
      <xdr:col>10</xdr:col>
      <xdr:colOff>155575</xdr:colOff>
      <xdr:row>39</xdr:row>
      <xdr:rowOff>40119</xdr:rowOff>
    </xdr:to>
    <xdr:sp macro="" textlink="">
      <xdr:nvSpPr>
        <xdr:cNvPr id="298" name="フローチャート : 判断 297"/>
        <xdr:cNvSpPr/>
      </xdr:nvSpPr>
      <xdr:spPr>
        <a:xfrm>
          <a:off x="6921500" y="662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31246</xdr:rowOff>
    </xdr:from>
    <xdr:ext cx="469744" cy="259045"/>
    <xdr:sp macro="" textlink="">
      <xdr:nvSpPr>
        <xdr:cNvPr id="299" name="テキスト ボックス 298"/>
        <xdr:cNvSpPr txBox="1"/>
      </xdr:nvSpPr>
      <xdr:spPr>
        <a:xfrm>
          <a:off x="6737427" y="671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90539</xdr:rowOff>
    </xdr:from>
    <xdr:to>
      <xdr:col>15</xdr:col>
      <xdr:colOff>231775</xdr:colOff>
      <xdr:row>39</xdr:row>
      <xdr:rowOff>20689</xdr:rowOff>
    </xdr:to>
    <xdr:sp macro="" textlink="">
      <xdr:nvSpPr>
        <xdr:cNvPr id="305" name="円/楕円 304"/>
        <xdr:cNvSpPr/>
      </xdr:nvSpPr>
      <xdr:spPr>
        <a:xfrm>
          <a:off x="10426700" y="660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49915</xdr:rowOff>
    </xdr:from>
    <xdr:ext cx="469744" cy="259045"/>
    <xdr:sp macro="" textlink="">
      <xdr:nvSpPr>
        <xdr:cNvPr id="306" name="労働費該当値テキスト"/>
        <xdr:cNvSpPr txBox="1"/>
      </xdr:nvSpPr>
      <xdr:spPr>
        <a:xfrm>
          <a:off x="10528300" y="639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5,871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95783</xdr:rowOff>
    </xdr:from>
    <xdr:to>
      <xdr:col>14</xdr:col>
      <xdr:colOff>79375</xdr:colOff>
      <xdr:row>39</xdr:row>
      <xdr:rowOff>25933</xdr:rowOff>
    </xdr:to>
    <xdr:sp macro="" textlink="">
      <xdr:nvSpPr>
        <xdr:cNvPr id="307" name="円/楕円 306"/>
        <xdr:cNvSpPr/>
      </xdr:nvSpPr>
      <xdr:spPr>
        <a:xfrm>
          <a:off x="9588500" y="661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42460</xdr:rowOff>
    </xdr:from>
    <xdr:ext cx="469744" cy="259045"/>
    <xdr:sp macro="" textlink="">
      <xdr:nvSpPr>
        <xdr:cNvPr id="308" name="テキスト ボックス 307"/>
        <xdr:cNvSpPr txBox="1"/>
      </xdr:nvSpPr>
      <xdr:spPr>
        <a:xfrm>
          <a:off x="9404427" y="6386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5,458</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89980</xdr:rowOff>
    </xdr:from>
    <xdr:to>
      <xdr:col>12</xdr:col>
      <xdr:colOff>561975</xdr:colOff>
      <xdr:row>39</xdr:row>
      <xdr:rowOff>20130</xdr:rowOff>
    </xdr:to>
    <xdr:sp macro="" textlink="">
      <xdr:nvSpPr>
        <xdr:cNvPr id="309" name="円/楕円 308"/>
        <xdr:cNvSpPr/>
      </xdr:nvSpPr>
      <xdr:spPr>
        <a:xfrm>
          <a:off x="8699500" y="660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36656</xdr:rowOff>
    </xdr:from>
    <xdr:ext cx="469744" cy="259045"/>
    <xdr:sp macro="" textlink="">
      <xdr:nvSpPr>
        <xdr:cNvPr id="310" name="テキスト ボックス 309"/>
        <xdr:cNvSpPr txBox="1"/>
      </xdr:nvSpPr>
      <xdr:spPr>
        <a:xfrm>
          <a:off x="8515427" y="638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60084</xdr:rowOff>
    </xdr:from>
    <xdr:to>
      <xdr:col>11</xdr:col>
      <xdr:colOff>358775</xdr:colOff>
      <xdr:row>38</xdr:row>
      <xdr:rowOff>161684</xdr:rowOff>
    </xdr:to>
    <xdr:sp macro="" textlink="">
      <xdr:nvSpPr>
        <xdr:cNvPr id="311" name="円/楕円 310"/>
        <xdr:cNvSpPr/>
      </xdr:nvSpPr>
      <xdr:spPr>
        <a:xfrm>
          <a:off x="7810500" y="657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6761</xdr:rowOff>
    </xdr:from>
    <xdr:ext cx="469744" cy="259045"/>
    <xdr:sp macro="" textlink="">
      <xdr:nvSpPr>
        <xdr:cNvPr id="312" name="テキスト ボックス 311"/>
        <xdr:cNvSpPr txBox="1"/>
      </xdr:nvSpPr>
      <xdr:spPr>
        <a:xfrm>
          <a:off x="7626427" y="6350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8,269</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105029</xdr:rowOff>
    </xdr:from>
    <xdr:to>
      <xdr:col>10</xdr:col>
      <xdr:colOff>155575</xdr:colOff>
      <xdr:row>39</xdr:row>
      <xdr:rowOff>35179</xdr:rowOff>
    </xdr:to>
    <xdr:sp macro="" textlink="">
      <xdr:nvSpPr>
        <xdr:cNvPr id="313" name="円/楕円 312"/>
        <xdr:cNvSpPr/>
      </xdr:nvSpPr>
      <xdr:spPr>
        <a:xfrm>
          <a:off x="6921500" y="662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51706</xdr:rowOff>
    </xdr:from>
    <xdr:ext cx="469744" cy="259045"/>
    <xdr:sp macro="" textlink="">
      <xdr:nvSpPr>
        <xdr:cNvPr id="314" name="テキスト ボックス 313"/>
        <xdr:cNvSpPr txBox="1"/>
      </xdr:nvSpPr>
      <xdr:spPr>
        <a:xfrm>
          <a:off x="6737427" y="639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24,845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38" name="直線コネクタ 337"/>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39" name="農林水産業費最小値テキスト"/>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0" name="直線コネクタ 339"/>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1" name="農林水産業費最大値テキスト"/>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2" name="直線コネクタ 341"/>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139459</xdr:rowOff>
    </xdr:from>
    <xdr:to>
      <xdr:col>15</xdr:col>
      <xdr:colOff>180975</xdr:colOff>
      <xdr:row>58</xdr:row>
      <xdr:rowOff>139695</xdr:rowOff>
    </xdr:to>
    <xdr:cxnSp macro="">
      <xdr:nvCxnSpPr>
        <xdr:cNvPr id="343" name="直線コネクタ 342"/>
        <xdr:cNvCxnSpPr/>
      </xdr:nvCxnSpPr>
      <xdr:spPr>
        <a:xfrm>
          <a:off x="9639300" y="10083559"/>
          <a:ext cx="838200" cy="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78618</xdr:rowOff>
    </xdr:from>
    <xdr:ext cx="599010" cy="259045"/>
    <xdr:sp macro="" textlink="">
      <xdr:nvSpPr>
        <xdr:cNvPr id="344" name="農林水産業費平均値テキスト"/>
        <xdr:cNvSpPr txBox="1"/>
      </xdr:nvSpPr>
      <xdr:spPr>
        <a:xfrm>
          <a:off x="10528300" y="10022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5" name="フローチャート : 判断 344"/>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139459</xdr:rowOff>
    </xdr:from>
    <xdr:to>
      <xdr:col>14</xdr:col>
      <xdr:colOff>28575</xdr:colOff>
      <xdr:row>58</xdr:row>
      <xdr:rowOff>143716</xdr:rowOff>
    </xdr:to>
    <xdr:cxnSp macro="">
      <xdr:nvCxnSpPr>
        <xdr:cNvPr id="346" name="直線コネクタ 345"/>
        <xdr:cNvCxnSpPr/>
      </xdr:nvCxnSpPr>
      <xdr:spPr>
        <a:xfrm flipV="1">
          <a:off x="8750300" y="10083559"/>
          <a:ext cx="889000" cy="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105577</xdr:rowOff>
    </xdr:from>
    <xdr:to>
      <xdr:col>14</xdr:col>
      <xdr:colOff>79375</xdr:colOff>
      <xdr:row>59</xdr:row>
      <xdr:rowOff>35727</xdr:rowOff>
    </xdr:to>
    <xdr:sp macro="" textlink="">
      <xdr:nvSpPr>
        <xdr:cNvPr id="347" name="フローチャート : 判断 346"/>
        <xdr:cNvSpPr/>
      </xdr:nvSpPr>
      <xdr:spPr>
        <a:xfrm>
          <a:off x="9588500" y="100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26854</xdr:rowOff>
    </xdr:from>
    <xdr:ext cx="599010" cy="259045"/>
    <xdr:sp macro="" textlink="">
      <xdr:nvSpPr>
        <xdr:cNvPr id="348" name="テキスト ボックス 347"/>
        <xdr:cNvSpPr txBox="1"/>
      </xdr:nvSpPr>
      <xdr:spPr>
        <a:xfrm>
          <a:off x="9339794" y="10142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125575</xdr:rowOff>
    </xdr:from>
    <xdr:to>
      <xdr:col>12</xdr:col>
      <xdr:colOff>511175</xdr:colOff>
      <xdr:row>58</xdr:row>
      <xdr:rowOff>143716</xdr:rowOff>
    </xdr:to>
    <xdr:cxnSp macro="">
      <xdr:nvCxnSpPr>
        <xdr:cNvPr id="349" name="直線コネクタ 348"/>
        <xdr:cNvCxnSpPr/>
      </xdr:nvCxnSpPr>
      <xdr:spPr>
        <a:xfrm>
          <a:off x="7861300" y="10069675"/>
          <a:ext cx="889000" cy="1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100042</xdr:rowOff>
    </xdr:from>
    <xdr:to>
      <xdr:col>12</xdr:col>
      <xdr:colOff>561975</xdr:colOff>
      <xdr:row>59</xdr:row>
      <xdr:rowOff>30192</xdr:rowOff>
    </xdr:to>
    <xdr:sp macro="" textlink="">
      <xdr:nvSpPr>
        <xdr:cNvPr id="350" name="フローチャート : 判断 349"/>
        <xdr:cNvSpPr/>
      </xdr:nvSpPr>
      <xdr:spPr>
        <a:xfrm>
          <a:off x="8699500" y="1004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21319</xdr:rowOff>
    </xdr:from>
    <xdr:ext cx="599010" cy="259045"/>
    <xdr:sp macro="" textlink="">
      <xdr:nvSpPr>
        <xdr:cNvPr id="351" name="テキスト ボックス 350"/>
        <xdr:cNvSpPr txBox="1"/>
      </xdr:nvSpPr>
      <xdr:spPr>
        <a:xfrm>
          <a:off x="8450794" y="10136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125575</xdr:rowOff>
    </xdr:from>
    <xdr:to>
      <xdr:col>11</xdr:col>
      <xdr:colOff>307975</xdr:colOff>
      <xdr:row>58</xdr:row>
      <xdr:rowOff>148036</xdr:rowOff>
    </xdr:to>
    <xdr:cxnSp macro="">
      <xdr:nvCxnSpPr>
        <xdr:cNvPr id="352" name="直線コネクタ 351"/>
        <xdr:cNvCxnSpPr/>
      </xdr:nvCxnSpPr>
      <xdr:spPr>
        <a:xfrm flipV="1">
          <a:off x="6972300" y="10069675"/>
          <a:ext cx="889000" cy="2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98088</xdr:rowOff>
    </xdr:from>
    <xdr:to>
      <xdr:col>11</xdr:col>
      <xdr:colOff>358775</xdr:colOff>
      <xdr:row>59</xdr:row>
      <xdr:rowOff>28238</xdr:rowOff>
    </xdr:to>
    <xdr:sp macro="" textlink="">
      <xdr:nvSpPr>
        <xdr:cNvPr id="353" name="フローチャート : 判断 352"/>
        <xdr:cNvSpPr/>
      </xdr:nvSpPr>
      <xdr:spPr>
        <a:xfrm>
          <a:off x="7810500" y="1004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19365</xdr:rowOff>
    </xdr:from>
    <xdr:ext cx="599010" cy="259045"/>
    <xdr:sp macro="" textlink="">
      <xdr:nvSpPr>
        <xdr:cNvPr id="354" name="テキスト ボックス 353"/>
        <xdr:cNvSpPr txBox="1"/>
      </xdr:nvSpPr>
      <xdr:spPr>
        <a:xfrm>
          <a:off x="7561794" y="10134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110076</xdr:rowOff>
    </xdr:from>
    <xdr:to>
      <xdr:col>10</xdr:col>
      <xdr:colOff>155575</xdr:colOff>
      <xdr:row>59</xdr:row>
      <xdr:rowOff>40226</xdr:rowOff>
    </xdr:to>
    <xdr:sp macro="" textlink="">
      <xdr:nvSpPr>
        <xdr:cNvPr id="355" name="フローチャート : 判断 354"/>
        <xdr:cNvSpPr/>
      </xdr:nvSpPr>
      <xdr:spPr>
        <a:xfrm>
          <a:off x="6921500" y="100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31353</xdr:rowOff>
    </xdr:from>
    <xdr:ext cx="599010" cy="259045"/>
    <xdr:sp macro="" textlink="">
      <xdr:nvSpPr>
        <xdr:cNvPr id="356" name="テキスト ボックス 355"/>
        <xdr:cNvSpPr txBox="1"/>
      </xdr:nvSpPr>
      <xdr:spPr>
        <a:xfrm>
          <a:off x="6672794" y="10146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88895</xdr:rowOff>
    </xdr:from>
    <xdr:to>
      <xdr:col>15</xdr:col>
      <xdr:colOff>231775</xdr:colOff>
      <xdr:row>59</xdr:row>
      <xdr:rowOff>19045</xdr:rowOff>
    </xdr:to>
    <xdr:sp macro="" textlink="">
      <xdr:nvSpPr>
        <xdr:cNvPr id="362" name="円/楕円 361"/>
        <xdr:cNvSpPr/>
      </xdr:nvSpPr>
      <xdr:spPr>
        <a:xfrm>
          <a:off x="10426700" y="1003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48272</xdr:rowOff>
    </xdr:from>
    <xdr:ext cx="599010" cy="259045"/>
    <xdr:sp macro="" textlink="">
      <xdr:nvSpPr>
        <xdr:cNvPr id="363" name="農林水産業費該当値テキスト"/>
        <xdr:cNvSpPr txBox="1"/>
      </xdr:nvSpPr>
      <xdr:spPr>
        <a:xfrm>
          <a:off x="10528300" y="982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200,015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88659</xdr:rowOff>
    </xdr:from>
    <xdr:to>
      <xdr:col>14</xdr:col>
      <xdr:colOff>79375</xdr:colOff>
      <xdr:row>59</xdr:row>
      <xdr:rowOff>18809</xdr:rowOff>
    </xdr:to>
    <xdr:sp macro="" textlink="">
      <xdr:nvSpPr>
        <xdr:cNvPr id="364" name="円/楕円 363"/>
        <xdr:cNvSpPr/>
      </xdr:nvSpPr>
      <xdr:spPr>
        <a:xfrm>
          <a:off x="9588500" y="1003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35336</xdr:rowOff>
    </xdr:from>
    <xdr:ext cx="599010" cy="259045"/>
    <xdr:sp macro="" textlink="">
      <xdr:nvSpPr>
        <xdr:cNvPr id="365" name="テキスト ボックス 364"/>
        <xdr:cNvSpPr txBox="1"/>
      </xdr:nvSpPr>
      <xdr:spPr>
        <a:xfrm>
          <a:off x="9339794" y="9807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200,633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92916</xdr:rowOff>
    </xdr:from>
    <xdr:to>
      <xdr:col>12</xdr:col>
      <xdr:colOff>561975</xdr:colOff>
      <xdr:row>59</xdr:row>
      <xdr:rowOff>23066</xdr:rowOff>
    </xdr:to>
    <xdr:sp macro="" textlink="">
      <xdr:nvSpPr>
        <xdr:cNvPr id="366" name="円/楕円 365"/>
        <xdr:cNvSpPr/>
      </xdr:nvSpPr>
      <xdr:spPr>
        <a:xfrm>
          <a:off x="8699500" y="1003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39593</xdr:rowOff>
    </xdr:from>
    <xdr:ext cx="599010" cy="259045"/>
    <xdr:sp macro="" textlink="">
      <xdr:nvSpPr>
        <xdr:cNvPr id="367" name="テキスト ボックス 366"/>
        <xdr:cNvSpPr txBox="1"/>
      </xdr:nvSpPr>
      <xdr:spPr>
        <a:xfrm>
          <a:off x="8450794" y="981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189,460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74775</xdr:rowOff>
    </xdr:from>
    <xdr:to>
      <xdr:col>11</xdr:col>
      <xdr:colOff>358775</xdr:colOff>
      <xdr:row>59</xdr:row>
      <xdr:rowOff>4925</xdr:rowOff>
    </xdr:to>
    <xdr:sp macro="" textlink="">
      <xdr:nvSpPr>
        <xdr:cNvPr id="368" name="円/楕円 367"/>
        <xdr:cNvSpPr/>
      </xdr:nvSpPr>
      <xdr:spPr>
        <a:xfrm>
          <a:off x="7810500" y="1001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21452</xdr:rowOff>
    </xdr:from>
    <xdr:ext cx="599010" cy="259045"/>
    <xdr:sp macro="" textlink="">
      <xdr:nvSpPr>
        <xdr:cNvPr id="369" name="テキスト ボックス 368"/>
        <xdr:cNvSpPr txBox="1"/>
      </xdr:nvSpPr>
      <xdr:spPr>
        <a:xfrm>
          <a:off x="7561794" y="9794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237,074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97236</xdr:rowOff>
    </xdr:from>
    <xdr:to>
      <xdr:col>10</xdr:col>
      <xdr:colOff>155575</xdr:colOff>
      <xdr:row>59</xdr:row>
      <xdr:rowOff>27386</xdr:rowOff>
    </xdr:to>
    <xdr:sp macro="" textlink="">
      <xdr:nvSpPr>
        <xdr:cNvPr id="370" name="円/楕円 369"/>
        <xdr:cNvSpPr/>
      </xdr:nvSpPr>
      <xdr:spPr>
        <a:xfrm>
          <a:off x="6921500" y="1004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43913</xdr:rowOff>
    </xdr:from>
    <xdr:ext cx="599010" cy="259045"/>
    <xdr:sp macro="" textlink="">
      <xdr:nvSpPr>
        <xdr:cNvPr id="371" name="テキスト ボックス 370"/>
        <xdr:cNvSpPr txBox="1"/>
      </xdr:nvSpPr>
      <xdr:spPr>
        <a:xfrm>
          <a:off x="6672794" y="9816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178,120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5" name="直線コネクタ 394"/>
        <xdr:cNvCxnSpPr/>
      </xdr:nvCxnSpPr>
      <xdr:spPr>
        <a:xfrm flipV="1">
          <a:off x="10475595" y="12092684"/>
          <a:ext cx="1270" cy="149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6" name="商工費最小値テキスト"/>
        <xdr:cNvSpPr txBox="1"/>
      </xdr:nvSpPr>
      <xdr:spPr>
        <a:xfrm>
          <a:off x="10528300" y="1358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7" name="直線コネクタ 396"/>
        <xdr:cNvCxnSpPr/>
      </xdr:nvCxnSpPr>
      <xdr:spPr>
        <a:xfrm>
          <a:off x="10388600" y="1358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398" name="商工費最大値テキスト"/>
        <xdr:cNvSpPr txBox="1"/>
      </xdr:nvSpPr>
      <xdr:spPr>
        <a:xfrm>
          <a:off x="10528300" y="118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399" name="直線コネクタ 398"/>
        <xdr:cNvCxnSpPr/>
      </xdr:nvCxnSpPr>
      <xdr:spPr>
        <a:xfrm>
          <a:off x="10388600" y="1209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18008</xdr:rowOff>
    </xdr:from>
    <xdr:to>
      <xdr:col>15</xdr:col>
      <xdr:colOff>180975</xdr:colOff>
      <xdr:row>78</xdr:row>
      <xdr:rowOff>88261</xdr:rowOff>
    </xdr:to>
    <xdr:cxnSp macro="">
      <xdr:nvCxnSpPr>
        <xdr:cNvPr id="400" name="直線コネクタ 399"/>
        <xdr:cNvCxnSpPr/>
      </xdr:nvCxnSpPr>
      <xdr:spPr>
        <a:xfrm flipV="1">
          <a:off x="9639300" y="13391108"/>
          <a:ext cx="838200" cy="7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141219</xdr:rowOff>
    </xdr:from>
    <xdr:ext cx="534377" cy="259045"/>
    <xdr:sp macro="" textlink="">
      <xdr:nvSpPr>
        <xdr:cNvPr id="401" name="商工費平均値テキスト"/>
        <xdr:cNvSpPr txBox="1"/>
      </xdr:nvSpPr>
      <xdr:spPr>
        <a:xfrm>
          <a:off x="10528300" y="13342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2" name="フローチャート : 判断 401"/>
        <xdr:cNvSpPr/>
      </xdr:nvSpPr>
      <xdr:spPr>
        <a:xfrm>
          <a:off x="104267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88261</xdr:rowOff>
    </xdr:from>
    <xdr:to>
      <xdr:col>14</xdr:col>
      <xdr:colOff>28575</xdr:colOff>
      <xdr:row>78</xdr:row>
      <xdr:rowOff>105375</xdr:rowOff>
    </xdr:to>
    <xdr:cxnSp macro="">
      <xdr:nvCxnSpPr>
        <xdr:cNvPr id="403" name="直線コネクタ 402"/>
        <xdr:cNvCxnSpPr/>
      </xdr:nvCxnSpPr>
      <xdr:spPr>
        <a:xfrm flipV="1">
          <a:off x="8750300" y="13461361"/>
          <a:ext cx="889000" cy="17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152958</xdr:rowOff>
    </xdr:from>
    <xdr:to>
      <xdr:col>14</xdr:col>
      <xdr:colOff>79375</xdr:colOff>
      <xdr:row>78</xdr:row>
      <xdr:rowOff>83108</xdr:rowOff>
    </xdr:to>
    <xdr:sp macro="" textlink="">
      <xdr:nvSpPr>
        <xdr:cNvPr id="404" name="フローチャート : 判断 403"/>
        <xdr:cNvSpPr/>
      </xdr:nvSpPr>
      <xdr:spPr>
        <a:xfrm>
          <a:off x="9588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99635</xdr:rowOff>
    </xdr:from>
    <xdr:ext cx="534377" cy="259045"/>
    <xdr:sp macro="" textlink="">
      <xdr:nvSpPr>
        <xdr:cNvPr id="405" name="テキスト ボックス 404"/>
        <xdr:cNvSpPr txBox="1"/>
      </xdr:nvSpPr>
      <xdr:spPr>
        <a:xfrm>
          <a:off x="9372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105375</xdr:rowOff>
    </xdr:from>
    <xdr:to>
      <xdr:col>12</xdr:col>
      <xdr:colOff>511175</xdr:colOff>
      <xdr:row>78</xdr:row>
      <xdr:rowOff>110150</xdr:rowOff>
    </xdr:to>
    <xdr:cxnSp macro="">
      <xdr:nvCxnSpPr>
        <xdr:cNvPr id="406" name="直線コネクタ 405"/>
        <xdr:cNvCxnSpPr/>
      </xdr:nvCxnSpPr>
      <xdr:spPr>
        <a:xfrm flipV="1">
          <a:off x="7861300" y="13478475"/>
          <a:ext cx="889000" cy="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154767</xdr:rowOff>
    </xdr:from>
    <xdr:to>
      <xdr:col>12</xdr:col>
      <xdr:colOff>561975</xdr:colOff>
      <xdr:row>78</xdr:row>
      <xdr:rowOff>84917</xdr:rowOff>
    </xdr:to>
    <xdr:sp macro="" textlink="">
      <xdr:nvSpPr>
        <xdr:cNvPr id="407" name="フローチャート : 判断 406"/>
        <xdr:cNvSpPr/>
      </xdr:nvSpPr>
      <xdr:spPr>
        <a:xfrm>
          <a:off x="8699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101444</xdr:rowOff>
    </xdr:from>
    <xdr:ext cx="534377" cy="259045"/>
    <xdr:sp macro="" textlink="">
      <xdr:nvSpPr>
        <xdr:cNvPr id="408" name="テキスト ボックス 407"/>
        <xdr:cNvSpPr txBox="1"/>
      </xdr:nvSpPr>
      <xdr:spPr>
        <a:xfrm>
          <a:off x="8483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110150</xdr:rowOff>
    </xdr:from>
    <xdr:to>
      <xdr:col>11</xdr:col>
      <xdr:colOff>307975</xdr:colOff>
      <xdr:row>78</xdr:row>
      <xdr:rowOff>133220</xdr:rowOff>
    </xdr:to>
    <xdr:cxnSp macro="">
      <xdr:nvCxnSpPr>
        <xdr:cNvPr id="409" name="直線コネクタ 408"/>
        <xdr:cNvCxnSpPr/>
      </xdr:nvCxnSpPr>
      <xdr:spPr>
        <a:xfrm flipV="1">
          <a:off x="6972300" y="13483250"/>
          <a:ext cx="889000" cy="2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156341</xdr:rowOff>
    </xdr:from>
    <xdr:to>
      <xdr:col>11</xdr:col>
      <xdr:colOff>358775</xdr:colOff>
      <xdr:row>78</xdr:row>
      <xdr:rowOff>86491</xdr:rowOff>
    </xdr:to>
    <xdr:sp macro="" textlink="">
      <xdr:nvSpPr>
        <xdr:cNvPr id="410" name="フローチャート : 判断 409"/>
        <xdr:cNvSpPr/>
      </xdr:nvSpPr>
      <xdr:spPr>
        <a:xfrm>
          <a:off x="7810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103018</xdr:rowOff>
    </xdr:from>
    <xdr:ext cx="534377" cy="259045"/>
    <xdr:sp macro="" textlink="">
      <xdr:nvSpPr>
        <xdr:cNvPr id="411" name="テキスト ボックス 410"/>
        <xdr:cNvSpPr txBox="1"/>
      </xdr:nvSpPr>
      <xdr:spPr>
        <a:xfrm>
          <a:off x="7594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21120</xdr:rowOff>
    </xdr:from>
    <xdr:to>
      <xdr:col>10</xdr:col>
      <xdr:colOff>155575</xdr:colOff>
      <xdr:row>78</xdr:row>
      <xdr:rowOff>122720</xdr:rowOff>
    </xdr:to>
    <xdr:sp macro="" textlink="">
      <xdr:nvSpPr>
        <xdr:cNvPr id="412" name="フローチャート : 判断 411"/>
        <xdr:cNvSpPr/>
      </xdr:nvSpPr>
      <xdr:spPr>
        <a:xfrm>
          <a:off x="6921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139247</xdr:rowOff>
    </xdr:from>
    <xdr:ext cx="534377" cy="259045"/>
    <xdr:sp macro="" textlink="">
      <xdr:nvSpPr>
        <xdr:cNvPr id="413" name="テキスト ボックス 412"/>
        <xdr:cNvSpPr txBox="1"/>
      </xdr:nvSpPr>
      <xdr:spPr>
        <a:xfrm>
          <a:off x="6705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138658</xdr:rowOff>
    </xdr:from>
    <xdr:to>
      <xdr:col>15</xdr:col>
      <xdr:colOff>231775</xdr:colOff>
      <xdr:row>78</xdr:row>
      <xdr:rowOff>68808</xdr:rowOff>
    </xdr:to>
    <xdr:sp macro="" textlink="">
      <xdr:nvSpPr>
        <xdr:cNvPr id="419" name="円/楕円 418"/>
        <xdr:cNvSpPr/>
      </xdr:nvSpPr>
      <xdr:spPr>
        <a:xfrm>
          <a:off x="10426700" y="1334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161535</xdr:rowOff>
    </xdr:from>
    <xdr:ext cx="534377" cy="259045"/>
    <xdr:sp macro="" textlink="">
      <xdr:nvSpPr>
        <xdr:cNvPr id="420" name="商工費該当値テキスト"/>
        <xdr:cNvSpPr txBox="1"/>
      </xdr:nvSpPr>
      <xdr:spPr>
        <a:xfrm>
          <a:off x="10528300" y="1319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51,940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37461</xdr:rowOff>
    </xdr:from>
    <xdr:to>
      <xdr:col>14</xdr:col>
      <xdr:colOff>79375</xdr:colOff>
      <xdr:row>78</xdr:row>
      <xdr:rowOff>139061</xdr:rowOff>
    </xdr:to>
    <xdr:sp macro="" textlink="">
      <xdr:nvSpPr>
        <xdr:cNvPr id="421" name="円/楕円 420"/>
        <xdr:cNvSpPr/>
      </xdr:nvSpPr>
      <xdr:spPr>
        <a:xfrm>
          <a:off x="9588500" y="1341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130188</xdr:rowOff>
    </xdr:from>
    <xdr:ext cx="534377" cy="259045"/>
    <xdr:sp macro="" textlink="">
      <xdr:nvSpPr>
        <xdr:cNvPr id="422" name="テキスト ボックス 421"/>
        <xdr:cNvSpPr txBox="1"/>
      </xdr:nvSpPr>
      <xdr:spPr>
        <a:xfrm>
          <a:off x="9372111" y="13503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33,501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54575</xdr:rowOff>
    </xdr:from>
    <xdr:to>
      <xdr:col>12</xdr:col>
      <xdr:colOff>561975</xdr:colOff>
      <xdr:row>78</xdr:row>
      <xdr:rowOff>156175</xdr:rowOff>
    </xdr:to>
    <xdr:sp macro="" textlink="">
      <xdr:nvSpPr>
        <xdr:cNvPr id="423" name="円/楕円 422"/>
        <xdr:cNvSpPr/>
      </xdr:nvSpPr>
      <xdr:spPr>
        <a:xfrm>
          <a:off x="8699500" y="1342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147302</xdr:rowOff>
    </xdr:from>
    <xdr:ext cx="534377" cy="259045"/>
    <xdr:sp macro="" textlink="">
      <xdr:nvSpPr>
        <xdr:cNvPr id="424" name="テキスト ボックス 423"/>
        <xdr:cNvSpPr txBox="1"/>
      </xdr:nvSpPr>
      <xdr:spPr>
        <a:xfrm>
          <a:off x="8483111" y="1352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29,009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59350</xdr:rowOff>
    </xdr:from>
    <xdr:to>
      <xdr:col>11</xdr:col>
      <xdr:colOff>358775</xdr:colOff>
      <xdr:row>78</xdr:row>
      <xdr:rowOff>160950</xdr:rowOff>
    </xdr:to>
    <xdr:sp macro="" textlink="">
      <xdr:nvSpPr>
        <xdr:cNvPr id="425" name="円/楕円 424"/>
        <xdr:cNvSpPr/>
      </xdr:nvSpPr>
      <xdr:spPr>
        <a:xfrm>
          <a:off x="7810500" y="134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152077</xdr:rowOff>
    </xdr:from>
    <xdr:ext cx="534377" cy="259045"/>
    <xdr:sp macro="" textlink="">
      <xdr:nvSpPr>
        <xdr:cNvPr id="426" name="テキスト ボックス 425"/>
        <xdr:cNvSpPr txBox="1"/>
      </xdr:nvSpPr>
      <xdr:spPr>
        <a:xfrm>
          <a:off x="7594111" y="1352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27,756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82420</xdr:rowOff>
    </xdr:from>
    <xdr:to>
      <xdr:col>10</xdr:col>
      <xdr:colOff>155575</xdr:colOff>
      <xdr:row>79</xdr:row>
      <xdr:rowOff>12570</xdr:rowOff>
    </xdr:to>
    <xdr:sp macro="" textlink="">
      <xdr:nvSpPr>
        <xdr:cNvPr id="427" name="円/楕円 426"/>
        <xdr:cNvSpPr/>
      </xdr:nvSpPr>
      <xdr:spPr>
        <a:xfrm>
          <a:off x="6921500" y="1345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3697</xdr:rowOff>
    </xdr:from>
    <xdr:ext cx="534377" cy="259045"/>
    <xdr:sp macro="" textlink="">
      <xdr:nvSpPr>
        <xdr:cNvPr id="428" name="テキスト ボックス 427"/>
        <xdr:cNvSpPr txBox="1"/>
      </xdr:nvSpPr>
      <xdr:spPr>
        <a:xfrm>
          <a:off x="6705111" y="1354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21,701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74,880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2" name="テキスト ボックス 441"/>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0" name="直線コネクタ 449"/>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1" name="土木費最小値テキスト"/>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2" name="直線コネクタ 451"/>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3" name="土木費最大値テキスト"/>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4" name="直線コネクタ 453"/>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65052</xdr:rowOff>
    </xdr:from>
    <xdr:to>
      <xdr:col>15</xdr:col>
      <xdr:colOff>180975</xdr:colOff>
      <xdr:row>98</xdr:row>
      <xdr:rowOff>69224</xdr:rowOff>
    </xdr:to>
    <xdr:cxnSp macro="">
      <xdr:nvCxnSpPr>
        <xdr:cNvPr id="455" name="直線コネクタ 454"/>
        <xdr:cNvCxnSpPr/>
      </xdr:nvCxnSpPr>
      <xdr:spPr>
        <a:xfrm flipV="1">
          <a:off x="9639300" y="16867152"/>
          <a:ext cx="838200" cy="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170614</xdr:rowOff>
    </xdr:from>
    <xdr:ext cx="599010" cy="259045"/>
    <xdr:sp macro="" textlink="">
      <xdr:nvSpPr>
        <xdr:cNvPr id="456" name="土木費平均値テキスト"/>
        <xdr:cNvSpPr txBox="1"/>
      </xdr:nvSpPr>
      <xdr:spPr>
        <a:xfrm>
          <a:off x="10528300" y="16801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7" name="フローチャート : 判断 456"/>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49947</xdr:rowOff>
    </xdr:from>
    <xdr:to>
      <xdr:col>14</xdr:col>
      <xdr:colOff>28575</xdr:colOff>
      <xdr:row>98</xdr:row>
      <xdr:rowOff>69224</xdr:rowOff>
    </xdr:to>
    <xdr:cxnSp macro="">
      <xdr:nvCxnSpPr>
        <xdr:cNvPr id="458" name="直線コネクタ 457"/>
        <xdr:cNvCxnSpPr/>
      </xdr:nvCxnSpPr>
      <xdr:spPr>
        <a:xfrm>
          <a:off x="8750300" y="16852047"/>
          <a:ext cx="889000" cy="1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27366</xdr:rowOff>
    </xdr:from>
    <xdr:to>
      <xdr:col>14</xdr:col>
      <xdr:colOff>79375</xdr:colOff>
      <xdr:row>98</xdr:row>
      <xdr:rowOff>128966</xdr:rowOff>
    </xdr:to>
    <xdr:sp macro="" textlink="">
      <xdr:nvSpPr>
        <xdr:cNvPr id="459" name="フローチャート : 判断 458"/>
        <xdr:cNvSpPr/>
      </xdr:nvSpPr>
      <xdr:spPr>
        <a:xfrm>
          <a:off x="9588500" y="168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120093</xdr:rowOff>
    </xdr:from>
    <xdr:ext cx="599010" cy="259045"/>
    <xdr:sp macro="" textlink="">
      <xdr:nvSpPr>
        <xdr:cNvPr id="460" name="テキスト ボックス 459"/>
        <xdr:cNvSpPr txBox="1"/>
      </xdr:nvSpPr>
      <xdr:spPr>
        <a:xfrm>
          <a:off x="9339794" y="16922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47210</xdr:rowOff>
    </xdr:from>
    <xdr:to>
      <xdr:col>12</xdr:col>
      <xdr:colOff>511175</xdr:colOff>
      <xdr:row>98</xdr:row>
      <xdr:rowOff>49947</xdr:rowOff>
    </xdr:to>
    <xdr:cxnSp macro="">
      <xdr:nvCxnSpPr>
        <xdr:cNvPr id="461" name="直線コネクタ 460"/>
        <xdr:cNvCxnSpPr/>
      </xdr:nvCxnSpPr>
      <xdr:spPr>
        <a:xfrm>
          <a:off x="7861300" y="16849310"/>
          <a:ext cx="889000" cy="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15184</xdr:rowOff>
    </xdr:from>
    <xdr:to>
      <xdr:col>12</xdr:col>
      <xdr:colOff>561975</xdr:colOff>
      <xdr:row>98</xdr:row>
      <xdr:rowOff>116784</xdr:rowOff>
    </xdr:to>
    <xdr:sp macro="" textlink="">
      <xdr:nvSpPr>
        <xdr:cNvPr id="462" name="フローチャート : 判断 461"/>
        <xdr:cNvSpPr/>
      </xdr:nvSpPr>
      <xdr:spPr>
        <a:xfrm>
          <a:off x="8699500" y="168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107911</xdr:rowOff>
    </xdr:from>
    <xdr:ext cx="599010" cy="259045"/>
    <xdr:sp macro="" textlink="">
      <xdr:nvSpPr>
        <xdr:cNvPr id="463" name="テキスト ボックス 462"/>
        <xdr:cNvSpPr txBox="1"/>
      </xdr:nvSpPr>
      <xdr:spPr>
        <a:xfrm>
          <a:off x="8450794" y="16910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47210</xdr:rowOff>
    </xdr:from>
    <xdr:to>
      <xdr:col>11</xdr:col>
      <xdr:colOff>307975</xdr:colOff>
      <xdr:row>98</xdr:row>
      <xdr:rowOff>69577</xdr:rowOff>
    </xdr:to>
    <xdr:cxnSp macro="">
      <xdr:nvCxnSpPr>
        <xdr:cNvPr id="464" name="直線コネクタ 463"/>
        <xdr:cNvCxnSpPr/>
      </xdr:nvCxnSpPr>
      <xdr:spPr>
        <a:xfrm flipV="1">
          <a:off x="6972300" y="16849310"/>
          <a:ext cx="889000" cy="2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25040</xdr:rowOff>
    </xdr:from>
    <xdr:to>
      <xdr:col>11</xdr:col>
      <xdr:colOff>358775</xdr:colOff>
      <xdr:row>98</xdr:row>
      <xdr:rowOff>126640</xdr:rowOff>
    </xdr:to>
    <xdr:sp macro="" textlink="">
      <xdr:nvSpPr>
        <xdr:cNvPr id="465" name="フローチャート : 判断 464"/>
        <xdr:cNvSpPr/>
      </xdr:nvSpPr>
      <xdr:spPr>
        <a:xfrm>
          <a:off x="7810500" y="168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117767</xdr:rowOff>
    </xdr:from>
    <xdr:ext cx="599010" cy="259045"/>
    <xdr:sp macro="" textlink="">
      <xdr:nvSpPr>
        <xdr:cNvPr id="466" name="テキスト ボックス 465"/>
        <xdr:cNvSpPr txBox="1"/>
      </xdr:nvSpPr>
      <xdr:spPr>
        <a:xfrm>
          <a:off x="7561794" y="16919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36378</xdr:rowOff>
    </xdr:from>
    <xdr:to>
      <xdr:col>10</xdr:col>
      <xdr:colOff>155575</xdr:colOff>
      <xdr:row>98</xdr:row>
      <xdr:rowOff>137978</xdr:rowOff>
    </xdr:to>
    <xdr:sp macro="" textlink="">
      <xdr:nvSpPr>
        <xdr:cNvPr id="467" name="フローチャート : 判断 466"/>
        <xdr:cNvSpPr/>
      </xdr:nvSpPr>
      <xdr:spPr>
        <a:xfrm>
          <a:off x="6921500" y="1683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129105</xdr:rowOff>
    </xdr:from>
    <xdr:ext cx="599010" cy="259045"/>
    <xdr:sp macro="" textlink="">
      <xdr:nvSpPr>
        <xdr:cNvPr id="468" name="テキスト ボックス 467"/>
        <xdr:cNvSpPr txBox="1"/>
      </xdr:nvSpPr>
      <xdr:spPr>
        <a:xfrm>
          <a:off x="6672794" y="16931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14252</xdr:rowOff>
    </xdr:from>
    <xdr:to>
      <xdr:col>15</xdr:col>
      <xdr:colOff>231775</xdr:colOff>
      <xdr:row>98</xdr:row>
      <xdr:rowOff>115852</xdr:rowOff>
    </xdr:to>
    <xdr:sp macro="" textlink="">
      <xdr:nvSpPr>
        <xdr:cNvPr id="474" name="円/楕円 473"/>
        <xdr:cNvSpPr/>
      </xdr:nvSpPr>
      <xdr:spPr>
        <a:xfrm>
          <a:off x="10426700" y="1681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145079</xdr:rowOff>
    </xdr:from>
    <xdr:ext cx="599010" cy="259045"/>
    <xdr:sp macro="" textlink="">
      <xdr:nvSpPr>
        <xdr:cNvPr id="475" name="土木費該当値テキスト"/>
        <xdr:cNvSpPr txBox="1"/>
      </xdr:nvSpPr>
      <xdr:spPr>
        <a:xfrm>
          <a:off x="10528300" y="16604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163,272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18424</xdr:rowOff>
    </xdr:from>
    <xdr:to>
      <xdr:col>14</xdr:col>
      <xdr:colOff>79375</xdr:colOff>
      <xdr:row>98</xdr:row>
      <xdr:rowOff>120024</xdr:rowOff>
    </xdr:to>
    <xdr:sp macro="" textlink="">
      <xdr:nvSpPr>
        <xdr:cNvPr id="476" name="円/楕円 475"/>
        <xdr:cNvSpPr/>
      </xdr:nvSpPr>
      <xdr:spPr>
        <a:xfrm>
          <a:off x="9588500" y="1682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136551</xdr:rowOff>
    </xdr:from>
    <xdr:ext cx="599010" cy="259045"/>
    <xdr:sp macro="" textlink="">
      <xdr:nvSpPr>
        <xdr:cNvPr id="477" name="テキスト ボックス 476"/>
        <xdr:cNvSpPr txBox="1"/>
      </xdr:nvSpPr>
      <xdr:spPr>
        <a:xfrm>
          <a:off x="9339794" y="1659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154,147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170597</xdr:rowOff>
    </xdr:from>
    <xdr:to>
      <xdr:col>12</xdr:col>
      <xdr:colOff>561975</xdr:colOff>
      <xdr:row>98</xdr:row>
      <xdr:rowOff>100747</xdr:rowOff>
    </xdr:to>
    <xdr:sp macro="" textlink="">
      <xdr:nvSpPr>
        <xdr:cNvPr id="478" name="円/楕円 477"/>
        <xdr:cNvSpPr/>
      </xdr:nvSpPr>
      <xdr:spPr>
        <a:xfrm>
          <a:off x="8699500" y="1680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117274</xdr:rowOff>
    </xdr:from>
    <xdr:ext cx="599010" cy="259045"/>
    <xdr:sp macro="" textlink="">
      <xdr:nvSpPr>
        <xdr:cNvPr id="479" name="テキスト ボックス 478"/>
        <xdr:cNvSpPr txBox="1"/>
      </xdr:nvSpPr>
      <xdr:spPr>
        <a:xfrm>
          <a:off x="8450794" y="16576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196,308</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167860</xdr:rowOff>
    </xdr:from>
    <xdr:to>
      <xdr:col>11</xdr:col>
      <xdr:colOff>358775</xdr:colOff>
      <xdr:row>98</xdr:row>
      <xdr:rowOff>98010</xdr:rowOff>
    </xdr:to>
    <xdr:sp macro="" textlink="">
      <xdr:nvSpPr>
        <xdr:cNvPr id="480" name="円/楕円 479"/>
        <xdr:cNvSpPr/>
      </xdr:nvSpPr>
      <xdr:spPr>
        <a:xfrm>
          <a:off x="7810500" y="1679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114537</xdr:rowOff>
    </xdr:from>
    <xdr:ext cx="599010" cy="259045"/>
    <xdr:sp macro="" textlink="">
      <xdr:nvSpPr>
        <xdr:cNvPr id="481" name="テキスト ボックス 480"/>
        <xdr:cNvSpPr txBox="1"/>
      </xdr:nvSpPr>
      <xdr:spPr>
        <a:xfrm>
          <a:off x="7561794" y="16573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202,299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18777</xdr:rowOff>
    </xdr:from>
    <xdr:to>
      <xdr:col>10</xdr:col>
      <xdr:colOff>155575</xdr:colOff>
      <xdr:row>98</xdr:row>
      <xdr:rowOff>120377</xdr:rowOff>
    </xdr:to>
    <xdr:sp macro="" textlink="">
      <xdr:nvSpPr>
        <xdr:cNvPr id="482" name="円/楕円 481"/>
        <xdr:cNvSpPr/>
      </xdr:nvSpPr>
      <xdr:spPr>
        <a:xfrm>
          <a:off x="6921500" y="1682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136904</xdr:rowOff>
    </xdr:from>
    <xdr:ext cx="599010" cy="259045"/>
    <xdr:sp macro="" textlink="">
      <xdr:nvSpPr>
        <xdr:cNvPr id="483" name="テキスト ボックス 482"/>
        <xdr:cNvSpPr txBox="1"/>
      </xdr:nvSpPr>
      <xdr:spPr>
        <a:xfrm>
          <a:off x="6672794" y="16596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153,374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9" name="テキスト ボックス 49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1" name="テキスト ボックス 50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3" name="テキスト ボックス 50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7" name="直線コネクタ 506"/>
        <xdr:cNvCxnSpPr/>
      </xdr:nvCxnSpPr>
      <xdr:spPr>
        <a:xfrm flipV="1">
          <a:off x="16317595" y="5254747"/>
          <a:ext cx="1269" cy="14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08" name="消防費最小値テキスト"/>
        <xdr:cNvSpPr txBox="1"/>
      </xdr:nvSpPr>
      <xdr:spPr>
        <a:xfrm>
          <a:off x="16370300" y="66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09" name="直線コネクタ 508"/>
        <xdr:cNvCxnSpPr/>
      </xdr:nvCxnSpPr>
      <xdr:spPr>
        <a:xfrm>
          <a:off x="16230600" y="66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10" name="消防費最大値テキスト"/>
        <xdr:cNvSpPr txBox="1"/>
      </xdr:nvSpPr>
      <xdr:spPr>
        <a:xfrm>
          <a:off x="16370300" y="50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11" name="直線コネクタ 510"/>
        <xdr:cNvCxnSpPr/>
      </xdr:nvCxnSpPr>
      <xdr:spPr>
        <a:xfrm>
          <a:off x="16230600" y="525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84775</xdr:rowOff>
    </xdr:from>
    <xdr:to>
      <xdr:col>23</xdr:col>
      <xdr:colOff>517525</xdr:colOff>
      <xdr:row>36</xdr:row>
      <xdr:rowOff>87533</xdr:rowOff>
    </xdr:to>
    <xdr:cxnSp macro="">
      <xdr:nvCxnSpPr>
        <xdr:cNvPr id="512" name="直線コネクタ 511"/>
        <xdr:cNvCxnSpPr/>
      </xdr:nvCxnSpPr>
      <xdr:spPr>
        <a:xfrm>
          <a:off x="15481300" y="6256975"/>
          <a:ext cx="838200" cy="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98637</xdr:rowOff>
    </xdr:from>
    <xdr:ext cx="534377" cy="259045"/>
    <xdr:sp macro="" textlink="">
      <xdr:nvSpPr>
        <xdr:cNvPr id="513" name="消防費平均値テキスト"/>
        <xdr:cNvSpPr txBox="1"/>
      </xdr:nvSpPr>
      <xdr:spPr>
        <a:xfrm>
          <a:off x="16370300" y="6270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4" name="フローチャート : 判断 513"/>
        <xdr:cNvSpPr/>
      </xdr:nvSpPr>
      <xdr:spPr>
        <a:xfrm>
          <a:off x="162687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63691</xdr:rowOff>
    </xdr:from>
    <xdr:to>
      <xdr:col>22</xdr:col>
      <xdr:colOff>365125</xdr:colOff>
      <xdr:row>36</xdr:row>
      <xdr:rowOff>84775</xdr:rowOff>
    </xdr:to>
    <xdr:cxnSp macro="">
      <xdr:nvCxnSpPr>
        <xdr:cNvPr id="515" name="直線コネクタ 514"/>
        <xdr:cNvCxnSpPr/>
      </xdr:nvCxnSpPr>
      <xdr:spPr>
        <a:xfrm>
          <a:off x="14592300" y="5892991"/>
          <a:ext cx="889000" cy="36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117223</xdr:rowOff>
    </xdr:from>
    <xdr:to>
      <xdr:col>22</xdr:col>
      <xdr:colOff>415925</xdr:colOff>
      <xdr:row>37</xdr:row>
      <xdr:rowOff>47373</xdr:rowOff>
    </xdr:to>
    <xdr:sp macro="" textlink="">
      <xdr:nvSpPr>
        <xdr:cNvPr id="516" name="フローチャート : 判断 515"/>
        <xdr:cNvSpPr/>
      </xdr:nvSpPr>
      <xdr:spPr>
        <a:xfrm>
          <a:off x="15430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38500</xdr:rowOff>
    </xdr:from>
    <xdr:ext cx="534377" cy="259045"/>
    <xdr:sp macro="" textlink="">
      <xdr:nvSpPr>
        <xdr:cNvPr id="517" name="テキスト ボックス 516"/>
        <xdr:cNvSpPr txBox="1"/>
      </xdr:nvSpPr>
      <xdr:spPr>
        <a:xfrm>
          <a:off x="15214111" y="638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63691</xdr:rowOff>
    </xdr:from>
    <xdr:to>
      <xdr:col>21</xdr:col>
      <xdr:colOff>161925</xdr:colOff>
      <xdr:row>36</xdr:row>
      <xdr:rowOff>128460</xdr:rowOff>
    </xdr:to>
    <xdr:cxnSp macro="">
      <xdr:nvCxnSpPr>
        <xdr:cNvPr id="518" name="直線コネクタ 517"/>
        <xdr:cNvCxnSpPr/>
      </xdr:nvCxnSpPr>
      <xdr:spPr>
        <a:xfrm flipV="1">
          <a:off x="13703300" y="5892991"/>
          <a:ext cx="889000" cy="40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56698</xdr:rowOff>
    </xdr:from>
    <xdr:to>
      <xdr:col>21</xdr:col>
      <xdr:colOff>212725</xdr:colOff>
      <xdr:row>36</xdr:row>
      <xdr:rowOff>158298</xdr:rowOff>
    </xdr:to>
    <xdr:sp macro="" textlink="">
      <xdr:nvSpPr>
        <xdr:cNvPr id="519" name="フローチャート : 判断 518"/>
        <xdr:cNvSpPr/>
      </xdr:nvSpPr>
      <xdr:spPr>
        <a:xfrm>
          <a:off x="14541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149425</xdr:rowOff>
    </xdr:from>
    <xdr:ext cx="534377" cy="259045"/>
    <xdr:sp macro="" textlink="">
      <xdr:nvSpPr>
        <xdr:cNvPr id="520" name="テキスト ボックス 519"/>
        <xdr:cNvSpPr txBox="1"/>
      </xdr:nvSpPr>
      <xdr:spPr>
        <a:xfrm>
          <a:off x="14325111" y="632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64514</xdr:rowOff>
    </xdr:from>
    <xdr:to>
      <xdr:col>19</xdr:col>
      <xdr:colOff>644525</xdr:colOff>
      <xdr:row>36</xdr:row>
      <xdr:rowOff>128460</xdr:rowOff>
    </xdr:to>
    <xdr:cxnSp macro="">
      <xdr:nvCxnSpPr>
        <xdr:cNvPr id="521" name="直線コネクタ 520"/>
        <xdr:cNvCxnSpPr/>
      </xdr:nvCxnSpPr>
      <xdr:spPr>
        <a:xfrm>
          <a:off x="12814300" y="6236714"/>
          <a:ext cx="889000" cy="6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142095</xdr:rowOff>
    </xdr:from>
    <xdr:to>
      <xdr:col>20</xdr:col>
      <xdr:colOff>9525</xdr:colOff>
      <xdr:row>37</xdr:row>
      <xdr:rowOff>72245</xdr:rowOff>
    </xdr:to>
    <xdr:sp macro="" textlink="">
      <xdr:nvSpPr>
        <xdr:cNvPr id="522" name="フローチャート : 判断 521"/>
        <xdr:cNvSpPr/>
      </xdr:nvSpPr>
      <xdr:spPr>
        <a:xfrm>
          <a:off x="13652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63372</xdr:rowOff>
    </xdr:from>
    <xdr:ext cx="534377" cy="259045"/>
    <xdr:sp macro="" textlink="">
      <xdr:nvSpPr>
        <xdr:cNvPr id="523" name="テキスト ボックス 522"/>
        <xdr:cNvSpPr txBox="1"/>
      </xdr:nvSpPr>
      <xdr:spPr>
        <a:xfrm>
          <a:off x="13436111" y="640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165108</xdr:rowOff>
    </xdr:from>
    <xdr:to>
      <xdr:col>18</xdr:col>
      <xdr:colOff>492125</xdr:colOff>
      <xdr:row>37</xdr:row>
      <xdr:rowOff>95258</xdr:rowOff>
    </xdr:to>
    <xdr:sp macro="" textlink="">
      <xdr:nvSpPr>
        <xdr:cNvPr id="524" name="フローチャート : 判断 523"/>
        <xdr:cNvSpPr/>
      </xdr:nvSpPr>
      <xdr:spPr>
        <a:xfrm>
          <a:off x="12763500" y="63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86385</xdr:rowOff>
    </xdr:from>
    <xdr:ext cx="534377" cy="259045"/>
    <xdr:sp macro="" textlink="">
      <xdr:nvSpPr>
        <xdr:cNvPr id="525" name="テキスト ボックス 524"/>
        <xdr:cNvSpPr txBox="1"/>
      </xdr:nvSpPr>
      <xdr:spPr>
        <a:xfrm>
          <a:off x="12547111" y="643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36733</xdr:rowOff>
    </xdr:from>
    <xdr:to>
      <xdr:col>23</xdr:col>
      <xdr:colOff>568325</xdr:colOff>
      <xdr:row>36</xdr:row>
      <xdr:rowOff>138333</xdr:rowOff>
    </xdr:to>
    <xdr:sp macro="" textlink="">
      <xdr:nvSpPr>
        <xdr:cNvPr id="531" name="円/楕円 530"/>
        <xdr:cNvSpPr/>
      </xdr:nvSpPr>
      <xdr:spPr>
        <a:xfrm>
          <a:off x="16268700" y="620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59610</xdr:rowOff>
    </xdr:from>
    <xdr:ext cx="534377" cy="259045"/>
    <xdr:sp macro="" textlink="">
      <xdr:nvSpPr>
        <xdr:cNvPr id="532" name="消防費該当値テキスト"/>
        <xdr:cNvSpPr txBox="1"/>
      </xdr:nvSpPr>
      <xdr:spPr>
        <a:xfrm>
          <a:off x="16370300" y="606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61,846</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33975</xdr:rowOff>
    </xdr:from>
    <xdr:to>
      <xdr:col>22</xdr:col>
      <xdr:colOff>415925</xdr:colOff>
      <xdr:row>36</xdr:row>
      <xdr:rowOff>135575</xdr:rowOff>
    </xdr:to>
    <xdr:sp macro="" textlink="">
      <xdr:nvSpPr>
        <xdr:cNvPr id="533" name="円/楕円 532"/>
        <xdr:cNvSpPr/>
      </xdr:nvSpPr>
      <xdr:spPr>
        <a:xfrm>
          <a:off x="15430500" y="620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152102</xdr:rowOff>
    </xdr:from>
    <xdr:ext cx="534377" cy="259045"/>
    <xdr:sp macro="" textlink="">
      <xdr:nvSpPr>
        <xdr:cNvPr id="534" name="テキスト ボックス 533"/>
        <xdr:cNvSpPr txBox="1"/>
      </xdr:nvSpPr>
      <xdr:spPr>
        <a:xfrm>
          <a:off x="15214111" y="598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62,208</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12891</xdr:rowOff>
    </xdr:from>
    <xdr:to>
      <xdr:col>21</xdr:col>
      <xdr:colOff>212725</xdr:colOff>
      <xdr:row>34</xdr:row>
      <xdr:rowOff>114491</xdr:rowOff>
    </xdr:to>
    <xdr:sp macro="" textlink="">
      <xdr:nvSpPr>
        <xdr:cNvPr id="535" name="円/楕円 534"/>
        <xdr:cNvSpPr/>
      </xdr:nvSpPr>
      <xdr:spPr>
        <a:xfrm>
          <a:off x="14541500" y="584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32</xdr:row>
      <xdr:rowOff>131018</xdr:rowOff>
    </xdr:from>
    <xdr:ext cx="599010" cy="259045"/>
    <xdr:sp macro="" textlink="">
      <xdr:nvSpPr>
        <xdr:cNvPr id="536" name="テキスト ボックス 535"/>
        <xdr:cNvSpPr txBox="1"/>
      </xdr:nvSpPr>
      <xdr:spPr>
        <a:xfrm>
          <a:off x="14292794" y="5617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109,975</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77660</xdr:rowOff>
    </xdr:from>
    <xdr:to>
      <xdr:col>20</xdr:col>
      <xdr:colOff>9525</xdr:colOff>
      <xdr:row>37</xdr:row>
      <xdr:rowOff>7810</xdr:rowOff>
    </xdr:to>
    <xdr:sp macro="" textlink="">
      <xdr:nvSpPr>
        <xdr:cNvPr id="537" name="円/楕円 536"/>
        <xdr:cNvSpPr/>
      </xdr:nvSpPr>
      <xdr:spPr>
        <a:xfrm>
          <a:off x="13652500" y="624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24337</xdr:rowOff>
    </xdr:from>
    <xdr:ext cx="534377" cy="259045"/>
    <xdr:sp macro="" textlink="">
      <xdr:nvSpPr>
        <xdr:cNvPr id="538" name="テキスト ボックス 537"/>
        <xdr:cNvSpPr txBox="1"/>
      </xdr:nvSpPr>
      <xdr:spPr>
        <a:xfrm>
          <a:off x="13436111" y="602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56,475</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13714</xdr:rowOff>
    </xdr:from>
    <xdr:to>
      <xdr:col>18</xdr:col>
      <xdr:colOff>492125</xdr:colOff>
      <xdr:row>36</xdr:row>
      <xdr:rowOff>115314</xdr:rowOff>
    </xdr:to>
    <xdr:sp macro="" textlink="">
      <xdr:nvSpPr>
        <xdr:cNvPr id="539" name="円/楕円 538"/>
        <xdr:cNvSpPr/>
      </xdr:nvSpPr>
      <xdr:spPr>
        <a:xfrm>
          <a:off x="12763500" y="618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131841</xdr:rowOff>
    </xdr:from>
    <xdr:ext cx="534377" cy="259045"/>
    <xdr:sp macro="" textlink="">
      <xdr:nvSpPr>
        <xdr:cNvPr id="540" name="テキスト ボックス 539"/>
        <xdr:cNvSpPr txBox="1"/>
      </xdr:nvSpPr>
      <xdr:spPr>
        <a:xfrm>
          <a:off x="12547111" y="596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64,867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57,928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2" name="テキスト ボックス 55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4" name="テキスト ボックス 55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6" name="テキスト ボックス 55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2" name="テキスト ボックス 56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4" name="直線コネクタ 563"/>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5" name="教育費最小値テキスト"/>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6" name="直線コネクタ 565"/>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7" name="教育費最大値テキスト"/>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68" name="直線コネクタ 567"/>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142635</xdr:rowOff>
    </xdr:from>
    <xdr:to>
      <xdr:col>23</xdr:col>
      <xdr:colOff>517525</xdr:colOff>
      <xdr:row>57</xdr:row>
      <xdr:rowOff>14536</xdr:rowOff>
    </xdr:to>
    <xdr:cxnSp macro="">
      <xdr:nvCxnSpPr>
        <xdr:cNvPr id="569" name="直線コネクタ 568"/>
        <xdr:cNvCxnSpPr/>
      </xdr:nvCxnSpPr>
      <xdr:spPr>
        <a:xfrm>
          <a:off x="15481300" y="9743835"/>
          <a:ext cx="838200" cy="4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77317</xdr:rowOff>
    </xdr:from>
    <xdr:ext cx="599010" cy="259045"/>
    <xdr:sp macro="" textlink="">
      <xdr:nvSpPr>
        <xdr:cNvPr id="570" name="教育費平均値テキスト"/>
        <xdr:cNvSpPr txBox="1"/>
      </xdr:nvSpPr>
      <xdr:spPr>
        <a:xfrm>
          <a:off x="16370300" y="9849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71" name="フローチャート : 判断 570"/>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142635</xdr:rowOff>
    </xdr:from>
    <xdr:to>
      <xdr:col>22</xdr:col>
      <xdr:colOff>365125</xdr:colOff>
      <xdr:row>57</xdr:row>
      <xdr:rowOff>35871</xdr:rowOff>
    </xdr:to>
    <xdr:cxnSp macro="">
      <xdr:nvCxnSpPr>
        <xdr:cNvPr id="572" name="直線コネクタ 571"/>
        <xdr:cNvCxnSpPr/>
      </xdr:nvCxnSpPr>
      <xdr:spPr>
        <a:xfrm flipV="1">
          <a:off x="14592300" y="9743835"/>
          <a:ext cx="889000" cy="6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84572</xdr:rowOff>
    </xdr:from>
    <xdr:to>
      <xdr:col>22</xdr:col>
      <xdr:colOff>415925</xdr:colOff>
      <xdr:row>58</xdr:row>
      <xdr:rowOff>14722</xdr:rowOff>
    </xdr:to>
    <xdr:sp macro="" textlink="">
      <xdr:nvSpPr>
        <xdr:cNvPr id="573" name="フローチャート : 判断 572"/>
        <xdr:cNvSpPr/>
      </xdr:nvSpPr>
      <xdr:spPr>
        <a:xfrm>
          <a:off x="15430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5849</xdr:rowOff>
    </xdr:from>
    <xdr:ext cx="599010" cy="259045"/>
    <xdr:sp macro="" textlink="">
      <xdr:nvSpPr>
        <xdr:cNvPr id="574" name="テキスト ボックス 573"/>
        <xdr:cNvSpPr txBox="1"/>
      </xdr:nvSpPr>
      <xdr:spPr>
        <a:xfrm>
          <a:off x="15181794" y="99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35871</xdr:rowOff>
    </xdr:from>
    <xdr:to>
      <xdr:col>21</xdr:col>
      <xdr:colOff>161925</xdr:colOff>
      <xdr:row>57</xdr:row>
      <xdr:rowOff>41764</xdr:rowOff>
    </xdr:to>
    <xdr:cxnSp macro="">
      <xdr:nvCxnSpPr>
        <xdr:cNvPr id="575" name="直線コネクタ 574"/>
        <xdr:cNvCxnSpPr/>
      </xdr:nvCxnSpPr>
      <xdr:spPr>
        <a:xfrm flipV="1">
          <a:off x="13703300" y="9808521"/>
          <a:ext cx="889000" cy="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93468</xdr:rowOff>
    </xdr:from>
    <xdr:to>
      <xdr:col>21</xdr:col>
      <xdr:colOff>212725</xdr:colOff>
      <xdr:row>58</xdr:row>
      <xdr:rowOff>23618</xdr:rowOff>
    </xdr:to>
    <xdr:sp macro="" textlink="">
      <xdr:nvSpPr>
        <xdr:cNvPr id="576" name="フローチャート : 判断 575"/>
        <xdr:cNvSpPr/>
      </xdr:nvSpPr>
      <xdr:spPr>
        <a:xfrm>
          <a:off x="14541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14745</xdr:rowOff>
    </xdr:from>
    <xdr:ext cx="599010" cy="259045"/>
    <xdr:sp macro="" textlink="">
      <xdr:nvSpPr>
        <xdr:cNvPr id="577" name="テキスト ボックス 576"/>
        <xdr:cNvSpPr txBox="1"/>
      </xdr:nvSpPr>
      <xdr:spPr>
        <a:xfrm>
          <a:off x="14292794"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41764</xdr:rowOff>
    </xdr:from>
    <xdr:to>
      <xdr:col>19</xdr:col>
      <xdr:colOff>644525</xdr:colOff>
      <xdr:row>57</xdr:row>
      <xdr:rowOff>85276</xdr:rowOff>
    </xdr:to>
    <xdr:cxnSp macro="">
      <xdr:nvCxnSpPr>
        <xdr:cNvPr id="578" name="直線コネクタ 577"/>
        <xdr:cNvCxnSpPr/>
      </xdr:nvCxnSpPr>
      <xdr:spPr>
        <a:xfrm flipV="1">
          <a:off x="12814300" y="9814414"/>
          <a:ext cx="889000" cy="4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100145</xdr:rowOff>
    </xdr:from>
    <xdr:to>
      <xdr:col>20</xdr:col>
      <xdr:colOff>9525</xdr:colOff>
      <xdr:row>58</xdr:row>
      <xdr:rowOff>30295</xdr:rowOff>
    </xdr:to>
    <xdr:sp macro="" textlink="">
      <xdr:nvSpPr>
        <xdr:cNvPr id="579" name="フローチャート : 判断 578"/>
        <xdr:cNvSpPr/>
      </xdr:nvSpPr>
      <xdr:spPr>
        <a:xfrm>
          <a:off x="13652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21422</xdr:rowOff>
    </xdr:from>
    <xdr:ext cx="599010" cy="259045"/>
    <xdr:sp macro="" textlink="">
      <xdr:nvSpPr>
        <xdr:cNvPr id="580" name="テキスト ボックス 579"/>
        <xdr:cNvSpPr txBox="1"/>
      </xdr:nvSpPr>
      <xdr:spPr>
        <a:xfrm>
          <a:off x="13403794" y="996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127000</xdr:rowOff>
    </xdr:from>
    <xdr:to>
      <xdr:col>18</xdr:col>
      <xdr:colOff>492125</xdr:colOff>
      <xdr:row>58</xdr:row>
      <xdr:rowOff>57150</xdr:rowOff>
    </xdr:to>
    <xdr:sp macro="" textlink="">
      <xdr:nvSpPr>
        <xdr:cNvPr id="581" name="フローチャート : 判断 580"/>
        <xdr:cNvSpPr/>
      </xdr:nvSpPr>
      <xdr:spPr>
        <a:xfrm>
          <a:off x="12763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48277</xdr:rowOff>
    </xdr:from>
    <xdr:ext cx="599010" cy="259045"/>
    <xdr:sp macro="" textlink="">
      <xdr:nvSpPr>
        <xdr:cNvPr id="582" name="テキスト ボックス 581"/>
        <xdr:cNvSpPr txBox="1"/>
      </xdr:nvSpPr>
      <xdr:spPr>
        <a:xfrm>
          <a:off x="12514794" y="999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135186</xdr:rowOff>
    </xdr:from>
    <xdr:to>
      <xdr:col>23</xdr:col>
      <xdr:colOff>568325</xdr:colOff>
      <xdr:row>57</xdr:row>
      <xdr:rowOff>65336</xdr:rowOff>
    </xdr:to>
    <xdr:sp macro="" textlink="">
      <xdr:nvSpPr>
        <xdr:cNvPr id="588" name="円/楕円 587"/>
        <xdr:cNvSpPr/>
      </xdr:nvSpPr>
      <xdr:spPr>
        <a:xfrm>
          <a:off x="16268700" y="973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158063</xdr:rowOff>
    </xdr:from>
    <xdr:ext cx="599010" cy="259045"/>
    <xdr:sp macro="" textlink="">
      <xdr:nvSpPr>
        <xdr:cNvPr id="589" name="教育費該当値テキスト"/>
        <xdr:cNvSpPr txBox="1"/>
      </xdr:nvSpPr>
      <xdr:spPr>
        <a:xfrm>
          <a:off x="16370300" y="958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195,703</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91835</xdr:rowOff>
    </xdr:from>
    <xdr:to>
      <xdr:col>22</xdr:col>
      <xdr:colOff>415925</xdr:colOff>
      <xdr:row>57</xdr:row>
      <xdr:rowOff>21985</xdr:rowOff>
    </xdr:to>
    <xdr:sp macro="" textlink="">
      <xdr:nvSpPr>
        <xdr:cNvPr id="590" name="円/楕円 589"/>
        <xdr:cNvSpPr/>
      </xdr:nvSpPr>
      <xdr:spPr>
        <a:xfrm>
          <a:off x="15430500" y="969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55</xdr:row>
      <xdr:rowOff>38512</xdr:rowOff>
    </xdr:from>
    <xdr:ext cx="599010" cy="259045"/>
    <xdr:sp macro="" textlink="">
      <xdr:nvSpPr>
        <xdr:cNvPr id="591" name="テキスト ボックス 590"/>
        <xdr:cNvSpPr txBox="1"/>
      </xdr:nvSpPr>
      <xdr:spPr>
        <a:xfrm>
          <a:off x="15181794" y="9468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218,459</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156521</xdr:rowOff>
    </xdr:from>
    <xdr:to>
      <xdr:col>21</xdr:col>
      <xdr:colOff>212725</xdr:colOff>
      <xdr:row>57</xdr:row>
      <xdr:rowOff>86671</xdr:rowOff>
    </xdr:to>
    <xdr:sp macro="" textlink="">
      <xdr:nvSpPr>
        <xdr:cNvPr id="592" name="円/楕円 591"/>
        <xdr:cNvSpPr/>
      </xdr:nvSpPr>
      <xdr:spPr>
        <a:xfrm>
          <a:off x="14541500" y="975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55</xdr:row>
      <xdr:rowOff>103198</xdr:rowOff>
    </xdr:from>
    <xdr:ext cx="599010" cy="259045"/>
    <xdr:sp macro="" textlink="">
      <xdr:nvSpPr>
        <xdr:cNvPr id="593" name="テキスト ボックス 592"/>
        <xdr:cNvSpPr txBox="1"/>
      </xdr:nvSpPr>
      <xdr:spPr>
        <a:xfrm>
          <a:off x="14292794" y="9532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184,503</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162414</xdr:rowOff>
    </xdr:from>
    <xdr:to>
      <xdr:col>20</xdr:col>
      <xdr:colOff>9525</xdr:colOff>
      <xdr:row>57</xdr:row>
      <xdr:rowOff>92564</xdr:rowOff>
    </xdr:to>
    <xdr:sp macro="" textlink="">
      <xdr:nvSpPr>
        <xdr:cNvPr id="594" name="円/楕円 593"/>
        <xdr:cNvSpPr/>
      </xdr:nvSpPr>
      <xdr:spPr>
        <a:xfrm>
          <a:off x="13652500" y="976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55</xdr:row>
      <xdr:rowOff>109091</xdr:rowOff>
    </xdr:from>
    <xdr:ext cx="599010" cy="259045"/>
    <xdr:sp macro="" textlink="">
      <xdr:nvSpPr>
        <xdr:cNvPr id="595" name="テキスト ボックス 594"/>
        <xdr:cNvSpPr txBox="1"/>
      </xdr:nvSpPr>
      <xdr:spPr>
        <a:xfrm>
          <a:off x="13403794" y="9538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181,410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34476</xdr:rowOff>
    </xdr:from>
    <xdr:to>
      <xdr:col>18</xdr:col>
      <xdr:colOff>492125</xdr:colOff>
      <xdr:row>57</xdr:row>
      <xdr:rowOff>136076</xdr:rowOff>
    </xdr:to>
    <xdr:sp macro="" textlink="">
      <xdr:nvSpPr>
        <xdr:cNvPr id="596" name="円/楕円 595"/>
        <xdr:cNvSpPr/>
      </xdr:nvSpPr>
      <xdr:spPr>
        <a:xfrm>
          <a:off x="12763500" y="980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55</xdr:row>
      <xdr:rowOff>152603</xdr:rowOff>
    </xdr:from>
    <xdr:ext cx="599010" cy="259045"/>
    <xdr:sp macro="" textlink="">
      <xdr:nvSpPr>
        <xdr:cNvPr id="597" name="テキスト ボックス 596"/>
        <xdr:cNvSpPr txBox="1"/>
      </xdr:nvSpPr>
      <xdr:spPr>
        <a:xfrm>
          <a:off x="12514794" y="958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158,569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21" name="直線コネクタ 620"/>
        <xdr:cNvCxnSpPr/>
      </xdr:nvCxnSpPr>
      <xdr:spPr>
        <a:xfrm flipV="1">
          <a:off x="16317595" y="12233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4" name="災害復旧費最大値テキスト"/>
        <xdr:cNvSpPr txBox="1"/>
      </xdr:nvSpPr>
      <xdr:spPr>
        <a:xfrm>
          <a:off x="16370300" y="1200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5" name="直線コネクタ 624"/>
        <xdr:cNvCxnSpPr/>
      </xdr:nvCxnSpPr>
      <xdr:spPr>
        <a:xfrm>
          <a:off x="16230600" y="1223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107452</xdr:rowOff>
    </xdr:from>
    <xdr:to>
      <xdr:col>23</xdr:col>
      <xdr:colOff>517525</xdr:colOff>
      <xdr:row>79</xdr:row>
      <xdr:rowOff>42942</xdr:rowOff>
    </xdr:to>
    <xdr:cxnSp macro="">
      <xdr:nvCxnSpPr>
        <xdr:cNvPr id="626" name="直線コネクタ 625"/>
        <xdr:cNvCxnSpPr/>
      </xdr:nvCxnSpPr>
      <xdr:spPr>
        <a:xfrm flipV="1">
          <a:off x="15481300" y="13480552"/>
          <a:ext cx="838200" cy="10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72631</xdr:rowOff>
    </xdr:from>
    <xdr:ext cx="534377" cy="259045"/>
    <xdr:sp macro="" textlink="">
      <xdr:nvSpPr>
        <xdr:cNvPr id="627" name="災害復旧費平均値テキスト"/>
        <xdr:cNvSpPr txBox="1"/>
      </xdr:nvSpPr>
      <xdr:spPr>
        <a:xfrm>
          <a:off x="16370300" y="13445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28" name="フローチャート : 判断 627"/>
        <xdr:cNvSpPr/>
      </xdr:nvSpPr>
      <xdr:spPr>
        <a:xfrm>
          <a:off x="162687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42942</xdr:rowOff>
    </xdr:from>
    <xdr:to>
      <xdr:col>22</xdr:col>
      <xdr:colOff>365125</xdr:colOff>
      <xdr:row>79</xdr:row>
      <xdr:rowOff>44450</xdr:rowOff>
    </xdr:to>
    <xdr:cxnSp macro="">
      <xdr:nvCxnSpPr>
        <xdr:cNvPr id="629" name="直線コネクタ 628"/>
        <xdr:cNvCxnSpPr/>
      </xdr:nvCxnSpPr>
      <xdr:spPr>
        <a:xfrm flipV="1">
          <a:off x="14592300" y="13587492"/>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109722</xdr:rowOff>
    </xdr:from>
    <xdr:to>
      <xdr:col>22</xdr:col>
      <xdr:colOff>415925</xdr:colOff>
      <xdr:row>79</xdr:row>
      <xdr:rowOff>39872</xdr:rowOff>
    </xdr:to>
    <xdr:sp macro="" textlink="">
      <xdr:nvSpPr>
        <xdr:cNvPr id="630" name="フローチャート : 判断 629"/>
        <xdr:cNvSpPr/>
      </xdr:nvSpPr>
      <xdr:spPr>
        <a:xfrm>
          <a:off x="15430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56399</xdr:rowOff>
    </xdr:from>
    <xdr:ext cx="534377" cy="259045"/>
    <xdr:sp macro="" textlink="">
      <xdr:nvSpPr>
        <xdr:cNvPr id="631" name="テキスト ボックス 630"/>
        <xdr:cNvSpPr txBox="1"/>
      </xdr:nvSpPr>
      <xdr:spPr>
        <a:xfrm>
          <a:off x="15214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2" name="直線コネクタ 631"/>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95960</xdr:rowOff>
    </xdr:from>
    <xdr:to>
      <xdr:col>21</xdr:col>
      <xdr:colOff>212725</xdr:colOff>
      <xdr:row>79</xdr:row>
      <xdr:rowOff>26110</xdr:rowOff>
    </xdr:to>
    <xdr:sp macro="" textlink="">
      <xdr:nvSpPr>
        <xdr:cNvPr id="633" name="フローチャート : 判断 632"/>
        <xdr:cNvSpPr/>
      </xdr:nvSpPr>
      <xdr:spPr>
        <a:xfrm>
          <a:off x="14541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42637</xdr:rowOff>
    </xdr:from>
    <xdr:ext cx="534377" cy="259045"/>
    <xdr:sp macro="" textlink="">
      <xdr:nvSpPr>
        <xdr:cNvPr id="634" name="テキスト ボックス 633"/>
        <xdr:cNvSpPr txBox="1"/>
      </xdr:nvSpPr>
      <xdr:spPr>
        <a:xfrm>
          <a:off x="14325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35" name="直線コネクタ 634"/>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74719</xdr:rowOff>
    </xdr:from>
    <xdr:to>
      <xdr:col>20</xdr:col>
      <xdr:colOff>9525</xdr:colOff>
      <xdr:row>79</xdr:row>
      <xdr:rowOff>4869</xdr:rowOff>
    </xdr:to>
    <xdr:sp macro="" textlink="">
      <xdr:nvSpPr>
        <xdr:cNvPr id="636" name="フローチャート : 判断 635"/>
        <xdr:cNvSpPr/>
      </xdr:nvSpPr>
      <xdr:spPr>
        <a:xfrm>
          <a:off x="13652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21396</xdr:rowOff>
    </xdr:from>
    <xdr:ext cx="534377" cy="259045"/>
    <xdr:sp macro="" textlink="">
      <xdr:nvSpPr>
        <xdr:cNvPr id="637" name="テキスト ボックス 636"/>
        <xdr:cNvSpPr txBox="1"/>
      </xdr:nvSpPr>
      <xdr:spPr>
        <a:xfrm>
          <a:off x="13436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82251</xdr:rowOff>
    </xdr:from>
    <xdr:to>
      <xdr:col>18</xdr:col>
      <xdr:colOff>492125</xdr:colOff>
      <xdr:row>79</xdr:row>
      <xdr:rowOff>12401</xdr:rowOff>
    </xdr:to>
    <xdr:sp macro="" textlink="">
      <xdr:nvSpPr>
        <xdr:cNvPr id="638" name="フローチャート : 判断 637"/>
        <xdr:cNvSpPr/>
      </xdr:nvSpPr>
      <xdr:spPr>
        <a:xfrm>
          <a:off x="12763500" y="1345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28928</xdr:rowOff>
    </xdr:from>
    <xdr:ext cx="534377" cy="259045"/>
    <xdr:sp macro="" textlink="">
      <xdr:nvSpPr>
        <xdr:cNvPr id="639" name="テキスト ボックス 638"/>
        <xdr:cNvSpPr txBox="1"/>
      </xdr:nvSpPr>
      <xdr:spPr>
        <a:xfrm>
          <a:off x="12547111" y="1323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56652</xdr:rowOff>
    </xdr:from>
    <xdr:to>
      <xdr:col>23</xdr:col>
      <xdr:colOff>568325</xdr:colOff>
      <xdr:row>78</xdr:row>
      <xdr:rowOff>158252</xdr:rowOff>
    </xdr:to>
    <xdr:sp macro="" textlink="">
      <xdr:nvSpPr>
        <xdr:cNvPr id="645" name="円/楕円 644"/>
        <xdr:cNvSpPr/>
      </xdr:nvSpPr>
      <xdr:spPr>
        <a:xfrm>
          <a:off x="16268700" y="1342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16029</xdr:rowOff>
    </xdr:from>
    <xdr:ext cx="534377" cy="259045"/>
    <xdr:sp macro="" textlink="">
      <xdr:nvSpPr>
        <xdr:cNvPr id="646" name="災害復旧費該当値テキスト"/>
        <xdr:cNvSpPr txBox="1"/>
      </xdr:nvSpPr>
      <xdr:spPr>
        <a:xfrm>
          <a:off x="16370300" y="1321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28,464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163592</xdr:rowOff>
    </xdr:from>
    <xdr:to>
      <xdr:col>22</xdr:col>
      <xdr:colOff>415925</xdr:colOff>
      <xdr:row>79</xdr:row>
      <xdr:rowOff>93742</xdr:rowOff>
    </xdr:to>
    <xdr:sp macro="" textlink="">
      <xdr:nvSpPr>
        <xdr:cNvPr id="647" name="円/楕円 646"/>
        <xdr:cNvSpPr/>
      </xdr:nvSpPr>
      <xdr:spPr>
        <a:xfrm>
          <a:off x="15430500" y="1353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84869</xdr:rowOff>
    </xdr:from>
    <xdr:ext cx="378565" cy="259045"/>
    <xdr:sp macro="" textlink="">
      <xdr:nvSpPr>
        <xdr:cNvPr id="648" name="テキスト ボックス 647"/>
        <xdr:cNvSpPr txBox="1"/>
      </xdr:nvSpPr>
      <xdr:spPr>
        <a:xfrm>
          <a:off x="15292017" y="13629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49" name="円/楕円 64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0" name="テキスト ボックス 649"/>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1" name="円/楕円 65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2" name="テキスト ボックス 651"/>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3" name="円/楕円 65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4" name="テキスト ボックス 653"/>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62,051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4" name="テキスト ボックス 67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78" name="直線コネクタ 677"/>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79" name="公債費最小値テキスト"/>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80" name="直線コネクタ 679"/>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81" name="公債費最大値テキスト"/>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2" name="直線コネクタ 681"/>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151400</xdr:rowOff>
    </xdr:from>
    <xdr:to>
      <xdr:col>23</xdr:col>
      <xdr:colOff>517525</xdr:colOff>
      <xdr:row>98</xdr:row>
      <xdr:rowOff>18269</xdr:rowOff>
    </xdr:to>
    <xdr:cxnSp macro="">
      <xdr:nvCxnSpPr>
        <xdr:cNvPr id="683" name="直線コネクタ 682"/>
        <xdr:cNvCxnSpPr/>
      </xdr:nvCxnSpPr>
      <xdr:spPr>
        <a:xfrm>
          <a:off x="15481300" y="16782050"/>
          <a:ext cx="838200" cy="3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129298</xdr:rowOff>
    </xdr:from>
    <xdr:ext cx="599010" cy="259045"/>
    <xdr:sp macro="" textlink="">
      <xdr:nvSpPr>
        <xdr:cNvPr id="684" name="公債費平均値テキスト"/>
        <xdr:cNvSpPr txBox="1"/>
      </xdr:nvSpPr>
      <xdr:spPr>
        <a:xfrm>
          <a:off x="16370300" y="16759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5" name="フローチャート : 判断 684"/>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141914</xdr:rowOff>
    </xdr:from>
    <xdr:to>
      <xdr:col>22</xdr:col>
      <xdr:colOff>365125</xdr:colOff>
      <xdr:row>97</xdr:row>
      <xdr:rowOff>151400</xdr:rowOff>
    </xdr:to>
    <xdr:cxnSp macro="">
      <xdr:nvCxnSpPr>
        <xdr:cNvPr id="686" name="直線コネクタ 685"/>
        <xdr:cNvCxnSpPr/>
      </xdr:nvCxnSpPr>
      <xdr:spPr>
        <a:xfrm>
          <a:off x="14592300" y="16772564"/>
          <a:ext cx="889000" cy="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150794</xdr:rowOff>
    </xdr:from>
    <xdr:to>
      <xdr:col>22</xdr:col>
      <xdr:colOff>415925</xdr:colOff>
      <xdr:row>98</xdr:row>
      <xdr:rowOff>80944</xdr:rowOff>
    </xdr:to>
    <xdr:sp macro="" textlink="">
      <xdr:nvSpPr>
        <xdr:cNvPr id="687" name="フローチャート : 判断 686"/>
        <xdr:cNvSpPr/>
      </xdr:nvSpPr>
      <xdr:spPr>
        <a:xfrm>
          <a:off x="15430500" y="1678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72071</xdr:rowOff>
    </xdr:from>
    <xdr:ext cx="599010" cy="259045"/>
    <xdr:sp macro="" textlink="">
      <xdr:nvSpPr>
        <xdr:cNvPr id="688" name="テキスト ボックス 687"/>
        <xdr:cNvSpPr txBox="1"/>
      </xdr:nvSpPr>
      <xdr:spPr>
        <a:xfrm>
          <a:off x="15181794" y="16874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127622</xdr:rowOff>
    </xdr:from>
    <xdr:to>
      <xdr:col>21</xdr:col>
      <xdr:colOff>161925</xdr:colOff>
      <xdr:row>97</xdr:row>
      <xdr:rowOff>141914</xdr:rowOff>
    </xdr:to>
    <xdr:cxnSp macro="">
      <xdr:nvCxnSpPr>
        <xdr:cNvPr id="689" name="直線コネクタ 688"/>
        <xdr:cNvCxnSpPr/>
      </xdr:nvCxnSpPr>
      <xdr:spPr>
        <a:xfrm>
          <a:off x="13703300" y="16758272"/>
          <a:ext cx="889000" cy="1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147262</xdr:rowOff>
    </xdr:from>
    <xdr:to>
      <xdr:col>21</xdr:col>
      <xdr:colOff>212725</xdr:colOff>
      <xdr:row>98</xdr:row>
      <xdr:rowOff>77412</xdr:rowOff>
    </xdr:to>
    <xdr:sp macro="" textlink="">
      <xdr:nvSpPr>
        <xdr:cNvPr id="690" name="フローチャート : 判断 689"/>
        <xdr:cNvSpPr/>
      </xdr:nvSpPr>
      <xdr:spPr>
        <a:xfrm>
          <a:off x="14541500" y="1677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68539</xdr:rowOff>
    </xdr:from>
    <xdr:ext cx="599010" cy="259045"/>
    <xdr:sp macro="" textlink="">
      <xdr:nvSpPr>
        <xdr:cNvPr id="691" name="テキスト ボックス 690"/>
        <xdr:cNvSpPr txBox="1"/>
      </xdr:nvSpPr>
      <xdr:spPr>
        <a:xfrm>
          <a:off x="14292794" y="16870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122668</xdr:rowOff>
    </xdr:from>
    <xdr:to>
      <xdr:col>19</xdr:col>
      <xdr:colOff>644525</xdr:colOff>
      <xdr:row>97</xdr:row>
      <xdr:rowOff>127622</xdr:rowOff>
    </xdr:to>
    <xdr:cxnSp macro="">
      <xdr:nvCxnSpPr>
        <xdr:cNvPr id="692" name="直線コネクタ 691"/>
        <xdr:cNvCxnSpPr/>
      </xdr:nvCxnSpPr>
      <xdr:spPr>
        <a:xfrm>
          <a:off x="12814300" y="16753318"/>
          <a:ext cx="889000" cy="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139774</xdr:rowOff>
    </xdr:from>
    <xdr:to>
      <xdr:col>20</xdr:col>
      <xdr:colOff>9525</xdr:colOff>
      <xdr:row>98</xdr:row>
      <xdr:rowOff>69924</xdr:rowOff>
    </xdr:to>
    <xdr:sp macro="" textlink="">
      <xdr:nvSpPr>
        <xdr:cNvPr id="693" name="フローチャート : 判断 692"/>
        <xdr:cNvSpPr/>
      </xdr:nvSpPr>
      <xdr:spPr>
        <a:xfrm>
          <a:off x="13652500" y="1677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61051</xdr:rowOff>
    </xdr:from>
    <xdr:ext cx="599010" cy="259045"/>
    <xdr:sp macro="" textlink="">
      <xdr:nvSpPr>
        <xdr:cNvPr id="694" name="テキスト ボックス 693"/>
        <xdr:cNvSpPr txBox="1"/>
      </xdr:nvSpPr>
      <xdr:spPr>
        <a:xfrm>
          <a:off x="13403794" y="16863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146438</xdr:rowOff>
    </xdr:from>
    <xdr:to>
      <xdr:col>18</xdr:col>
      <xdr:colOff>492125</xdr:colOff>
      <xdr:row>98</xdr:row>
      <xdr:rowOff>76588</xdr:rowOff>
    </xdr:to>
    <xdr:sp macro="" textlink="">
      <xdr:nvSpPr>
        <xdr:cNvPr id="695" name="フローチャート : 判断 694"/>
        <xdr:cNvSpPr/>
      </xdr:nvSpPr>
      <xdr:spPr>
        <a:xfrm>
          <a:off x="12763500" y="1677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67715</xdr:rowOff>
    </xdr:from>
    <xdr:ext cx="599010" cy="259045"/>
    <xdr:sp macro="" textlink="">
      <xdr:nvSpPr>
        <xdr:cNvPr id="696" name="テキスト ボックス 695"/>
        <xdr:cNvSpPr txBox="1"/>
      </xdr:nvSpPr>
      <xdr:spPr>
        <a:xfrm>
          <a:off x="12514794" y="1686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138919</xdr:rowOff>
    </xdr:from>
    <xdr:to>
      <xdr:col>23</xdr:col>
      <xdr:colOff>568325</xdr:colOff>
      <xdr:row>98</xdr:row>
      <xdr:rowOff>69069</xdr:rowOff>
    </xdr:to>
    <xdr:sp macro="" textlink="">
      <xdr:nvSpPr>
        <xdr:cNvPr id="702" name="円/楕円 701"/>
        <xdr:cNvSpPr/>
      </xdr:nvSpPr>
      <xdr:spPr>
        <a:xfrm>
          <a:off x="16268700" y="1676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161796</xdr:rowOff>
    </xdr:from>
    <xdr:ext cx="599010" cy="259045"/>
    <xdr:sp macro="" textlink="">
      <xdr:nvSpPr>
        <xdr:cNvPr id="703" name="公債費該当値テキスト"/>
        <xdr:cNvSpPr txBox="1"/>
      </xdr:nvSpPr>
      <xdr:spPr>
        <a:xfrm>
          <a:off x="16370300" y="16620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155,615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100600</xdr:rowOff>
    </xdr:from>
    <xdr:to>
      <xdr:col>22</xdr:col>
      <xdr:colOff>415925</xdr:colOff>
      <xdr:row>98</xdr:row>
      <xdr:rowOff>30750</xdr:rowOff>
    </xdr:to>
    <xdr:sp macro="" textlink="">
      <xdr:nvSpPr>
        <xdr:cNvPr id="704" name="円/楕円 703"/>
        <xdr:cNvSpPr/>
      </xdr:nvSpPr>
      <xdr:spPr>
        <a:xfrm>
          <a:off x="15430500" y="1673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47277</xdr:rowOff>
    </xdr:from>
    <xdr:ext cx="599010" cy="259045"/>
    <xdr:sp macro="" textlink="">
      <xdr:nvSpPr>
        <xdr:cNvPr id="705" name="テキスト ボックス 704"/>
        <xdr:cNvSpPr txBox="1"/>
      </xdr:nvSpPr>
      <xdr:spPr>
        <a:xfrm>
          <a:off x="15181794" y="1650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185,787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91114</xdr:rowOff>
    </xdr:from>
    <xdr:to>
      <xdr:col>21</xdr:col>
      <xdr:colOff>212725</xdr:colOff>
      <xdr:row>98</xdr:row>
      <xdr:rowOff>21264</xdr:rowOff>
    </xdr:to>
    <xdr:sp macro="" textlink="">
      <xdr:nvSpPr>
        <xdr:cNvPr id="706" name="円/楕円 705"/>
        <xdr:cNvSpPr/>
      </xdr:nvSpPr>
      <xdr:spPr>
        <a:xfrm>
          <a:off x="14541500" y="1672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37791</xdr:rowOff>
    </xdr:from>
    <xdr:ext cx="599010" cy="259045"/>
    <xdr:sp macro="" textlink="">
      <xdr:nvSpPr>
        <xdr:cNvPr id="707" name="テキスト ボックス 706"/>
        <xdr:cNvSpPr txBox="1"/>
      </xdr:nvSpPr>
      <xdr:spPr>
        <a:xfrm>
          <a:off x="14292794" y="16496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193,257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76822</xdr:rowOff>
    </xdr:from>
    <xdr:to>
      <xdr:col>20</xdr:col>
      <xdr:colOff>9525</xdr:colOff>
      <xdr:row>98</xdr:row>
      <xdr:rowOff>6972</xdr:rowOff>
    </xdr:to>
    <xdr:sp macro="" textlink="">
      <xdr:nvSpPr>
        <xdr:cNvPr id="708" name="円/楕円 707"/>
        <xdr:cNvSpPr/>
      </xdr:nvSpPr>
      <xdr:spPr>
        <a:xfrm>
          <a:off x="13652500" y="1670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23499</xdr:rowOff>
    </xdr:from>
    <xdr:ext cx="599010" cy="259045"/>
    <xdr:sp macro="" textlink="">
      <xdr:nvSpPr>
        <xdr:cNvPr id="709" name="テキスト ボックス 708"/>
        <xdr:cNvSpPr txBox="1"/>
      </xdr:nvSpPr>
      <xdr:spPr>
        <a:xfrm>
          <a:off x="13403794" y="16482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204,510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71868</xdr:rowOff>
    </xdr:from>
    <xdr:to>
      <xdr:col>18</xdr:col>
      <xdr:colOff>492125</xdr:colOff>
      <xdr:row>98</xdr:row>
      <xdr:rowOff>2018</xdr:rowOff>
    </xdr:to>
    <xdr:sp macro="" textlink="">
      <xdr:nvSpPr>
        <xdr:cNvPr id="710" name="円/楕円 709"/>
        <xdr:cNvSpPr/>
      </xdr:nvSpPr>
      <xdr:spPr>
        <a:xfrm>
          <a:off x="12763500" y="1670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18545</xdr:rowOff>
    </xdr:from>
    <xdr:ext cx="599010" cy="259045"/>
    <xdr:sp macro="" textlink="">
      <xdr:nvSpPr>
        <xdr:cNvPr id="711" name="テキスト ボックス 710"/>
        <xdr:cNvSpPr txBox="1"/>
      </xdr:nvSpPr>
      <xdr:spPr>
        <a:xfrm>
          <a:off x="12514794" y="16477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208,411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25" name="テキスト ボックス 72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27" name="テキスト ボックス 72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29" name="テキスト ボックス 72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1" name="テキスト ボックス 73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42480</xdr:rowOff>
    </xdr:from>
    <xdr:to>
      <xdr:col>32</xdr:col>
      <xdr:colOff>186689</xdr:colOff>
      <xdr:row>39</xdr:row>
      <xdr:rowOff>98878</xdr:rowOff>
    </xdr:to>
    <xdr:cxnSp macro="">
      <xdr:nvCxnSpPr>
        <xdr:cNvPr id="737" name="直線コネクタ 736"/>
        <xdr:cNvCxnSpPr/>
      </xdr:nvCxnSpPr>
      <xdr:spPr>
        <a:xfrm flipV="1">
          <a:off x="22159595" y="5357430"/>
          <a:ext cx="1269" cy="142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133290</xdr:rowOff>
    </xdr:from>
    <xdr:ext cx="249299" cy="259045"/>
    <xdr:sp macro="" textlink="">
      <xdr:nvSpPr>
        <xdr:cNvPr id="738" name="諸支出金最小値テキスト"/>
        <xdr:cNvSpPr txBox="1"/>
      </xdr:nvSpPr>
      <xdr:spPr>
        <a:xfrm>
          <a:off x="22212300" y="6819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160607</xdr:rowOff>
    </xdr:from>
    <xdr:ext cx="534377" cy="259045"/>
    <xdr:sp macro="" textlink="">
      <xdr:nvSpPr>
        <xdr:cNvPr id="740" name="諸支出金最大値テキスト"/>
        <xdr:cNvSpPr txBox="1"/>
      </xdr:nvSpPr>
      <xdr:spPr>
        <a:xfrm>
          <a:off x="22212300" y="51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31</xdr:row>
      <xdr:rowOff>42480</xdr:rowOff>
    </xdr:from>
    <xdr:to>
      <xdr:col>32</xdr:col>
      <xdr:colOff>276225</xdr:colOff>
      <xdr:row>31</xdr:row>
      <xdr:rowOff>42480</xdr:rowOff>
    </xdr:to>
    <xdr:cxnSp macro="">
      <xdr:nvCxnSpPr>
        <xdr:cNvPr id="741" name="直線コネクタ 740"/>
        <xdr:cNvCxnSpPr/>
      </xdr:nvCxnSpPr>
      <xdr:spPr>
        <a:xfrm>
          <a:off x="22072600" y="535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2" name="直線コネクタ 74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50740</xdr:rowOff>
    </xdr:from>
    <xdr:ext cx="378565" cy="259045"/>
    <xdr:sp macro="" textlink="">
      <xdr:nvSpPr>
        <xdr:cNvPr id="743" name="諸支出金平均値テキスト"/>
        <xdr:cNvSpPr txBox="1"/>
      </xdr:nvSpPr>
      <xdr:spPr>
        <a:xfrm>
          <a:off x="22212300" y="65658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27863</xdr:rowOff>
    </xdr:from>
    <xdr:to>
      <xdr:col>32</xdr:col>
      <xdr:colOff>238125</xdr:colOff>
      <xdr:row>39</xdr:row>
      <xdr:rowOff>129463</xdr:rowOff>
    </xdr:to>
    <xdr:sp macro="" textlink="">
      <xdr:nvSpPr>
        <xdr:cNvPr id="744" name="フローチャート : 判断 743"/>
        <xdr:cNvSpPr/>
      </xdr:nvSpPr>
      <xdr:spPr>
        <a:xfrm>
          <a:off x="22110700" y="67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5" name="直線コネクタ 74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29987</xdr:rowOff>
    </xdr:from>
    <xdr:to>
      <xdr:col>31</xdr:col>
      <xdr:colOff>85725</xdr:colOff>
      <xdr:row>39</xdr:row>
      <xdr:rowOff>131587</xdr:rowOff>
    </xdr:to>
    <xdr:sp macro="" textlink="">
      <xdr:nvSpPr>
        <xdr:cNvPr id="746" name="フローチャート : 判断 745"/>
        <xdr:cNvSpPr/>
      </xdr:nvSpPr>
      <xdr:spPr>
        <a:xfrm>
          <a:off x="21272500" y="671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148114</xdr:rowOff>
    </xdr:from>
    <xdr:ext cx="378565" cy="259045"/>
    <xdr:sp macro="" textlink="">
      <xdr:nvSpPr>
        <xdr:cNvPr id="747" name="テキスト ボックス 746"/>
        <xdr:cNvSpPr txBox="1"/>
      </xdr:nvSpPr>
      <xdr:spPr>
        <a:xfrm>
          <a:off x="21134017" y="6491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8" name="直線コネクタ 74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141902</xdr:rowOff>
    </xdr:from>
    <xdr:to>
      <xdr:col>29</xdr:col>
      <xdr:colOff>568325</xdr:colOff>
      <xdr:row>39</xdr:row>
      <xdr:rowOff>72052</xdr:rowOff>
    </xdr:to>
    <xdr:sp macro="" textlink="">
      <xdr:nvSpPr>
        <xdr:cNvPr id="749" name="フローチャート : 判断 748"/>
        <xdr:cNvSpPr/>
      </xdr:nvSpPr>
      <xdr:spPr>
        <a:xfrm>
          <a:off x="20383500" y="665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88580</xdr:rowOff>
    </xdr:from>
    <xdr:ext cx="469744" cy="259045"/>
    <xdr:sp macro="" textlink="">
      <xdr:nvSpPr>
        <xdr:cNvPr id="750" name="テキスト ボックス 749"/>
        <xdr:cNvSpPr txBox="1"/>
      </xdr:nvSpPr>
      <xdr:spPr>
        <a:xfrm>
          <a:off x="20199427" y="643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1" name="直線コネクタ 75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24141</xdr:rowOff>
    </xdr:from>
    <xdr:to>
      <xdr:col>28</xdr:col>
      <xdr:colOff>365125</xdr:colOff>
      <xdr:row>39</xdr:row>
      <xdr:rowOff>125741</xdr:rowOff>
    </xdr:to>
    <xdr:sp macro="" textlink="">
      <xdr:nvSpPr>
        <xdr:cNvPr id="752" name="フローチャート : 判断 751"/>
        <xdr:cNvSpPr/>
      </xdr:nvSpPr>
      <xdr:spPr>
        <a:xfrm>
          <a:off x="19494500" y="671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142268</xdr:rowOff>
    </xdr:from>
    <xdr:ext cx="378565" cy="259045"/>
    <xdr:sp macro="" textlink="">
      <xdr:nvSpPr>
        <xdr:cNvPr id="753" name="テキスト ボックス 752"/>
        <xdr:cNvSpPr txBox="1"/>
      </xdr:nvSpPr>
      <xdr:spPr>
        <a:xfrm>
          <a:off x="19356017" y="6485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13495</xdr:rowOff>
    </xdr:from>
    <xdr:to>
      <xdr:col>27</xdr:col>
      <xdr:colOff>161925</xdr:colOff>
      <xdr:row>39</xdr:row>
      <xdr:rowOff>115095</xdr:rowOff>
    </xdr:to>
    <xdr:sp macro="" textlink="">
      <xdr:nvSpPr>
        <xdr:cNvPr id="754" name="フローチャート : 判断 753"/>
        <xdr:cNvSpPr/>
      </xdr:nvSpPr>
      <xdr:spPr>
        <a:xfrm>
          <a:off x="18605500" y="670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131622</xdr:rowOff>
    </xdr:from>
    <xdr:ext cx="469744" cy="259045"/>
    <xdr:sp macro="" textlink="">
      <xdr:nvSpPr>
        <xdr:cNvPr id="755" name="テキスト ボックス 754"/>
        <xdr:cNvSpPr txBox="1"/>
      </xdr:nvSpPr>
      <xdr:spPr>
        <a:xfrm>
          <a:off x="18421427" y="647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1" name="円/楕円 76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6290</xdr:rowOff>
    </xdr:from>
    <xdr:ext cx="249299" cy="259045"/>
    <xdr:sp macro="" textlink="">
      <xdr:nvSpPr>
        <xdr:cNvPr id="762" name="諸支出金該当値テキスト"/>
        <xdr:cNvSpPr txBox="1"/>
      </xdr:nvSpPr>
      <xdr:spPr>
        <a:xfrm>
          <a:off x="22212300" y="6692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3" name="円/楕円 76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4" name="テキスト ボックス 763"/>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5" name="円/楕円 76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6" name="テキスト ボックス 765"/>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7" name="円/楕円 76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8" name="テキスト ボックス 767"/>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9" name="円/楕円 76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0" name="テキスト ボックス 769"/>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・農林水産業費は、国営農業用水再編対策事業に係る第</a:t>
          </a:r>
          <a:r>
            <a:rPr lang="en-US" altLang="ja-JP" sz="1100">
              <a:solidFill>
                <a:schemeClr val="dk1"/>
              </a:solidFill>
              <a:latin typeface="+mn-lt"/>
              <a:ea typeface="+mn-ea"/>
              <a:cs typeface="+mn-cs"/>
            </a:rPr>
            <a:t>2</a:t>
          </a:r>
          <a:r>
            <a:rPr lang="ja-JP" altLang="ja-JP" sz="1100">
              <a:solidFill>
                <a:schemeClr val="dk1"/>
              </a:solidFill>
              <a:latin typeface="+mn-lt"/>
              <a:ea typeface="+mn-ea"/>
              <a:cs typeface="+mn-cs"/>
            </a:rPr>
            <a:t>期分の負担金支払いを見据え継続的な基金を積み増ししている事と多面的機能支払事業やほ場整備事業など農業費が大きなウェートを占めている。</a:t>
          </a:r>
        </a:p>
        <a:p>
          <a:r>
            <a:rPr lang="ja-JP" altLang="ja-JP" sz="1100">
              <a:solidFill>
                <a:schemeClr val="dk1"/>
              </a:solidFill>
              <a:latin typeface="+mn-lt"/>
              <a:ea typeface="+mn-ea"/>
              <a:cs typeface="+mn-cs"/>
            </a:rPr>
            <a:t>・土木費は、公共下水道繰出金及び子育て支援住宅建設が例年大きなウェートを占めている。</a:t>
          </a:r>
        </a:p>
        <a:p>
          <a:r>
            <a:rPr lang="ja-JP" altLang="ja-JP" sz="1100">
              <a:solidFill>
                <a:schemeClr val="dk1"/>
              </a:solidFill>
              <a:latin typeface="+mn-lt"/>
              <a:ea typeface="+mn-ea"/>
              <a:cs typeface="+mn-cs"/>
            </a:rPr>
            <a:t>・教育費は、小中学校の</a:t>
          </a:r>
          <a:r>
            <a:rPr lang="ja-JP" altLang="en-US" sz="1100">
              <a:solidFill>
                <a:schemeClr val="dk1"/>
              </a:solidFill>
              <a:latin typeface="+mn-lt"/>
              <a:ea typeface="+mn-ea"/>
              <a:cs typeface="+mn-cs"/>
            </a:rPr>
            <a:t>大規模改修や埋蔵文化財の発掘事業が大きなウェートを占めている。</a:t>
          </a:r>
          <a:endParaRPr lang="en-US" altLang="ja-JP" sz="1100">
            <a:solidFill>
              <a:schemeClr val="dk1"/>
            </a:solidFill>
            <a:latin typeface="+mn-lt"/>
            <a:ea typeface="+mn-ea"/>
            <a:cs typeface="+mn-cs"/>
          </a:endParaRPr>
        </a:p>
        <a:p>
          <a:r>
            <a:rPr lang="ja-JP" altLang="ja-JP" sz="1100">
              <a:solidFill>
                <a:schemeClr val="dk1"/>
              </a:solidFill>
              <a:latin typeface="+mn-lt"/>
              <a:ea typeface="+mn-ea"/>
              <a:cs typeface="+mn-cs"/>
            </a:rPr>
            <a:t>・公債費は、過去の大規模事業の償還終了により現状は減少傾向にある。</a:t>
          </a:r>
          <a:endParaRPr kumimoji="1" lang="ja-JP" altLang="ja-JP" sz="1100">
            <a:solidFill>
              <a:schemeClr val="dk1"/>
            </a:solidFill>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北海道厚真町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latin typeface="+mn-lt"/>
              <a:ea typeface="+mn-ea"/>
              <a:cs typeface="+mn-cs"/>
            </a:rPr>
            <a:t>総合計画及び財政計画こ基づく事業執行により、安定的な財政運営に努めて</a:t>
          </a:r>
          <a:r>
            <a:rPr lang="ja-JP" altLang="en-US" sz="1100" b="0" i="0" baseline="0">
              <a:solidFill>
                <a:schemeClr val="dk1"/>
              </a:solidFill>
              <a:latin typeface="+mn-lt"/>
              <a:ea typeface="+mn-ea"/>
              <a:cs typeface="+mn-cs"/>
            </a:rPr>
            <a:t>いる。</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a:t>
          </a:r>
          <a:r>
            <a:rPr lang="ja-JP" altLang="ja-JP" sz="1100">
              <a:solidFill>
                <a:schemeClr val="dk1"/>
              </a:solidFill>
              <a:latin typeface="+mn-lt"/>
              <a:ea typeface="+mn-ea"/>
              <a:cs typeface="+mn-cs"/>
            </a:rPr>
            <a:t>財政安定のために財政調整基金は条例により毎年一定額以上の積み増しを実施し、減債基金についても、将来の公債費負担の軽減のため毎年積み増しを実施し、健全な財政運営に努めている。</a:t>
          </a:r>
          <a:endParaRPr lang="en-US" altLang="ja-JP" sz="1100" b="0" i="0" baseline="0">
            <a:solidFill>
              <a:schemeClr val="dk1"/>
            </a:solidFill>
            <a:latin typeface="+mn-lt"/>
            <a:ea typeface="+mn-ea"/>
            <a:cs typeface="+mn-cs"/>
          </a:endParaRPr>
        </a:p>
        <a:p>
          <a:r>
            <a:rPr lang="ja-JP" altLang="ja-JP" sz="1100" b="0" i="0" baseline="0">
              <a:solidFill>
                <a:schemeClr val="dk1"/>
              </a:solidFill>
              <a:latin typeface="+mn-lt"/>
              <a:ea typeface="+mn-ea"/>
              <a:cs typeface="+mn-cs"/>
            </a:rPr>
            <a:t>　なお、税収については大型償却資産に係る固定資産税が中心であるため増加は見込めないことから、行財政改革への取組みと歳出の抑制に努める。</a:t>
          </a:r>
          <a:endParaRPr kumimoji="1" lang="ja-JP" altLang="ja-JP" sz="110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北海道厚真町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latin typeface="+mn-lt"/>
              <a:ea typeface="+mn-ea"/>
              <a:cs typeface="+mn-cs"/>
            </a:rPr>
            <a:t>特別会計においても実質収支については黒字額となっているが、一般会計からの繰入金に依存している状況であるため、事務事業の見直しやアウトソーシングの検討を進め、経営の安定化に努める。</a:t>
          </a:r>
          <a:endParaRPr kumimoji="1" lang="ja-JP" altLang="ja-JP" sz="1100">
            <a:solidFill>
              <a:schemeClr val="dk1"/>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opLeftCell="A16"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6896912</v>
      </c>
      <c r="BO4" s="411"/>
      <c r="BP4" s="411"/>
      <c r="BQ4" s="411"/>
      <c r="BR4" s="411"/>
      <c r="BS4" s="411"/>
      <c r="BT4" s="411"/>
      <c r="BU4" s="412"/>
      <c r="BV4" s="410">
        <v>7304374</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5.5</v>
      </c>
      <c r="CU4" s="588"/>
      <c r="CV4" s="588"/>
      <c r="CW4" s="588"/>
      <c r="CX4" s="588"/>
      <c r="CY4" s="588"/>
      <c r="CZ4" s="588"/>
      <c r="DA4" s="589"/>
      <c r="DB4" s="587">
        <v>2.7</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6657375</v>
      </c>
      <c r="BO5" s="416"/>
      <c r="BP5" s="416"/>
      <c r="BQ5" s="416"/>
      <c r="BR5" s="416"/>
      <c r="BS5" s="416"/>
      <c r="BT5" s="416"/>
      <c r="BU5" s="417"/>
      <c r="BV5" s="415">
        <v>7177460</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80.599999999999994</v>
      </c>
      <c r="CU5" s="386"/>
      <c r="CV5" s="386"/>
      <c r="CW5" s="386"/>
      <c r="CX5" s="386"/>
      <c r="CY5" s="386"/>
      <c r="CZ5" s="386"/>
      <c r="DA5" s="387"/>
      <c r="DB5" s="385">
        <v>80.8</v>
      </c>
      <c r="DC5" s="386"/>
      <c r="DD5" s="386"/>
      <c r="DE5" s="386"/>
      <c r="DF5" s="386"/>
      <c r="DG5" s="386"/>
      <c r="DH5" s="386"/>
      <c r="DI5" s="387"/>
      <c r="DJ5" s="139"/>
      <c r="DK5" s="139"/>
      <c r="DL5" s="139"/>
      <c r="DM5" s="139"/>
      <c r="DN5" s="139"/>
      <c r="DO5" s="139"/>
    </row>
    <row r="6" spans="1:119" ht="18.75" customHeight="1">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239537</v>
      </c>
      <c r="BO6" s="416"/>
      <c r="BP6" s="416"/>
      <c r="BQ6" s="416"/>
      <c r="BR6" s="416"/>
      <c r="BS6" s="416"/>
      <c r="BT6" s="416"/>
      <c r="BU6" s="417"/>
      <c r="BV6" s="415">
        <v>126914</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85.2</v>
      </c>
      <c r="CU6" s="562"/>
      <c r="CV6" s="562"/>
      <c r="CW6" s="562"/>
      <c r="CX6" s="562"/>
      <c r="CY6" s="562"/>
      <c r="CZ6" s="562"/>
      <c r="DA6" s="563"/>
      <c r="DB6" s="561">
        <v>86.6</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44913</v>
      </c>
      <c r="BO7" s="416"/>
      <c r="BP7" s="416"/>
      <c r="BQ7" s="416"/>
      <c r="BR7" s="416"/>
      <c r="BS7" s="416"/>
      <c r="BT7" s="416"/>
      <c r="BU7" s="417"/>
      <c r="BV7" s="415">
        <v>28099</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3529887</v>
      </c>
      <c r="CU7" s="416"/>
      <c r="CV7" s="416"/>
      <c r="CW7" s="416"/>
      <c r="CX7" s="416"/>
      <c r="CY7" s="416"/>
      <c r="CZ7" s="416"/>
      <c r="DA7" s="417"/>
      <c r="DB7" s="415">
        <v>3669244</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194624</v>
      </c>
      <c r="BO8" s="416"/>
      <c r="BP8" s="416"/>
      <c r="BQ8" s="416"/>
      <c r="BR8" s="416"/>
      <c r="BS8" s="416"/>
      <c r="BT8" s="416"/>
      <c r="BU8" s="417"/>
      <c r="BV8" s="415">
        <v>98815</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0.47</v>
      </c>
      <c r="CU8" s="525"/>
      <c r="CV8" s="525"/>
      <c r="CW8" s="525"/>
      <c r="CX8" s="525"/>
      <c r="CY8" s="525"/>
      <c r="CZ8" s="525"/>
      <c r="DA8" s="526"/>
      <c r="DB8" s="524">
        <v>0.47</v>
      </c>
      <c r="DC8" s="525"/>
      <c r="DD8" s="525"/>
      <c r="DE8" s="525"/>
      <c r="DF8" s="525"/>
      <c r="DG8" s="525"/>
      <c r="DH8" s="525"/>
      <c r="DI8" s="526"/>
      <c r="DJ8" s="139"/>
      <c r="DK8" s="139"/>
      <c r="DL8" s="139"/>
      <c r="DM8" s="139"/>
      <c r="DN8" s="139"/>
      <c r="DO8" s="139"/>
    </row>
    <row r="9" spans="1:119" ht="18.75" customHeight="1" thickBot="1">
      <c r="A9" s="140"/>
      <c r="B9" s="550" t="s">
        <v>97</v>
      </c>
      <c r="C9" s="551"/>
      <c r="D9" s="551"/>
      <c r="E9" s="551"/>
      <c r="F9" s="551"/>
      <c r="G9" s="551"/>
      <c r="H9" s="551"/>
      <c r="I9" s="551"/>
      <c r="J9" s="551"/>
      <c r="K9" s="478"/>
      <c r="L9" s="552" t="s">
        <v>98</v>
      </c>
      <c r="M9" s="553"/>
      <c r="N9" s="553"/>
      <c r="O9" s="553"/>
      <c r="P9" s="553"/>
      <c r="Q9" s="554"/>
      <c r="R9" s="555">
        <v>4838</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79</v>
      </c>
      <c r="AV9" s="473"/>
      <c r="AW9" s="473"/>
      <c r="AX9" s="473"/>
      <c r="AY9" s="395" t="s">
        <v>101</v>
      </c>
      <c r="AZ9" s="396"/>
      <c r="BA9" s="396"/>
      <c r="BB9" s="396"/>
      <c r="BC9" s="396"/>
      <c r="BD9" s="396"/>
      <c r="BE9" s="396"/>
      <c r="BF9" s="396"/>
      <c r="BG9" s="396"/>
      <c r="BH9" s="396"/>
      <c r="BI9" s="396"/>
      <c r="BJ9" s="396"/>
      <c r="BK9" s="396"/>
      <c r="BL9" s="396"/>
      <c r="BM9" s="397"/>
      <c r="BN9" s="415">
        <v>95809</v>
      </c>
      <c r="BO9" s="416"/>
      <c r="BP9" s="416"/>
      <c r="BQ9" s="416"/>
      <c r="BR9" s="416"/>
      <c r="BS9" s="416"/>
      <c r="BT9" s="416"/>
      <c r="BU9" s="417"/>
      <c r="BV9" s="415">
        <v>-45757</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15.7</v>
      </c>
      <c r="CU9" s="386"/>
      <c r="CV9" s="386"/>
      <c r="CW9" s="386"/>
      <c r="CX9" s="386"/>
      <c r="CY9" s="386"/>
      <c r="CZ9" s="386"/>
      <c r="DA9" s="387"/>
      <c r="DB9" s="385">
        <v>18.7</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103</v>
      </c>
      <c r="M10" s="389"/>
      <c r="N10" s="389"/>
      <c r="O10" s="389"/>
      <c r="P10" s="389"/>
      <c r="Q10" s="390"/>
      <c r="R10" s="391">
        <v>4890</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4593</v>
      </c>
      <c r="BO10" s="416"/>
      <c r="BP10" s="416"/>
      <c r="BQ10" s="416"/>
      <c r="BR10" s="416"/>
      <c r="BS10" s="416"/>
      <c r="BT10" s="416"/>
      <c r="BU10" s="417"/>
      <c r="BV10" s="415">
        <v>8208</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79</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4674</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54843</v>
      </c>
      <c r="BO12" s="416"/>
      <c r="BP12" s="416"/>
      <c r="BQ12" s="416"/>
      <c r="BR12" s="416"/>
      <c r="BS12" s="416"/>
      <c r="BT12" s="416"/>
      <c r="BU12" s="417"/>
      <c r="BV12" s="415">
        <v>11500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4650</v>
      </c>
      <c r="S13" s="517"/>
      <c r="T13" s="517"/>
      <c r="U13" s="517"/>
      <c r="V13" s="518"/>
      <c r="W13" s="504" t="s">
        <v>124</v>
      </c>
      <c r="X13" s="428"/>
      <c r="Y13" s="428"/>
      <c r="Z13" s="428"/>
      <c r="AA13" s="428"/>
      <c r="AB13" s="429"/>
      <c r="AC13" s="391">
        <v>945</v>
      </c>
      <c r="AD13" s="392"/>
      <c r="AE13" s="392"/>
      <c r="AF13" s="392"/>
      <c r="AG13" s="393"/>
      <c r="AH13" s="391">
        <v>1045</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45559</v>
      </c>
      <c r="BO13" s="416"/>
      <c r="BP13" s="416"/>
      <c r="BQ13" s="416"/>
      <c r="BR13" s="416"/>
      <c r="BS13" s="416"/>
      <c r="BT13" s="416"/>
      <c r="BU13" s="417"/>
      <c r="BV13" s="415">
        <v>-49049</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11.8</v>
      </c>
      <c r="CU13" s="386"/>
      <c r="CV13" s="386"/>
      <c r="CW13" s="386"/>
      <c r="CX13" s="386"/>
      <c r="CY13" s="386"/>
      <c r="CZ13" s="386"/>
      <c r="DA13" s="387"/>
      <c r="DB13" s="385">
        <v>13</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129</v>
      </c>
      <c r="M14" s="545"/>
      <c r="N14" s="545"/>
      <c r="O14" s="545"/>
      <c r="P14" s="545"/>
      <c r="Q14" s="546"/>
      <c r="R14" s="516">
        <v>4699</v>
      </c>
      <c r="S14" s="517"/>
      <c r="T14" s="517"/>
      <c r="U14" s="517"/>
      <c r="V14" s="518"/>
      <c r="W14" s="519"/>
      <c r="X14" s="431"/>
      <c r="Y14" s="431"/>
      <c r="Z14" s="431"/>
      <c r="AA14" s="431"/>
      <c r="AB14" s="432"/>
      <c r="AC14" s="509">
        <v>34.299999999999997</v>
      </c>
      <c r="AD14" s="510"/>
      <c r="AE14" s="510"/>
      <c r="AF14" s="510"/>
      <c r="AG14" s="511"/>
      <c r="AH14" s="509">
        <v>38.700000000000003</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t="s">
        <v>122</v>
      </c>
      <c r="CU14" s="488"/>
      <c r="CV14" s="488"/>
      <c r="CW14" s="488"/>
      <c r="CX14" s="488"/>
      <c r="CY14" s="488"/>
      <c r="CZ14" s="488"/>
      <c r="DA14" s="489"/>
      <c r="DB14" s="520" t="s">
        <v>122</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4675</v>
      </c>
      <c r="S15" s="517"/>
      <c r="T15" s="517"/>
      <c r="U15" s="517"/>
      <c r="V15" s="518"/>
      <c r="W15" s="504" t="s">
        <v>131</v>
      </c>
      <c r="X15" s="428"/>
      <c r="Y15" s="428"/>
      <c r="Z15" s="428"/>
      <c r="AA15" s="428"/>
      <c r="AB15" s="429"/>
      <c r="AC15" s="391">
        <v>489</v>
      </c>
      <c r="AD15" s="392"/>
      <c r="AE15" s="392"/>
      <c r="AF15" s="392"/>
      <c r="AG15" s="393"/>
      <c r="AH15" s="391">
        <v>348</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1401328</v>
      </c>
      <c r="BO15" s="411"/>
      <c r="BP15" s="411"/>
      <c r="BQ15" s="411"/>
      <c r="BR15" s="411"/>
      <c r="BS15" s="411"/>
      <c r="BT15" s="411"/>
      <c r="BU15" s="412"/>
      <c r="BV15" s="410">
        <v>1384136</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17.8</v>
      </c>
      <c r="AD16" s="510"/>
      <c r="AE16" s="510"/>
      <c r="AF16" s="510"/>
      <c r="AG16" s="511"/>
      <c r="AH16" s="509">
        <v>12.9</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2957579</v>
      </c>
      <c r="BO16" s="416"/>
      <c r="BP16" s="416"/>
      <c r="BQ16" s="416"/>
      <c r="BR16" s="416"/>
      <c r="BS16" s="416"/>
      <c r="BT16" s="416"/>
      <c r="BU16" s="417"/>
      <c r="BV16" s="415">
        <v>3015041</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137</v>
      </c>
      <c r="N17" s="499"/>
      <c r="O17" s="499"/>
      <c r="P17" s="499"/>
      <c r="Q17" s="500"/>
      <c r="R17" s="501" t="s">
        <v>135</v>
      </c>
      <c r="S17" s="502"/>
      <c r="T17" s="502"/>
      <c r="U17" s="502"/>
      <c r="V17" s="503"/>
      <c r="W17" s="504" t="s">
        <v>138</v>
      </c>
      <c r="X17" s="428"/>
      <c r="Y17" s="428"/>
      <c r="Z17" s="428"/>
      <c r="AA17" s="428"/>
      <c r="AB17" s="429"/>
      <c r="AC17" s="391">
        <v>1318</v>
      </c>
      <c r="AD17" s="392"/>
      <c r="AE17" s="392"/>
      <c r="AF17" s="392"/>
      <c r="AG17" s="393"/>
      <c r="AH17" s="391">
        <v>1307</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1810555</v>
      </c>
      <c r="BO17" s="416"/>
      <c r="BP17" s="416"/>
      <c r="BQ17" s="416"/>
      <c r="BR17" s="416"/>
      <c r="BS17" s="416"/>
      <c r="BT17" s="416"/>
      <c r="BU17" s="417"/>
      <c r="BV17" s="415">
        <v>1786014</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140</v>
      </c>
      <c r="C18" s="478"/>
      <c r="D18" s="478"/>
      <c r="E18" s="479"/>
      <c r="F18" s="479"/>
      <c r="G18" s="479"/>
      <c r="H18" s="479"/>
      <c r="I18" s="479"/>
      <c r="J18" s="479"/>
      <c r="K18" s="479"/>
      <c r="L18" s="480">
        <v>404.61</v>
      </c>
      <c r="M18" s="480"/>
      <c r="N18" s="480"/>
      <c r="O18" s="480"/>
      <c r="P18" s="480"/>
      <c r="Q18" s="480"/>
      <c r="R18" s="481"/>
      <c r="S18" s="481"/>
      <c r="T18" s="481"/>
      <c r="U18" s="481"/>
      <c r="V18" s="482"/>
      <c r="W18" s="496"/>
      <c r="X18" s="497"/>
      <c r="Y18" s="497"/>
      <c r="Z18" s="497"/>
      <c r="AA18" s="497"/>
      <c r="AB18" s="505"/>
      <c r="AC18" s="379">
        <v>47.9</v>
      </c>
      <c r="AD18" s="380"/>
      <c r="AE18" s="380"/>
      <c r="AF18" s="380"/>
      <c r="AG18" s="483"/>
      <c r="AH18" s="379">
        <v>48.4</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2947726</v>
      </c>
      <c r="BO18" s="416"/>
      <c r="BP18" s="416"/>
      <c r="BQ18" s="416"/>
      <c r="BR18" s="416"/>
      <c r="BS18" s="416"/>
      <c r="BT18" s="416"/>
      <c r="BU18" s="417"/>
      <c r="BV18" s="415">
        <v>3042191</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142</v>
      </c>
      <c r="C19" s="478"/>
      <c r="D19" s="478"/>
      <c r="E19" s="479"/>
      <c r="F19" s="479"/>
      <c r="G19" s="479"/>
      <c r="H19" s="479"/>
      <c r="I19" s="479"/>
      <c r="J19" s="479"/>
      <c r="K19" s="479"/>
      <c r="L19" s="485">
        <v>12</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4129675</v>
      </c>
      <c r="BO19" s="416"/>
      <c r="BP19" s="416"/>
      <c r="BQ19" s="416"/>
      <c r="BR19" s="416"/>
      <c r="BS19" s="416"/>
      <c r="BT19" s="416"/>
      <c r="BU19" s="417"/>
      <c r="BV19" s="415">
        <v>4260493</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144</v>
      </c>
      <c r="C20" s="478"/>
      <c r="D20" s="478"/>
      <c r="E20" s="479"/>
      <c r="F20" s="479"/>
      <c r="G20" s="479"/>
      <c r="H20" s="479"/>
      <c r="I20" s="479"/>
      <c r="J20" s="479"/>
      <c r="K20" s="479"/>
      <c r="L20" s="485">
        <v>2126</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8520554</v>
      </c>
      <c r="BO23" s="416"/>
      <c r="BP23" s="416"/>
      <c r="BQ23" s="416"/>
      <c r="BR23" s="416"/>
      <c r="BS23" s="416"/>
      <c r="BT23" s="416"/>
      <c r="BU23" s="417"/>
      <c r="BV23" s="415">
        <v>8284174</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153</v>
      </c>
      <c r="F24" s="389"/>
      <c r="G24" s="389"/>
      <c r="H24" s="389"/>
      <c r="I24" s="389"/>
      <c r="J24" s="389"/>
      <c r="K24" s="390"/>
      <c r="L24" s="391">
        <v>1</v>
      </c>
      <c r="M24" s="392"/>
      <c r="N24" s="392"/>
      <c r="O24" s="392"/>
      <c r="P24" s="393"/>
      <c r="Q24" s="391">
        <v>7315</v>
      </c>
      <c r="R24" s="392"/>
      <c r="S24" s="392"/>
      <c r="T24" s="392"/>
      <c r="U24" s="392"/>
      <c r="V24" s="393"/>
      <c r="W24" s="457"/>
      <c r="X24" s="448"/>
      <c r="Y24" s="449"/>
      <c r="Z24" s="388" t="s">
        <v>154</v>
      </c>
      <c r="AA24" s="389"/>
      <c r="AB24" s="389"/>
      <c r="AC24" s="389"/>
      <c r="AD24" s="389"/>
      <c r="AE24" s="389"/>
      <c r="AF24" s="389"/>
      <c r="AG24" s="390"/>
      <c r="AH24" s="391">
        <v>100</v>
      </c>
      <c r="AI24" s="392"/>
      <c r="AJ24" s="392"/>
      <c r="AK24" s="392"/>
      <c r="AL24" s="393"/>
      <c r="AM24" s="391">
        <v>299900</v>
      </c>
      <c r="AN24" s="392"/>
      <c r="AO24" s="392"/>
      <c r="AP24" s="392"/>
      <c r="AQ24" s="392"/>
      <c r="AR24" s="393"/>
      <c r="AS24" s="391">
        <v>2999</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8111437</v>
      </c>
      <c r="BO24" s="416"/>
      <c r="BP24" s="416"/>
      <c r="BQ24" s="416"/>
      <c r="BR24" s="416"/>
      <c r="BS24" s="416"/>
      <c r="BT24" s="416"/>
      <c r="BU24" s="417"/>
      <c r="BV24" s="415">
        <v>7914494</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156</v>
      </c>
      <c r="F25" s="389"/>
      <c r="G25" s="389"/>
      <c r="H25" s="389"/>
      <c r="I25" s="389"/>
      <c r="J25" s="389"/>
      <c r="K25" s="390"/>
      <c r="L25" s="391">
        <v>1</v>
      </c>
      <c r="M25" s="392"/>
      <c r="N25" s="392"/>
      <c r="O25" s="392"/>
      <c r="P25" s="393"/>
      <c r="Q25" s="391">
        <v>6208</v>
      </c>
      <c r="R25" s="392"/>
      <c r="S25" s="392"/>
      <c r="T25" s="392"/>
      <c r="U25" s="392"/>
      <c r="V25" s="393"/>
      <c r="W25" s="457"/>
      <c r="X25" s="448"/>
      <c r="Y25" s="449"/>
      <c r="Z25" s="388" t="s">
        <v>157</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3013041</v>
      </c>
      <c r="BO25" s="411"/>
      <c r="BP25" s="411"/>
      <c r="BQ25" s="411"/>
      <c r="BR25" s="411"/>
      <c r="BS25" s="411"/>
      <c r="BT25" s="411"/>
      <c r="BU25" s="412"/>
      <c r="BV25" s="410">
        <v>186415</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159</v>
      </c>
      <c r="F26" s="389"/>
      <c r="G26" s="389"/>
      <c r="H26" s="389"/>
      <c r="I26" s="389"/>
      <c r="J26" s="389"/>
      <c r="K26" s="390"/>
      <c r="L26" s="391">
        <v>1</v>
      </c>
      <c r="M26" s="392"/>
      <c r="N26" s="392"/>
      <c r="O26" s="392"/>
      <c r="P26" s="393"/>
      <c r="Q26" s="391">
        <v>5880</v>
      </c>
      <c r="R26" s="392"/>
      <c r="S26" s="392"/>
      <c r="T26" s="392"/>
      <c r="U26" s="392"/>
      <c r="V26" s="393"/>
      <c r="W26" s="457"/>
      <c r="X26" s="448"/>
      <c r="Y26" s="449"/>
      <c r="Z26" s="388" t="s">
        <v>160</v>
      </c>
      <c r="AA26" s="470"/>
      <c r="AB26" s="470"/>
      <c r="AC26" s="470"/>
      <c r="AD26" s="470"/>
      <c r="AE26" s="470"/>
      <c r="AF26" s="470"/>
      <c r="AG26" s="471"/>
      <c r="AH26" s="391">
        <v>2</v>
      </c>
      <c r="AI26" s="392"/>
      <c r="AJ26" s="392"/>
      <c r="AK26" s="392"/>
      <c r="AL26" s="393"/>
      <c r="AM26" s="391" t="s">
        <v>161</v>
      </c>
      <c r="AN26" s="392"/>
      <c r="AO26" s="392"/>
      <c r="AP26" s="392"/>
      <c r="AQ26" s="392"/>
      <c r="AR26" s="393"/>
      <c r="AS26" s="391" t="s">
        <v>161</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163</v>
      </c>
      <c r="F27" s="389"/>
      <c r="G27" s="389"/>
      <c r="H27" s="389"/>
      <c r="I27" s="389"/>
      <c r="J27" s="389"/>
      <c r="K27" s="390"/>
      <c r="L27" s="391">
        <v>1</v>
      </c>
      <c r="M27" s="392"/>
      <c r="N27" s="392"/>
      <c r="O27" s="392"/>
      <c r="P27" s="393"/>
      <c r="Q27" s="391">
        <v>2810</v>
      </c>
      <c r="R27" s="392"/>
      <c r="S27" s="392"/>
      <c r="T27" s="392"/>
      <c r="U27" s="392"/>
      <c r="V27" s="393"/>
      <c r="W27" s="457"/>
      <c r="X27" s="448"/>
      <c r="Y27" s="449"/>
      <c r="Z27" s="388" t="s">
        <v>164</v>
      </c>
      <c r="AA27" s="389"/>
      <c r="AB27" s="389"/>
      <c r="AC27" s="389"/>
      <c r="AD27" s="389"/>
      <c r="AE27" s="389"/>
      <c r="AF27" s="389"/>
      <c r="AG27" s="390"/>
      <c r="AH27" s="391" t="s">
        <v>122</v>
      </c>
      <c r="AI27" s="392"/>
      <c r="AJ27" s="392"/>
      <c r="AK27" s="392"/>
      <c r="AL27" s="393"/>
      <c r="AM27" s="391" t="s">
        <v>122</v>
      </c>
      <c r="AN27" s="392"/>
      <c r="AO27" s="392"/>
      <c r="AP27" s="392"/>
      <c r="AQ27" s="392"/>
      <c r="AR27" s="393"/>
      <c r="AS27" s="391" t="s">
        <v>122</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139745</v>
      </c>
      <c r="BO27" s="419"/>
      <c r="BP27" s="419"/>
      <c r="BQ27" s="419"/>
      <c r="BR27" s="419"/>
      <c r="BS27" s="419"/>
      <c r="BT27" s="419"/>
      <c r="BU27" s="420"/>
      <c r="BV27" s="418">
        <v>139715</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166</v>
      </c>
      <c r="F28" s="389"/>
      <c r="G28" s="389"/>
      <c r="H28" s="389"/>
      <c r="I28" s="389"/>
      <c r="J28" s="389"/>
      <c r="K28" s="390"/>
      <c r="L28" s="391">
        <v>1</v>
      </c>
      <c r="M28" s="392"/>
      <c r="N28" s="392"/>
      <c r="O28" s="392"/>
      <c r="P28" s="393"/>
      <c r="Q28" s="391">
        <v>2230</v>
      </c>
      <c r="R28" s="392"/>
      <c r="S28" s="392"/>
      <c r="T28" s="392"/>
      <c r="U28" s="392"/>
      <c r="V28" s="393"/>
      <c r="W28" s="457"/>
      <c r="X28" s="448"/>
      <c r="Y28" s="449"/>
      <c r="Z28" s="388" t="s">
        <v>167</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1321095</v>
      </c>
      <c r="BO28" s="411"/>
      <c r="BP28" s="411"/>
      <c r="BQ28" s="411"/>
      <c r="BR28" s="411"/>
      <c r="BS28" s="411"/>
      <c r="BT28" s="411"/>
      <c r="BU28" s="412"/>
      <c r="BV28" s="410">
        <v>1371345</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170</v>
      </c>
      <c r="F29" s="389"/>
      <c r="G29" s="389"/>
      <c r="H29" s="389"/>
      <c r="I29" s="389"/>
      <c r="J29" s="389"/>
      <c r="K29" s="390"/>
      <c r="L29" s="391">
        <v>9</v>
      </c>
      <c r="M29" s="392"/>
      <c r="N29" s="392"/>
      <c r="O29" s="392"/>
      <c r="P29" s="393"/>
      <c r="Q29" s="391">
        <v>1800</v>
      </c>
      <c r="R29" s="392"/>
      <c r="S29" s="392"/>
      <c r="T29" s="392"/>
      <c r="U29" s="392"/>
      <c r="V29" s="393"/>
      <c r="W29" s="458"/>
      <c r="X29" s="459"/>
      <c r="Y29" s="460"/>
      <c r="Z29" s="388" t="s">
        <v>171</v>
      </c>
      <c r="AA29" s="389"/>
      <c r="AB29" s="389"/>
      <c r="AC29" s="389"/>
      <c r="AD29" s="389"/>
      <c r="AE29" s="389"/>
      <c r="AF29" s="389"/>
      <c r="AG29" s="390"/>
      <c r="AH29" s="391">
        <v>100</v>
      </c>
      <c r="AI29" s="392"/>
      <c r="AJ29" s="392"/>
      <c r="AK29" s="392"/>
      <c r="AL29" s="393"/>
      <c r="AM29" s="391">
        <v>299900</v>
      </c>
      <c r="AN29" s="392"/>
      <c r="AO29" s="392"/>
      <c r="AP29" s="392"/>
      <c r="AQ29" s="392"/>
      <c r="AR29" s="393"/>
      <c r="AS29" s="391">
        <v>2999</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459756</v>
      </c>
      <c r="BO29" s="416"/>
      <c r="BP29" s="416"/>
      <c r="BQ29" s="416"/>
      <c r="BR29" s="416"/>
      <c r="BS29" s="416"/>
      <c r="BT29" s="416"/>
      <c r="BU29" s="417"/>
      <c r="BV29" s="415">
        <v>411533</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98.1</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3034791</v>
      </c>
      <c r="BO30" s="419"/>
      <c r="BP30" s="419"/>
      <c r="BQ30" s="419"/>
      <c r="BR30" s="419"/>
      <c r="BS30" s="419"/>
      <c r="BT30" s="419"/>
      <c r="BU30" s="420"/>
      <c r="BV30" s="418">
        <v>2864466</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IF('各会計、関係団体の財政状況及び健全化判断比率'!B32="","",'各会計、関係団体の財政状況及び健全化判断比率'!B32)</f>
        <v>簡易水道事業特別会計</v>
      </c>
      <c r="BH34" s="374"/>
      <c r="BI34" s="374"/>
      <c r="BJ34" s="374"/>
      <c r="BK34" s="374"/>
      <c r="BL34" s="374"/>
      <c r="BM34" s="374"/>
      <c r="BN34" s="374"/>
      <c r="BO34" s="374"/>
      <c r="BP34" s="374"/>
      <c r="BQ34" s="374"/>
      <c r="BR34" s="374"/>
      <c r="BS34" s="374"/>
      <c r="BT34" s="374"/>
      <c r="BU34" s="374"/>
      <c r="BV34" s="167"/>
      <c r="BW34" s="375" t="str">
        <f>IF(BY34="","",MAX(C34:D43,U34:V43,AM34:AN43,BE34:BF43)+1)</f>
        <v/>
      </c>
      <c r="BX34" s="375"/>
      <c r="BY34" s="374" t="str">
        <f>IF('各会計、関係団体の財政状況及び健全化判断比率'!B68="","",'各会計、関係団体の財政状況及び健全化判断比率'!B68)</f>
        <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介護保険事業特別会計保険事業勘定</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7</v>
      </c>
      <c r="BF35" s="375"/>
      <c r="BG35" s="374" t="str">
        <f>IF('各会計、関係団体の財政状況及び健全化判断比率'!B33="","",'各会計、関係団体の財政状況及び健全化判断比率'!B33)</f>
        <v>公共下水道事業特別会計</v>
      </c>
      <c r="BH35" s="374"/>
      <c r="BI35" s="374"/>
      <c r="BJ35" s="374"/>
      <c r="BK35" s="374"/>
      <c r="BL35" s="374"/>
      <c r="BM35" s="374"/>
      <c r="BN35" s="374"/>
      <c r="BO35" s="374"/>
      <c r="BP35" s="374"/>
      <c r="BQ35" s="374"/>
      <c r="BR35" s="374"/>
      <c r="BS35" s="374"/>
      <c r="BT35" s="374"/>
      <c r="BU35" s="374"/>
      <c r="BV35" s="167"/>
      <c r="BW35" s="375" t="str">
        <f t="shared" ref="BW35:BW43" si="2">IF(BY35="","",BW34+1)</f>
        <v/>
      </c>
      <c r="BX35" s="375"/>
      <c r="BY35" s="374" t="str">
        <f>IF('各会計、関係団体の財政状況及び健全化判断比率'!B69="","",'各会計、関係団体の財政状況及び健全化判断比率'!B69)</f>
        <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t="str">
        <f t="shared" si="2"/>
        <v/>
      </c>
      <c r="BX36" s="375"/>
      <c r="BY36" s="374" t="str">
        <f>IF('各会計、関係団体の財政状況及び健全化判断比率'!B70="","",'各会計、関係団体の財政状況及び健全化判断比率'!B70)</f>
        <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5</v>
      </c>
      <c r="V37" s="375"/>
      <c r="W37" s="374" t="str">
        <f>IF('各会計、関係団体の財政状況及び健全化判断比率'!B31="","",'各会計、関係団体の財政状況及び健全化判断比率'!B31)</f>
        <v>介護保険事業特別会計介護サービス事業勘定</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t="str">
        <f t="shared" si="2"/>
        <v/>
      </c>
      <c r="BX37" s="375"/>
      <c r="BY37" s="374" t="str">
        <f>IF('各会計、関係団体の財政状況及び健全化判断比率'!B71="","",'各会計、関係団体の財政状況及び健全化判断比率'!B71)</f>
        <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t="str">
        <f t="shared" si="2"/>
        <v/>
      </c>
      <c r="BX38" s="375"/>
      <c r="BY38" s="374" t="str">
        <f>IF('各会計、関係団体の財政状況及び健全化判断比率'!B72="","",'各会計、関係団体の財政状況及び健全化判断比率'!B72)</f>
        <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topLeftCell="F31"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84" t="s">
        <v>524</v>
      </c>
      <c r="D34" s="1184"/>
      <c r="E34" s="1185"/>
      <c r="F34" s="32">
        <v>7.12</v>
      </c>
      <c r="G34" s="33">
        <v>3.37</v>
      </c>
      <c r="H34" s="33">
        <v>3.94</v>
      </c>
      <c r="I34" s="33">
        <v>2.69</v>
      </c>
      <c r="J34" s="34">
        <v>5.51</v>
      </c>
      <c r="K34" s="22"/>
      <c r="L34" s="22"/>
      <c r="M34" s="22"/>
      <c r="N34" s="22"/>
      <c r="O34" s="22"/>
      <c r="P34" s="22"/>
    </row>
    <row r="35" spans="1:16" ht="39" customHeight="1">
      <c r="A35" s="22"/>
      <c r="B35" s="35"/>
      <c r="C35" s="1178" t="s">
        <v>525</v>
      </c>
      <c r="D35" s="1179"/>
      <c r="E35" s="1180"/>
      <c r="F35" s="36">
        <v>0</v>
      </c>
      <c r="G35" s="37">
        <v>0.01</v>
      </c>
      <c r="H35" s="37">
        <v>0.33</v>
      </c>
      <c r="I35" s="37">
        <v>0.33</v>
      </c>
      <c r="J35" s="38">
        <v>0.56999999999999995</v>
      </c>
      <c r="K35" s="22"/>
      <c r="L35" s="22"/>
      <c r="M35" s="22"/>
      <c r="N35" s="22"/>
      <c r="O35" s="22"/>
      <c r="P35" s="22"/>
    </row>
    <row r="36" spans="1:16" ht="39" customHeight="1">
      <c r="A36" s="22"/>
      <c r="B36" s="35"/>
      <c r="C36" s="1178" t="s">
        <v>526</v>
      </c>
      <c r="D36" s="1179"/>
      <c r="E36" s="1180"/>
      <c r="F36" s="36">
        <v>0.17</v>
      </c>
      <c r="G36" s="37">
        <v>0.33</v>
      </c>
      <c r="H36" s="37">
        <v>0.27</v>
      </c>
      <c r="I36" s="37">
        <v>0.56000000000000005</v>
      </c>
      <c r="J36" s="38">
        <v>0.49</v>
      </c>
      <c r="K36" s="22"/>
      <c r="L36" s="22"/>
      <c r="M36" s="22"/>
      <c r="N36" s="22"/>
      <c r="O36" s="22"/>
      <c r="P36" s="22"/>
    </row>
    <row r="37" spans="1:16" ht="39" customHeight="1">
      <c r="A37" s="22"/>
      <c r="B37" s="35"/>
      <c r="C37" s="1178" t="s">
        <v>527</v>
      </c>
      <c r="D37" s="1179"/>
      <c r="E37" s="1180"/>
      <c r="F37" s="36">
        <v>0.3</v>
      </c>
      <c r="G37" s="37">
        <v>0.09</v>
      </c>
      <c r="H37" s="37">
        <v>0.54</v>
      </c>
      <c r="I37" s="37">
        <v>0.33</v>
      </c>
      <c r="J37" s="38">
        <v>0.49</v>
      </c>
      <c r="K37" s="22"/>
      <c r="L37" s="22"/>
      <c r="M37" s="22"/>
      <c r="N37" s="22"/>
      <c r="O37" s="22"/>
      <c r="P37" s="22"/>
    </row>
    <row r="38" spans="1:16" ht="39" customHeight="1">
      <c r="A38" s="22"/>
      <c r="B38" s="35"/>
      <c r="C38" s="1178" t="s">
        <v>528</v>
      </c>
      <c r="D38" s="1179"/>
      <c r="E38" s="1180"/>
      <c r="F38" s="36">
        <v>0.2</v>
      </c>
      <c r="G38" s="37">
        <v>0.2</v>
      </c>
      <c r="H38" s="37">
        <v>0.17</v>
      </c>
      <c r="I38" s="37">
        <v>0.25</v>
      </c>
      <c r="J38" s="38">
        <v>0.28999999999999998</v>
      </c>
      <c r="K38" s="22"/>
      <c r="L38" s="22"/>
      <c r="M38" s="22"/>
      <c r="N38" s="22"/>
      <c r="O38" s="22"/>
      <c r="P38" s="22"/>
    </row>
    <row r="39" spans="1:16" ht="39" customHeight="1">
      <c r="A39" s="22"/>
      <c r="B39" s="35"/>
      <c r="C39" s="1178" t="s">
        <v>529</v>
      </c>
      <c r="D39" s="1179"/>
      <c r="E39" s="1180"/>
      <c r="F39" s="36">
        <v>0.08</v>
      </c>
      <c r="G39" s="37">
        <v>7.0000000000000007E-2</v>
      </c>
      <c r="H39" s="37">
        <v>0.09</v>
      </c>
      <c r="I39" s="37">
        <v>7.0000000000000007E-2</v>
      </c>
      <c r="J39" s="38">
        <v>0.28000000000000003</v>
      </c>
      <c r="K39" s="22"/>
      <c r="L39" s="22"/>
      <c r="M39" s="22"/>
      <c r="N39" s="22"/>
      <c r="O39" s="22"/>
      <c r="P39" s="22"/>
    </row>
    <row r="40" spans="1:16" ht="39" customHeight="1">
      <c r="A40" s="22"/>
      <c r="B40" s="35"/>
      <c r="C40" s="1178" t="s">
        <v>530</v>
      </c>
      <c r="D40" s="1179"/>
      <c r="E40" s="1180"/>
      <c r="F40" s="36">
        <v>0</v>
      </c>
      <c r="G40" s="37">
        <v>0</v>
      </c>
      <c r="H40" s="37">
        <v>0</v>
      </c>
      <c r="I40" s="37">
        <v>0</v>
      </c>
      <c r="J40" s="38">
        <v>0</v>
      </c>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531</v>
      </c>
      <c r="D42" s="1179"/>
      <c r="E42" s="1180"/>
      <c r="F42" s="36" t="s">
        <v>477</v>
      </c>
      <c r="G42" s="37" t="s">
        <v>477</v>
      </c>
      <c r="H42" s="37" t="s">
        <v>477</v>
      </c>
      <c r="I42" s="37" t="s">
        <v>477</v>
      </c>
      <c r="J42" s="38" t="s">
        <v>477</v>
      </c>
      <c r="K42" s="22"/>
      <c r="L42" s="22"/>
      <c r="M42" s="22"/>
      <c r="N42" s="22"/>
      <c r="O42" s="22"/>
      <c r="P42" s="22"/>
    </row>
    <row r="43" spans="1:16" ht="39" customHeight="1" thickBot="1">
      <c r="A43" s="22"/>
      <c r="B43" s="40"/>
      <c r="C43" s="1181" t="s">
        <v>532</v>
      </c>
      <c r="D43" s="1182"/>
      <c r="E43" s="1183"/>
      <c r="F43" s="41" t="s">
        <v>477</v>
      </c>
      <c r="G43" s="42" t="s">
        <v>477</v>
      </c>
      <c r="H43" s="42" t="s">
        <v>477</v>
      </c>
      <c r="I43" s="42" t="s">
        <v>477</v>
      </c>
      <c r="J43" s="43" t="s">
        <v>477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topLeftCell="G4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94" t="s">
        <v>11</v>
      </c>
      <c r="C45" s="1195"/>
      <c r="D45" s="58"/>
      <c r="E45" s="1200" t="s">
        <v>12</v>
      </c>
      <c r="F45" s="1200"/>
      <c r="G45" s="1200"/>
      <c r="H45" s="1200"/>
      <c r="I45" s="1200"/>
      <c r="J45" s="1201"/>
      <c r="K45" s="59">
        <v>988</v>
      </c>
      <c r="L45" s="60">
        <v>968</v>
      </c>
      <c r="M45" s="60">
        <v>910</v>
      </c>
      <c r="N45" s="60">
        <v>873</v>
      </c>
      <c r="O45" s="61">
        <v>727</v>
      </c>
      <c r="P45" s="48"/>
      <c r="Q45" s="48"/>
      <c r="R45" s="48"/>
      <c r="S45" s="48"/>
      <c r="T45" s="48"/>
      <c r="U45" s="48"/>
    </row>
    <row r="46" spans="1:21" ht="30.75" customHeight="1">
      <c r="A46" s="48"/>
      <c r="B46" s="1196"/>
      <c r="C46" s="1197"/>
      <c r="D46" s="62"/>
      <c r="E46" s="1188" t="s">
        <v>13</v>
      </c>
      <c r="F46" s="1188"/>
      <c r="G46" s="1188"/>
      <c r="H46" s="1188"/>
      <c r="I46" s="1188"/>
      <c r="J46" s="1189"/>
      <c r="K46" s="63" t="s">
        <v>477</v>
      </c>
      <c r="L46" s="64" t="s">
        <v>477</v>
      </c>
      <c r="M46" s="64" t="s">
        <v>477</v>
      </c>
      <c r="N46" s="64" t="s">
        <v>477</v>
      </c>
      <c r="O46" s="65" t="s">
        <v>477</v>
      </c>
      <c r="P46" s="48"/>
      <c r="Q46" s="48"/>
      <c r="R46" s="48"/>
      <c r="S46" s="48"/>
      <c r="T46" s="48"/>
      <c r="U46" s="48"/>
    </row>
    <row r="47" spans="1:21" ht="30.75" customHeight="1">
      <c r="A47" s="48"/>
      <c r="B47" s="1196"/>
      <c r="C47" s="1197"/>
      <c r="D47" s="62"/>
      <c r="E47" s="1188" t="s">
        <v>14</v>
      </c>
      <c r="F47" s="1188"/>
      <c r="G47" s="1188"/>
      <c r="H47" s="1188"/>
      <c r="I47" s="1188"/>
      <c r="J47" s="1189"/>
      <c r="K47" s="63" t="s">
        <v>477</v>
      </c>
      <c r="L47" s="64" t="s">
        <v>477</v>
      </c>
      <c r="M47" s="64" t="s">
        <v>477</v>
      </c>
      <c r="N47" s="64" t="s">
        <v>477</v>
      </c>
      <c r="O47" s="65" t="s">
        <v>477</v>
      </c>
      <c r="P47" s="48"/>
      <c r="Q47" s="48"/>
      <c r="R47" s="48"/>
      <c r="S47" s="48"/>
      <c r="T47" s="48"/>
      <c r="U47" s="48"/>
    </row>
    <row r="48" spans="1:21" ht="30.75" customHeight="1">
      <c r="A48" s="48"/>
      <c r="B48" s="1196"/>
      <c r="C48" s="1197"/>
      <c r="D48" s="62"/>
      <c r="E48" s="1188" t="s">
        <v>15</v>
      </c>
      <c r="F48" s="1188"/>
      <c r="G48" s="1188"/>
      <c r="H48" s="1188"/>
      <c r="I48" s="1188"/>
      <c r="J48" s="1189"/>
      <c r="K48" s="63">
        <v>95</v>
      </c>
      <c r="L48" s="64">
        <v>96</v>
      </c>
      <c r="M48" s="64">
        <v>107</v>
      </c>
      <c r="N48" s="64">
        <v>108</v>
      </c>
      <c r="O48" s="65">
        <v>110</v>
      </c>
      <c r="P48" s="48"/>
      <c r="Q48" s="48"/>
      <c r="R48" s="48"/>
      <c r="S48" s="48"/>
      <c r="T48" s="48"/>
      <c r="U48" s="48"/>
    </row>
    <row r="49" spans="1:21" ht="30.75" customHeight="1">
      <c r="A49" s="48"/>
      <c r="B49" s="1196"/>
      <c r="C49" s="1197"/>
      <c r="D49" s="62"/>
      <c r="E49" s="1188" t="s">
        <v>16</v>
      </c>
      <c r="F49" s="1188"/>
      <c r="G49" s="1188"/>
      <c r="H49" s="1188"/>
      <c r="I49" s="1188"/>
      <c r="J49" s="1189"/>
      <c r="K49" s="63">
        <v>20</v>
      </c>
      <c r="L49" s="64">
        <v>19</v>
      </c>
      <c r="M49" s="64">
        <v>22</v>
      </c>
      <c r="N49" s="64">
        <v>20</v>
      </c>
      <c r="O49" s="65">
        <v>20</v>
      </c>
      <c r="P49" s="48"/>
      <c r="Q49" s="48"/>
      <c r="R49" s="48"/>
      <c r="S49" s="48"/>
      <c r="T49" s="48"/>
      <c r="U49" s="48"/>
    </row>
    <row r="50" spans="1:21" ht="30.75" customHeight="1">
      <c r="A50" s="48"/>
      <c r="B50" s="1196"/>
      <c r="C50" s="1197"/>
      <c r="D50" s="62"/>
      <c r="E50" s="1188" t="s">
        <v>17</v>
      </c>
      <c r="F50" s="1188"/>
      <c r="G50" s="1188"/>
      <c r="H50" s="1188"/>
      <c r="I50" s="1188"/>
      <c r="J50" s="1189"/>
      <c r="K50" s="63">
        <v>3</v>
      </c>
      <c r="L50" s="64">
        <v>2</v>
      </c>
      <c r="M50" s="64">
        <v>7</v>
      </c>
      <c r="N50" s="64">
        <v>6</v>
      </c>
      <c r="O50" s="65">
        <v>7</v>
      </c>
      <c r="P50" s="48"/>
      <c r="Q50" s="48"/>
      <c r="R50" s="48"/>
      <c r="S50" s="48"/>
      <c r="T50" s="48"/>
      <c r="U50" s="48"/>
    </row>
    <row r="51" spans="1:21" ht="30.75" customHeight="1">
      <c r="A51" s="48"/>
      <c r="B51" s="1198"/>
      <c r="C51" s="1199"/>
      <c r="D51" s="66"/>
      <c r="E51" s="1188" t="s">
        <v>18</v>
      </c>
      <c r="F51" s="1188"/>
      <c r="G51" s="1188"/>
      <c r="H51" s="1188"/>
      <c r="I51" s="1188"/>
      <c r="J51" s="1189"/>
      <c r="K51" s="63" t="s">
        <v>477</v>
      </c>
      <c r="L51" s="64">
        <v>0</v>
      </c>
      <c r="M51" s="64">
        <v>1</v>
      </c>
      <c r="N51" s="64">
        <v>0</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669</v>
      </c>
      <c r="L52" s="64">
        <v>646</v>
      </c>
      <c r="M52" s="64">
        <v>646</v>
      </c>
      <c r="N52" s="64">
        <v>602</v>
      </c>
      <c r="O52" s="65">
        <v>562</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437</v>
      </c>
      <c r="L53" s="69">
        <v>439</v>
      </c>
      <c r="M53" s="69">
        <v>401</v>
      </c>
      <c r="N53" s="69">
        <v>405</v>
      </c>
      <c r="O53" s="70">
        <v>302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6"/>
  <sheetViews>
    <sheetView showGridLines="0" topLeftCell="N4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214" t="s">
        <v>24</v>
      </c>
      <c r="C41" s="1215"/>
      <c r="D41" s="81"/>
      <c r="E41" s="1216" t="s">
        <v>25</v>
      </c>
      <c r="F41" s="1216"/>
      <c r="G41" s="1216"/>
      <c r="H41" s="1217"/>
      <c r="I41" s="82">
        <v>7862</v>
      </c>
      <c r="J41" s="83">
        <v>7510</v>
      </c>
      <c r="K41" s="83">
        <v>7675</v>
      </c>
      <c r="L41" s="83">
        <v>8284</v>
      </c>
      <c r="M41" s="84">
        <v>8336</v>
      </c>
    </row>
    <row r="42" spans="2:13" ht="27.75" customHeight="1">
      <c r="B42" s="1204"/>
      <c r="C42" s="1205"/>
      <c r="D42" s="85"/>
      <c r="E42" s="1208" t="s">
        <v>26</v>
      </c>
      <c r="F42" s="1208"/>
      <c r="G42" s="1208"/>
      <c r="H42" s="1209"/>
      <c r="I42" s="86">
        <v>15</v>
      </c>
      <c r="J42" s="87">
        <v>15</v>
      </c>
      <c r="K42" s="87">
        <v>5</v>
      </c>
      <c r="L42" s="87">
        <v>5</v>
      </c>
      <c r="M42" s="88" t="s">
        <v>477</v>
      </c>
    </row>
    <row r="43" spans="2:13" ht="27.75" customHeight="1">
      <c r="B43" s="1204"/>
      <c r="C43" s="1205"/>
      <c r="D43" s="85"/>
      <c r="E43" s="1208" t="s">
        <v>27</v>
      </c>
      <c r="F43" s="1208"/>
      <c r="G43" s="1208"/>
      <c r="H43" s="1209"/>
      <c r="I43" s="86">
        <v>1873</v>
      </c>
      <c r="J43" s="87">
        <v>1971</v>
      </c>
      <c r="K43" s="87">
        <v>2245</v>
      </c>
      <c r="L43" s="87">
        <v>2722</v>
      </c>
      <c r="M43" s="88">
        <v>3652</v>
      </c>
    </row>
    <row r="44" spans="2:13" ht="27.75" customHeight="1">
      <c r="B44" s="1204"/>
      <c r="C44" s="1205"/>
      <c r="D44" s="85"/>
      <c r="E44" s="1208" t="s">
        <v>28</v>
      </c>
      <c r="F44" s="1208"/>
      <c r="G44" s="1208"/>
      <c r="H44" s="1209"/>
      <c r="I44" s="86">
        <v>179</v>
      </c>
      <c r="J44" s="87">
        <v>161</v>
      </c>
      <c r="K44" s="87">
        <v>260</v>
      </c>
      <c r="L44" s="87">
        <v>241</v>
      </c>
      <c r="M44" s="88">
        <v>222</v>
      </c>
    </row>
    <row r="45" spans="2:13" ht="27.75" customHeight="1">
      <c r="B45" s="1204"/>
      <c r="C45" s="1205"/>
      <c r="D45" s="85"/>
      <c r="E45" s="1208" t="s">
        <v>29</v>
      </c>
      <c r="F45" s="1208"/>
      <c r="G45" s="1208"/>
      <c r="H45" s="1209"/>
      <c r="I45" s="86">
        <v>1175</v>
      </c>
      <c r="J45" s="87">
        <v>1516</v>
      </c>
      <c r="K45" s="87">
        <v>1030</v>
      </c>
      <c r="L45" s="87">
        <v>931</v>
      </c>
      <c r="M45" s="88">
        <v>916</v>
      </c>
    </row>
    <row r="46" spans="2:13" ht="27.75" customHeight="1">
      <c r="B46" s="1204"/>
      <c r="C46" s="1205"/>
      <c r="D46" s="89"/>
      <c r="E46" s="1208" t="s">
        <v>30</v>
      </c>
      <c r="F46" s="1208"/>
      <c r="G46" s="1208"/>
      <c r="H46" s="1209"/>
      <c r="I46" s="86" t="s">
        <v>477</v>
      </c>
      <c r="J46" s="87" t="s">
        <v>477</v>
      </c>
      <c r="K46" s="87" t="s">
        <v>477</v>
      </c>
      <c r="L46" s="87" t="s">
        <v>477</v>
      </c>
      <c r="M46" s="88" t="s">
        <v>477</v>
      </c>
    </row>
    <row r="47" spans="2:13" ht="27.75" customHeight="1">
      <c r="B47" s="1204"/>
      <c r="C47" s="1205"/>
      <c r="D47" s="90"/>
      <c r="E47" s="1218" t="s">
        <v>31</v>
      </c>
      <c r="F47" s="1219"/>
      <c r="G47" s="1219"/>
      <c r="H47" s="1220"/>
      <c r="I47" s="86" t="s">
        <v>477</v>
      </c>
      <c r="J47" s="87" t="s">
        <v>477</v>
      </c>
      <c r="K47" s="87" t="s">
        <v>477</v>
      </c>
      <c r="L47" s="87" t="s">
        <v>477</v>
      </c>
      <c r="M47" s="88" t="s">
        <v>477</v>
      </c>
    </row>
    <row r="48" spans="2:13" ht="27.75" customHeight="1">
      <c r="B48" s="1204"/>
      <c r="C48" s="1205"/>
      <c r="D48" s="85"/>
      <c r="E48" s="1208" t="s">
        <v>32</v>
      </c>
      <c r="F48" s="1208"/>
      <c r="G48" s="1208"/>
      <c r="H48" s="1209"/>
      <c r="I48" s="86" t="s">
        <v>477</v>
      </c>
      <c r="J48" s="87" t="s">
        <v>477</v>
      </c>
      <c r="K48" s="87" t="s">
        <v>477</v>
      </c>
      <c r="L48" s="87" t="s">
        <v>477</v>
      </c>
      <c r="M48" s="88" t="s">
        <v>477</v>
      </c>
    </row>
    <row r="49" spans="2:13" ht="27.75" customHeight="1">
      <c r="B49" s="1206"/>
      <c r="C49" s="1207"/>
      <c r="D49" s="85"/>
      <c r="E49" s="1208" t="s">
        <v>33</v>
      </c>
      <c r="F49" s="1208"/>
      <c r="G49" s="1208"/>
      <c r="H49" s="1209"/>
      <c r="I49" s="86" t="s">
        <v>477</v>
      </c>
      <c r="J49" s="87" t="s">
        <v>477</v>
      </c>
      <c r="K49" s="87" t="s">
        <v>477</v>
      </c>
      <c r="L49" s="87" t="s">
        <v>477</v>
      </c>
      <c r="M49" s="88" t="s">
        <v>477</v>
      </c>
    </row>
    <row r="50" spans="2:13" ht="27.75" customHeight="1">
      <c r="B50" s="1202" t="s">
        <v>34</v>
      </c>
      <c r="C50" s="1203"/>
      <c r="D50" s="91"/>
      <c r="E50" s="1208" t="s">
        <v>35</v>
      </c>
      <c r="F50" s="1208"/>
      <c r="G50" s="1208"/>
      <c r="H50" s="1209"/>
      <c r="I50" s="86">
        <v>3788</v>
      </c>
      <c r="J50" s="87">
        <v>4176</v>
      </c>
      <c r="K50" s="87">
        <v>4359</v>
      </c>
      <c r="L50" s="87">
        <v>4755</v>
      </c>
      <c r="M50" s="88">
        <v>5893</v>
      </c>
    </row>
    <row r="51" spans="2:13" ht="27.75" customHeight="1">
      <c r="B51" s="1204"/>
      <c r="C51" s="1205"/>
      <c r="D51" s="85"/>
      <c r="E51" s="1208" t="s">
        <v>36</v>
      </c>
      <c r="F51" s="1208"/>
      <c r="G51" s="1208"/>
      <c r="H51" s="1209"/>
      <c r="I51" s="86">
        <v>1514</v>
      </c>
      <c r="J51" s="87">
        <v>1446</v>
      </c>
      <c r="K51" s="87">
        <v>1357</v>
      </c>
      <c r="L51" s="87">
        <v>1181</v>
      </c>
      <c r="M51" s="88">
        <v>1102</v>
      </c>
    </row>
    <row r="52" spans="2:13" ht="27.75" customHeight="1">
      <c r="B52" s="1206"/>
      <c r="C52" s="1207"/>
      <c r="D52" s="85"/>
      <c r="E52" s="1208" t="s">
        <v>37</v>
      </c>
      <c r="F52" s="1208"/>
      <c r="G52" s="1208"/>
      <c r="H52" s="1209"/>
      <c r="I52" s="86">
        <v>5334</v>
      </c>
      <c r="J52" s="87">
        <v>5556</v>
      </c>
      <c r="K52" s="87">
        <v>5693</v>
      </c>
      <c r="L52" s="87">
        <v>6301</v>
      </c>
      <c r="M52" s="88">
        <v>7177</v>
      </c>
    </row>
    <row r="53" spans="2:13" ht="27.75" customHeight="1" thickBot="1">
      <c r="B53" s="1210" t="s">
        <v>38</v>
      </c>
      <c r="C53" s="1211"/>
      <c r="D53" s="92"/>
      <c r="E53" s="1212" t="s">
        <v>39</v>
      </c>
      <c r="F53" s="1212"/>
      <c r="G53" s="1212"/>
      <c r="H53" s="1213"/>
      <c r="I53" s="93">
        <v>467</v>
      </c>
      <c r="J53" s="94">
        <v>-5</v>
      </c>
      <c r="K53" s="94">
        <v>-194</v>
      </c>
      <c r="L53" s="94">
        <v>-53</v>
      </c>
      <c r="M53" s="95">
        <v>-1044</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tabSelected="1" topLeftCell="H13"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534</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534</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535</v>
      </c>
      <c r="C41" s="248"/>
      <c r="D41" s="248"/>
      <c r="E41" s="248"/>
      <c r="F41" s="248"/>
      <c r="G41" s="248"/>
      <c r="H41" s="248"/>
      <c r="I41" s="248"/>
      <c r="J41" s="248"/>
      <c r="K41" s="248"/>
      <c r="L41" s="248"/>
      <c r="M41" s="248"/>
      <c r="N41" s="248"/>
      <c r="O41" s="248"/>
      <c r="P41" s="249"/>
    </row>
    <row r="42" spans="2:17">
      <c r="B42" s="250"/>
      <c r="C42" s="246"/>
      <c r="D42" s="246"/>
      <c r="E42" s="246"/>
      <c r="F42" s="246"/>
      <c r="G42" s="353" t="s">
        <v>536</v>
      </c>
      <c r="I42" s="354"/>
      <c r="J42" s="354"/>
      <c r="K42" s="354"/>
      <c r="L42" s="246"/>
      <c r="M42" s="246"/>
      <c r="N42" s="246"/>
      <c r="O42" s="246"/>
    </row>
    <row r="43" spans="2:17">
      <c r="B43" s="250"/>
      <c r="C43" s="246"/>
      <c r="D43" s="246"/>
      <c r="E43" s="246"/>
      <c r="F43" s="246"/>
      <c r="G43" s="1221" t="s">
        <v>537</v>
      </c>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538</v>
      </c>
    </row>
    <row r="50" spans="1:17">
      <c r="B50" s="250"/>
      <c r="C50" s="246"/>
      <c r="D50" s="246"/>
      <c r="E50" s="246"/>
      <c r="F50" s="246"/>
      <c r="G50" s="1230"/>
      <c r="H50" s="1231"/>
      <c r="I50" s="1231"/>
      <c r="J50" s="1232"/>
      <c r="K50" s="356" t="s">
        <v>517</v>
      </c>
      <c r="L50" s="356" t="s">
        <v>518</v>
      </c>
      <c r="M50" s="356" t="s">
        <v>519</v>
      </c>
      <c r="N50" s="356" t="s">
        <v>520</v>
      </c>
      <c r="O50" s="356" t="s">
        <v>521</v>
      </c>
    </row>
    <row r="51" spans="1:17">
      <c r="B51" s="250"/>
      <c r="C51" s="246"/>
      <c r="D51" s="246"/>
      <c r="E51" s="246"/>
      <c r="F51" s="246"/>
      <c r="G51" s="1233" t="s">
        <v>539</v>
      </c>
      <c r="H51" s="1234"/>
      <c r="I51" s="1239" t="s">
        <v>540</v>
      </c>
      <c r="J51" s="1239"/>
      <c r="K51" s="1241"/>
      <c r="L51" s="1241"/>
      <c r="M51" s="1241"/>
      <c r="N51" s="1242"/>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541</v>
      </c>
      <c r="J53" s="1243"/>
      <c r="K53" s="1250"/>
      <c r="L53" s="1250"/>
      <c r="M53" s="1250"/>
      <c r="N53" s="1252">
        <v>38.700000000000003</v>
      </c>
      <c r="O53" s="1250"/>
    </row>
    <row r="54" spans="1:17">
      <c r="A54" s="357"/>
      <c r="B54" s="250"/>
      <c r="C54" s="246"/>
      <c r="D54" s="246"/>
      <c r="E54" s="246"/>
      <c r="F54" s="246"/>
      <c r="G54" s="1237"/>
      <c r="H54" s="1238"/>
      <c r="I54" s="1243"/>
      <c r="J54" s="1243"/>
      <c r="K54" s="1251"/>
      <c r="L54" s="1251"/>
      <c r="M54" s="1251"/>
      <c r="N54" s="1251"/>
      <c r="O54" s="1251"/>
    </row>
    <row r="55" spans="1:17">
      <c r="A55" s="357"/>
      <c r="B55" s="250"/>
      <c r="C55" s="246"/>
      <c r="D55" s="246"/>
      <c r="E55" s="246"/>
      <c r="F55" s="246"/>
      <c r="G55" s="1244" t="s">
        <v>542</v>
      </c>
      <c r="H55" s="1245"/>
      <c r="I55" s="1243" t="s">
        <v>540</v>
      </c>
      <c r="J55" s="1243"/>
      <c r="K55" s="1241"/>
      <c r="L55" s="1241"/>
      <c r="M55" s="1241"/>
      <c r="N55" s="1242">
        <v>0</v>
      </c>
      <c r="O55" s="1241"/>
    </row>
    <row r="56" spans="1:17">
      <c r="A56" s="357"/>
      <c r="B56" s="250"/>
      <c r="C56" s="246"/>
      <c r="D56" s="246"/>
      <c r="E56" s="246"/>
      <c r="F56" s="246"/>
      <c r="G56" s="1246"/>
      <c r="H56" s="1247"/>
      <c r="I56" s="1243"/>
      <c r="J56" s="1243"/>
      <c r="K56" s="1242"/>
      <c r="L56" s="1242"/>
      <c r="M56" s="1242"/>
      <c r="N56" s="1242"/>
      <c r="O56" s="1242"/>
    </row>
    <row r="57" spans="1:17" s="357" customFormat="1">
      <c r="B57" s="358"/>
      <c r="C57" s="354"/>
      <c r="D57" s="354"/>
      <c r="E57" s="354"/>
      <c r="F57" s="354"/>
      <c r="G57" s="1246"/>
      <c r="H57" s="1247"/>
      <c r="I57" s="1253" t="s">
        <v>541</v>
      </c>
      <c r="J57" s="1253"/>
      <c r="K57" s="1250"/>
      <c r="L57" s="1250"/>
      <c r="M57" s="1250"/>
      <c r="N57" s="1252">
        <v>54.2</v>
      </c>
      <c r="O57" s="1250"/>
      <c r="P57" s="359"/>
      <c r="Q57" s="358"/>
    </row>
    <row r="58" spans="1:17" s="357" customFormat="1">
      <c r="A58" s="245"/>
      <c r="B58" s="358"/>
      <c r="C58" s="354"/>
      <c r="D58" s="354"/>
      <c r="E58" s="354"/>
      <c r="F58" s="354"/>
      <c r="G58" s="1248"/>
      <c r="H58" s="1249"/>
      <c r="I58" s="1253"/>
      <c r="J58" s="1253"/>
      <c r="K58" s="1251"/>
      <c r="L58" s="1251"/>
      <c r="M58" s="1251"/>
      <c r="N58" s="1251"/>
      <c r="O58" s="1251"/>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543</v>
      </c>
      <c r="C63" s="246"/>
      <c r="D63" s="246"/>
      <c r="E63" s="246"/>
      <c r="F63" s="246"/>
      <c r="G63" s="246"/>
      <c r="H63" s="246"/>
      <c r="I63" s="246"/>
      <c r="J63" s="246"/>
      <c r="K63" s="246"/>
      <c r="L63" s="246"/>
      <c r="M63" s="246"/>
      <c r="N63" s="246"/>
      <c r="O63" s="246"/>
    </row>
    <row r="64" spans="1:17">
      <c r="B64" s="250"/>
      <c r="C64" s="246"/>
      <c r="D64" s="246"/>
      <c r="E64" s="246"/>
      <c r="F64" s="246"/>
      <c r="G64" s="353" t="s">
        <v>536</v>
      </c>
      <c r="I64" s="354"/>
      <c r="J64" s="354"/>
      <c r="K64" s="354"/>
      <c r="L64" s="246"/>
      <c r="M64" s="246"/>
      <c r="N64" s="246"/>
      <c r="O64" s="246"/>
    </row>
    <row r="65" spans="2:30">
      <c r="B65" s="250"/>
      <c r="C65" s="246"/>
      <c r="D65" s="246"/>
      <c r="E65" s="246"/>
      <c r="F65" s="246"/>
      <c r="G65" s="1221" t="s">
        <v>546</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544</v>
      </c>
      <c r="I71" s="370"/>
      <c r="J71" s="366"/>
      <c r="K71" s="366"/>
      <c r="L71" s="367"/>
      <c r="M71" s="366"/>
      <c r="N71" s="367"/>
      <c r="O71" s="368"/>
    </row>
    <row r="72" spans="2:30">
      <c r="B72" s="250"/>
      <c r="C72" s="246"/>
      <c r="D72" s="246"/>
      <c r="E72" s="246"/>
      <c r="F72" s="246"/>
      <c r="G72" s="1230"/>
      <c r="H72" s="1231"/>
      <c r="I72" s="1231"/>
      <c r="J72" s="1232"/>
      <c r="K72" s="356" t="s">
        <v>517</v>
      </c>
      <c r="L72" s="356" t="s">
        <v>518</v>
      </c>
      <c r="M72" s="356" t="s">
        <v>519</v>
      </c>
      <c r="N72" s="356" t="s">
        <v>520</v>
      </c>
      <c r="O72" s="356" t="s">
        <v>521</v>
      </c>
    </row>
    <row r="73" spans="2:30">
      <c r="B73" s="250"/>
      <c r="C73" s="246"/>
      <c r="D73" s="246"/>
      <c r="E73" s="246"/>
      <c r="F73" s="246"/>
      <c r="G73" s="1233" t="s">
        <v>539</v>
      </c>
      <c r="H73" s="1234"/>
      <c r="I73" s="1239" t="s">
        <v>540</v>
      </c>
      <c r="J73" s="1239"/>
      <c r="K73" s="1254">
        <v>14.2</v>
      </c>
      <c r="L73" s="1254"/>
      <c r="M73" s="1242"/>
      <c r="N73" s="1242"/>
      <c r="O73" s="1242"/>
      <c r="S73" s="245">
        <v>9.9</v>
      </c>
    </row>
    <row r="74" spans="2:30">
      <c r="B74" s="250"/>
      <c r="C74" s="246"/>
      <c r="D74" s="246"/>
      <c r="E74" s="246"/>
      <c r="F74" s="246"/>
      <c r="G74" s="1235"/>
      <c r="H74" s="1236"/>
      <c r="I74" s="1240"/>
      <c r="J74" s="1240"/>
      <c r="K74" s="1254"/>
      <c r="L74" s="1254"/>
      <c r="M74" s="1242"/>
      <c r="N74" s="1242"/>
      <c r="O74" s="1242"/>
    </row>
    <row r="75" spans="2:30">
      <c r="B75" s="250"/>
      <c r="C75" s="246"/>
      <c r="D75" s="246"/>
      <c r="E75" s="246"/>
      <c r="F75" s="246"/>
      <c r="G75" s="1235"/>
      <c r="H75" s="1236"/>
      <c r="I75" s="1243" t="s">
        <v>545</v>
      </c>
      <c r="J75" s="1243"/>
      <c r="K75" s="1252">
        <v>14</v>
      </c>
      <c r="L75" s="1252">
        <v>13.7</v>
      </c>
      <c r="M75" s="1252">
        <v>13.2</v>
      </c>
      <c r="N75" s="1252">
        <v>13</v>
      </c>
      <c r="O75" s="1252">
        <v>11.8</v>
      </c>
      <c r="U75" s="245">
        <v>81.2</v>
      </c>
      <c r="W75" s="245">
        <v>87.2</v>
      </c>
      <c r="Y75" s="245">
        <v>99.8</v>
      </c>
      <c r="AA75" s="245">
        <v>109.5</v>
      </c>
      <c r="AC75" s="245">
        <v>115.2</v>
      </c>
    </row>
    <row r="76" spans="2:30">
      <c r="B76" s="250"/>
      <c r="C76" s="246"/>
      <c r="D76" s="246"/>
      <c r="E76" s="246"/>
      <c r="F76" s="246"/>
      <c r="G76" s="1237"/>
      <c r="H76" s="1238"/>
      <c r="I76" s="1243"/>
      <c r="J76" s="1243"/>
      <c r="K76" s="1251"/>
      <c r="L76" s="1251"/>
      <c r="M76" s="1251"/>
      <c r="N76" s="1251"/>
      <c r="O76" s="1251"/>
    </row>
    <row r="77" spans="2:30">
      <c r="B77" s="250"/>
      <c r="C77" s="246"/>
      <c r="D77" s="246"/>
      <c r="E77" s="246"/>
      <c r="F77" s="246"/>
      <c r="G77" s="1244" t="s">
        <v>542</v>
      </c>
      <c r="H77" s="1245"/>
      <c r="I77" s="1243" t="s">
        <v>540</v>
      </c>
      <c r="J77" s="1243"/>
      <c r="K77" s="1254">
        <v>0</v>
      </c>
      <c r="L77" s="1254">
        <v>0</v>
      </c>
      <c r="M77" s="1242">
        <v>0</v>
      </c>
      <c r="N77" s="1242">
        <v>0</v>
      </c>
      <c r="O77" s="1242">
        <v>0</v>
      </c>
      <c r="R77" s="245">
        <v>12.3</v>
      </c>
      <c r="T77" s="245">
        <v>11.1</v>
      </c>
    </row>
    <row r="78" spans="2:30">
      <c r="B78" s="250"/>
      <c r="C78" s="246"/>
      <c r="D78" s="246"/>
      <c r="E78" s="246"/>
      <c r="F78" s="246"/>
      <c r="G78" s="1246"/>
      <c r="H78" s="1247"/>
      <c r="I78" s="1243"/>
      <c r="J78" s="1243"/>
      <c r="K78" s="1254"/>
      <c r="L78" s="1254"/>
      <c r="M78" s="1242"/>
      <c r="N78" s="1242"/>
      <c r="O78" s="1242"/>
    </row>
    <row r="79" spans="2:30">
      <c r="B79" s="250"/>
      <c r="C79" s="246"/>
      <c r="D79" s="246"/>
      <c r="E79" s="246"/>
      <c r="F79" s="246"/>
      <c r="G79" s="1246"/>
      <c r="H79" s="1247"/>
      <c r="I79" s="1255" t="s">
        <v>545</v>
      </c>
      <c r="J79" s="1253"/>
      <c r="K79" s="1256">
        <v>10.1</v>
      </c>
      <c r="L79" s="1256">
        <v>9.1999999999999993</v>
      </c>
      <c r="M79" s="1256">
        <v>8.1999999999999993</v>
      </c>
      <c r="N79" s="1256">
        <v>7.8</v>
      </c>
      <c r="O79" s="1256">
        <v>7.4</v>
      </c>
      <c r="V79" s="245">
        <v>53.5</v>
      </c>
      <c r="X79" s="245">
        <v>48.2</v>
      </c>
      <c r="Z79" s="245">
        <v>34.200000000000003</v>
      </c>
      <c r="AB79" s="245">
        <v>30.3</v>
      </c>
      <c r="AD79" s="245">
        <v>28.9</v>
      </c>
    </row>
    <row r="80" spans="2:30">
      <c r="B80" s="250"/>
      <c r="C80" s="246"/>
      <c r="D80" s="246"/>
      <c r="E80" s="246"/>
      <c r="F80" s="246"/>
      <c r="G80" s="1248"/>
      <c r="H80" s="1249"/>
      <c r="I80" s="1253"/>
      <c r="J80" s="1253"/>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topLeftCell="A112"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topLeftCell="A61"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516</v>
      </c>
      <c r="G2" s="113"/>
      <c r="H2" s="114"/>
    </row>
    <row r="3" spans="1:8">
      <c r="A3" s="110" t="s">
        <v>509</v>
      </c>
      <c r="B3" s="115"/>
      <c r="C3" s="116"/>
      <c r="D3" s="117">
        <v>210837</v>
      </c>
      <c r="E3" s="118"/>
      <c r="F3" s="119">
        <v>228305</v>
      </c>
      <c r="G3" s="120"/>
      <c r="H3" s="121"/>
    </row>
    <row r="4" spans="1:8">
      <c r="A4" s="122"/>
      <c r="B4" s="123"/>
      <c r="C4" s="124"/>
      <c r="D4" s="125">
        <v>67522</v>
      </c>
      <c r="E4" s="126"/>
      <c r="F4" s="127">
        <v>86611</v>
      </c>
      <c r="G4" s="128"/>
      <c r="H4" s="129"/>
    </row>
    <row r="5" spans="1:8">
      <c r="A5" s="110" t="s">
        <v>511</v>
      </c>
      <c r="B5" s="115"/>
      <c r="C5" s="116"/>
      <c r="D5" s="117">
        <v>306652</v>
      </c>
      <c r="E5" s="118"/>
      <c r="F5" s="119">
        <v>316331</v>
      </c>
      <c r="G5" s="120"/>
      <c r="H5" s="121"/>
    </row>
    <row r="6" spans="1:8">
      <c r="A6" s="122"/>
      <c r="B6" s="123"/>
      <c r="C6" s="124"/>
      <c r="D6" s="125">
        <v>88603</v>
      </c>
      <c r="E6" s="126"/>
      <c r="F6" s="127">
        <v>106387</v>
      </c>
      <c r="G6" s="128"/>
      <c r="H6" s="129"/>
    </row>
    <row r="7" spans="1:8">
      <c r="A7" s="110" t="s">
        <v>512</v>
      </c>
      <c r="B7" s="115"/>
      <c r="C7" s="116"/>
      <c r="D7" s="117">
        <v>347642</v>
      </c>
      <c r="E7" s="118"/>
      <c r="F7" s="119">
        <v>333013</v>
      </c>
      <c r="G7" s="120"/>
      <c r="H7" s="121"/>
    </row>
    <row r="8" spans="1:8">
      <c r="A8" s="122"/>
      <c r="B8" s="123"/>
      <c r="C8" s="124"/>
      <c r="D8" s="125">
        <v>164566</v>
      </c>
      <c r="E8" s="126"/>
      <c r="F8" s="127">
        <v>126732</v>
      </c>
      <c r="G8" s="128"/>
      <c r="H8" s="129"/>
    </row>
    <row r="9" spans="1:8">
      <c r="A9" s="110" t="s">
        <v>513</v>
      </c>
      <c r="B9" s="115"/>
      <c r="C9" s="116"/>
      <c r="D9" s="117">
        <v>409501</v>
      </c>
      <c r="E9" s="118"/>
      <c r="F9" s="119">
        <v>280458</v>
      </c>
      <c r="G9" s="120"/>
      <c r="H9" s="121"/>
    </row>
    <row r="10" spans="1:8">
      <c r="A10" s="122"/>
      <c r="B10" s="123"/>
      <c r="C10" s="124"/>
      <c r="D10" s="125">
        <v>197103</v>
      </c>
      <c r="E10" s="126"/>
      <c r="F10" s="127">
        <v>127286</v>
      </c>
      <c r="G10" s="128"/>
      <c r="H10" s="129"/>
    </row>
    <row r="11" spans="1:8">
      <c r="A11" s="110" t="s">
        <v>514</v>
      </c>
      <c r="B11" s="115"/>
      <c r="C11" s="116"/>
      <c r="D11" s="117">
        <v>284831</v>
      </c>
      <c r="E11" s="118"/>
      <c r="F11" s="119">
        <v>291945</v>
      </c>
      <c r="G11" s="120"/>
      <c r="H11" s="121"/>
    </row>
    <row r="12" spans="1:8">
      <c r="A12" s="122"/>
      <c r="B12" s="123"/>
      <c r="C12" s="130"/>
      <c r="D12" s="125">
        <v>138719</v>
      </c>
      <c r="E12" s="126"/>
      <c r="F12" s="127">
        <v>127651</v>
      </c>
      <c r="G12" s="128"/>
      <c r="H12" s="129"/>
    </row>
    <row r="13" spans="1:8">
      <c r="A13" s="110"/>
      <c r="B13" s="115"/>
      <c r="C13" s="131"/>
      <c r="D13" s="132">
        <v>311893</v>
      </c>
      <c r="E13" s="133"/>
      <c r="F13" s="134">
        <v>290010</v>
      </c>
      <c r="G13" s="135"/>
      <c r="H13" s="121"/>
    </row>
    <row r="14" spans="1:8">
      <c r="A14" s="122"/>
      <c r="B14" s="123"/>
      <c r="C14" s="124"/>
      <c r="D14" s="125">
        <v>131303</v>
      </c>
      <c r="E14" s="126"/>
      <c r="F14" s="127">
        <v>114933</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7.12</v>
      </c>
      <c r="C19" s="136">
        <f>ROUND(VALUE(SUBSTITUTE(実質収支比率等に係る経年分析!G$48,"▲","-")),2)</f>
        <v>3.37</v>
      </c>
      <c r="D19" s="136">
        <f>ROUND(VALUE(SUBSTITUTE(実質収支比率等に係る経年分析!H$48,"▲","-")),2)</f>
        <v>3.94</v>
      </c>
      <c r="E19" s="136">
        <f>ROUND(VALUE(SUBSTITUTE(実質収支比率等に係る経年分析!I$48,"▲","-")),2)</f>
        <v>2.69</v>
      </c>
      <c r="F19" s="136">
        <f>ROUND(VALUE(SUBSTITUTE(実質収支比率等に係る経年分析!J$48,"▲","-")),2)</f>
        <v>5.51</v>
      </c>
    </row>
    <row r="20" spans="1:11">
      <c r="A20" s="136" t="s">
        <v>44</v>
      </c>
      <c r="B20" s="136">
        <f>ROUND(VALUE(SUBSTITUTE(実質収支比率等に係る経年分析!F$47,"▲","-")),2)</f>
        <v>34.770000000000003</v>
      </c>
      <c r="C20" s="136">
        <f>ROUND(VALUE(SUBSTITUTE(実質収支比率等に係る経年分析!G$47,"▲","-")),2)</f>
        <v>35.479999999999997</v>
      </c>
      <c r="D20" s="136">
        <f>ROUND(VALUE(SUBSTITUTE(実質収支比率等に係る経年分析!H$47,"▲","-")),2)</f>
        <v>37.47</v>
      </c>
      <c r="E20" s="136">
        <f>ROUND(VALUE(SUBSTITUTE(実質収支比率等に係る経年分析!I$47,"▲","-")),2)</f>
        <v>37.369999999999997</v>
      </c>
      <c r="F20" s="136">
        <f>ROUND(VALUE(SUBSTITUTE(実質収支比率等に係る経年分析!J$47,"▲","-")),2)</f>
        <v>37.43</v>
      </c>
    </row>
    <row r="21" spans="1:11">
      <c r="A21" s="136" t="s">
        <v>45</v>
      </c>
      <c r="B21" s="136">
        <f>IF(ISNUMBER(VALUE(SUBSTITUTE(実質収支比率等に係る経年分析!F$49,"▲","-"))),ROUND(VALUE(SUBSTITUTE(実質収支比率等に係る経年分析!F$49,"▲","-")),2),NA())</f>
        <v>3.83</v>
      </c>
      <c r="C21" s="136">
        <f>IF(ISNUMBER(VALUE(SUBSTITUTE(実質収支比率等に係る経年分析!G$49,"▲","-"))),ROUND(VALUE(SUBSTITUTE(実質収支比率等に係る経年分析!G$49,"▲","-")),2),NA())</f>
        <v>-3.73</v>
      </c>
      <c r="D21" s="136">
        <f>IF(ISNUMBER(VALUE(SUBSTITUTE(実質収支比率等に係る経年分析!H$49,"▲","-"))),ROUND(VALUE(SUBSTITUTE(実質収支比率等に係る経年分析!H$49,"▲","-")),2),NA())</f>
        <v>1.19</v>
      </c>
      <c r="E21" s="136">
        <f>IF(ISNUMBER(VALUE(SUBSTITUTE(実質収支比率等に係る経年分析!I$49,"▲","-"))),ROUND(VALUE(SUBSTITUTE(実質収支比率等に係る経年分析!I$49,"▲","-")),2),NA())</f>
        <v>-1.34</v>
      </c>
      <c r="F21" s="136">
        <f>IF(ISNUMBER(VALUE(SUBSTITUTE(実質収支比率等に係る経年分析!J$49,"▲","-"))),ROUND(VALUE(SUBSTITUTE(実質収支比率等に係る経年分析!J$49,"▲","-")),2),NA())</f>
        <v>1.29</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str">
        <f>IF(連結実質赤字比率に係る赤字・黒字の構成分析!C$40="",NA(),連結実質赤字比率に係る赤字・黒字の構成分析!C$40)</f>
        <v>介護保険事業特別会計介護サービス事業勘定</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0.08</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7.0000000000000007E-2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0.09</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7.0000000000000007E-2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0.28000000000000003</v>
      </c>
    </row>
    <row r="32" spans="1:11">
      <c r="A32" s="137" t="str">
        <f>IF(連結実質赤字比率に係る赤字・黒字の構成分析!C$38="",NA(),連結実質赤字比率に係る赤字・黒字の構成分析!C$38)</f>
        <v>公共下水道事業特別会計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0.17</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0.25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0.28999999999999998</v>
      </c>
    </row>
    <row r="33" spans="1:16">
      <c r="A33" s="137" t="str">
        <f>IF(連結実質赤字比率に係る赤字・黒字の構成分析!C$37="",NA(),連結実質赤字比率に係る赤字・黒字の構成分析!C$37)</f>
        <v>国民健康保険事業特別会計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0.54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0.33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0.49</v>
      </c>
    </row>
    <row r="34" spans="1:16">
      <c r="A34" s="137" t="str">
        <f>IF(連結実質赤字比率に係る赤字・黒字の構成分析!C$36="",NA(),連結実質赤字比率に係る赤字・黒字の構成分析!C$36)</f>
        <v>簡易水道事業特別会計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0.17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0.33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0.27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0.56000000000000005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0.49</v>
      </c>
    </row>
    <row r="35" spans="1:16">
      <c r="A35" s="137" t="str">
        <f>IF(連結実質赤字比率に係る赤字・黒字の構成分析!C$35="",NA(),連結実質赤字比率に係る赤字・黒字の構成分析!C$35)</f>
        <v>介護保険事業特別会計保険事業勘定</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0.01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0.33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0.33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0.56999999999999995</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7.12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3.37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3.94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2.69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5.51</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669</v>
      </c>
      <c r="E42" s="138"/>
      <c r="F42" s="138"/>
      <c r="G42" s="138">
        <f>'実質公債費比率（分子）の構造'!L$52</f>
        <v>646</v>
      </c>
      <c r="H42" s="138"/>
      <c r="I42" s="138"/>
      <c r="J42" s="138">
        <f>'実質公債費比率（分子）の構造'!M$52</f>
        <v>646</v>
      </c>
      <c r="K42" s="138"/>
      <c r="L42" s="138"/>
      <c r="M42" s="138">
        <f>'実質公債費比率（分子）の構造'!N$52</f>
        <v>602</v>
      </c>
      <c r="N42" s="138"/>
      <c r="O42" s="138"/>
      <c r="P42" s="138">
        <f>'実質公債費比率（分子）の構造'!O$52</f>
        <v>562</v>
      </c>
    </row>
    <row r="43" spans="1:16">
      <c r="A43" s="138" t="s">
        <v>53</v>
      </c>
      <c r="B43" s="138" t="str">
        <f>'実質公債費比率（分子）の構造'!K$51</f>
        <v>-</v>
      </c>
      <c r="C43" s="138"/>
      <c r="D43" s="138"/>
      <c r="E43" s="138">
        <f>'実質公債費比率（分子）の構造'!L$51</f>
        <v>0</v>
      </c>
      <c r="F43" s="138"/>
      <c r="G43" s="138"/>
      <c r="H43" s="138">
        <f>'実質公債費比率（分子）の構造'!M$51</f>
        <v>1</v>
      </c>
      <c r="I43" s="138"/>
      <c r="J43" s="138"/>
      <c r="K43" s="138">
        <f>'実質公債費比率（分子）の構造'!N$51</f>
        <v>0</v>
      </c>
      <c r="L43" s="138"/>
      <c r="M43" s="138"/>
      <c r="N43" s="138">
        <f>'実質公債費比率（分子）の構造'!O$51</f>
        <v>0</v>
      </c>
      <c r="O43" s="138"/>
      <c r="P43" s="138"/>
    </row>
    <row r="44" spans="1:16">
      <c r="A44" s="138" t="s">
        <v>54</v>
      </c>
      <c r="B44" s="138">
        <f>'実質公債費比率（分子）の構造'!K$50</f>
        <v>3</v>
      </c>
      <c r="C44" s="138"/>
      <c r="D44" s="138"/>
      <c r="E44" s="138">
        <f>'実質公債費比率（分子）の構造'!L$50</f>
        <v>2</v>
      </c>
      <c r="F44" s="138"/>
      <c r="G44" s="138"/>
      <c r="H44" s="138">
        <f>'実質公債費比率（分子）の構造'!M$50</f>
        <v>7</v>
      </c>
      <c r="I44" s="138"/>
      <c r="J44" s="138"/>
      <c r="K44" s="138">
        <f>'実質公債費比率（分子）の構造'!N$50</f>
        <v>6</v>
      </c>
      <c r="L44" s="138"/>
      <c r="M44" s="138"/>
      <c r="N44" s="138">
        <f>'実質公債費比率（分子）の構造'!O$50</f>
        <v>7</v>
      </c>
      <c r="O44" s="138"/>
      <c r="P44" s="138"/>
    </row>
    <row r="45" spans="1:16">
      <c r="A45" s="138" t="s">
        <v>55</v>
      </c>
      <c r="B45" s="138">
        <f>'実質公債費比率（分子）の構造'!K$49</f>
        <v>20</v>
      </c>
      <c r="C45" s="138"/>
      <c r="D45" s="138"/>
      <c r="E45" s="138">
        <f>'実質公債費比率（分子）の構造'!L$49</f>
        <v>19</v>
      </c>
      <c r="F45" s="138"/>
      <c r="G45" s="138"/>
      <c r="H45" s="138">
        <f>'実質公債費比率（分子）の構造'!M$49</f>
        <v>22</v>
      </c>
      <c r="I45" s="138"/>
      <c r="J45" s="138"/>
      <c r="K45" s="138">
        <f>'実質公債費比率（分子）の構造'!N$49</f>
        <v>20</v>
      </c>
      <c r="L45" s="138"/>
      <c r="M45" s="138"/>
      <c r="N45" s="138">
        <f>'実質公債費比率（分子）の構造'!O$49</f>
        <v>20</v>
      </c>
      <c r="O45" s="138"/>
      <c r="P45" s="138"/>
    </row>
    <row r="46" spans="1:16">
      <c r="A46" s="138" t="s">
        <v>56</v>
      </c>
      <c r="B46" s="138">
        <f>'実質公債費比率（分子）の構造'!K$48</f>
        <v>95</v>
      </c>
      <c r="C46" s="138"/>
      <c r="D46" s="138"/>
      <c r="E46" s="138">
        <f>'実質公債費比率（分子）の構造'!L$48</f>
        <v>96</v>
      </c>
      <c r="F46" s="138"/>
      <c r="G46" s="138"/>
      <c r="H46" s="138">
        <f>'実質公債費比率（分子）の構造'!M$48</f>
        <v>107</v>
      </c>
      <c r="I46" s="138"/>
      <c r="J46" s="138"/>
      <c r="K46" s="138">
        <f>'実質公債費比率（分子）の構造'!N$48</f>
        <v>108</v>
      </c>
      <c r="L46" s="138"/>
      <c r="M46" s="138"/>
      <c r="N46" s="138">
        <f>'実質公債費比率（分子）の構造'!O$48</f>
        <v>110</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988</v>
      </c>
      <c r="C49" s="138"/>
      <c r="D49" s="138"/>
      <c r="E49" s="138">
        <f>'実質公債費比率（分子）の構造'!L$45</f>
        <v>968</v>
      </c>
      <c r="F49" s="138"/>
      <c r="G49" s="138"/>
      <c r="H49" s="138">
        <f>'実質公債費比率（分子）の構造'!M$45</f>
        <v>910</v>
      </c>
      <c r="I49" s="138"/>
      <c r="J49" s="138"/>
      <c r="K49" s="138">
        <f>'実質公債費比率（分子）の構造'!N$45</f>
        <v>873</v>
      </c>
      <c r="L49" s="138"/>
      <c r="M49" s="138"/>
      <c r="N49" s="138">
        <f>'実質公債費比率（分子）の構造'!O$45</f>
        <v>727</v>
      </c>
      <c r="O49" s="138"/>
      <c r="P49" s="138"/>
    </row>
    <row r="50" spans="1:16">
      <c r="A50" s="138" t="s">
        <v>60</v>
      </c>
      <c r="B50" s="138" t="e">
        <f>NA()</f>
        <v>#N/A</v>
      </c>
      <c r="C50" s="138">
        <f>IF(ISNUMBER('実質公債費比率（分子）の構造'!K$53),'実質公債費比率（分子）の構造'!K$53,NA())</f>
        <v>437</v>
      </c>
      <c r="D50" s="138" t="e">
        <f>NA()</f>
        <v>#N/A</v>
      </c>
      <c r="E50" s="138" t="e">
        <f>NA()</f>
        <v>#N/A</v>
      </c>
      <c r="F50" s="138">
        <f>IF(ISNUMBER('実質公債費比率（分子）の構造'!L$53),'実質公債費比率（分子）の構造'!L$53,NA())</f>
        <v>439</v>
      </c>
      <c r="G50" s="138" t="e">
        <f>NA()</f>
        <v>#N/A</v>
      </c>
      <c r="H50" s="138" t="e">
        <f>NA()</f>
        <v>#N/A</v>
      </c>
      <c r="I50" s="138">
        <f>IF(ISNUMBER('実質公債費比率（分子）の構造'!M$53),'実質公債費比率（分子）の構造'!M$53,NA())</f>
        <v>401</v>
      </c>
      <c r="J50" s="138" t="e">
        <f>NA()</f>
        <v>#N/A</v>
      </c>
      <c r="K50" s="138" t="e">
        <f>NA()</f>
        <v>#N/A</v>
      </c>
      <c r="L50" s="138">
        <f>IF(ISNUMBER('実質公債費比率（分子）の構造'!N$53),'実質公債費比率（分子）の構造'!N$53,NA())</f>
        <v>405</v>
      </c>
      <c r="M50" s="138" t="e">
        <f>NA()</f>
        <v>#N/A</v>
      </c>
      <c r="N50" s="138" t="e">
        <f>NA()</f>
        <v>#N/A</v>
      </c>
      <c r="O50" s="138">
        <f>IF(ISNUMBER('実質公債費比率（分子）の構造'!O$53),'実質公債費比率（分子）の構造'!O$53,NA())</f>
        <v>302</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5334</v>
      </c>
      <c r="E56" s="137"/>
      <c r="F56" s="137"/>
      <c r="G56" s="137">
        <f>'将来負担比率（分子）の構造'!J$52</f>
        <v>5556</v>
      </c>
      <c r="H56" s="137"/>
      <c r="I56" s="137"/>
      <c r="J56" s="137">
        <f>'将来負担比率（分子）の構造'!K$52</f>
        <v>5693</v>
      </c>
      <c r="K56" s="137"/>
      <c r="L56" s="137"/>
      <c r="M56" s="137">
        <f>'将来負担比率（分子）の構造'!L$52</f>
        <v>6301</v>
      </c>
      <c r="N56" s="137"/>
      <c r="O56" s="137"/>
      <c r="P56" s="137">
        <f>'将来負担比率（分子）の構造'!M$52</f>
        <v>7177</v>
      </c>
    </row>
    <row r="57" spans="1:16">
      <c r="A57" s="137" t="s">
        <v>36</v>
      </c>
      <c r="B57" s="137"/>
      <c r="C57" s="137"/>
      <c r="D57" s="137">
        <f>'将来負担比率（分子）の構造'!I$51</f>
        <v>1514</v>
      </c>
      <c r="E57" s="137"/>
      <c r="F57" s="137"/>
      <c r="G57" s="137">
        <f>'将来負担比率（分子）の構造'!J$51</f>
        <v>1446</v>
      </c>
      <c r="H57" s="137"/>
      <c r="I57" s="137"/>
      <c r="J57" s="137">
        <f>'将来負担比率（分子）の構造'!K$51</f>
        <v>1357</v>
      </c>
      <c r="K57" s="137"/>
      <c r="L57" s="137"/>
      <c r="M57" s="137">
        <f>'将来負担比率（分子）の構造'!L$51</f>
        <v>1181</v>
      </c>
      <c r="N57" s="137"/>
      <c r="O57" s="137"/>
      <c r="P57" s="137">
        <f>'将来負担比率（分子）の構造'!M$51</f>
        <v>1102</v>
      </c>
    </row>
    <row r="58" spans="1:16">
      <c r="A58" s="137" t="s">
        <v>35</v>
      </c>
      <c r="B58" s="137"/>
      <c r="C58" s="137"/>
      <c r="D58" s="137">
        <f>'将来負担比率（分子）の構造'!I$50</f>
        <v>3788</v>
      </c>
      <c r="E58" s="137"/>
      <c r="F58" s="137"/>
      <c r="G58" s="137">
        <f>'将来負担比率（分子）の構造'!J$50</f>
        <v>4176</v>
      </c>
      <c r="H58" s="137"/>
      <c r="I58" s="137"/>
      <c r="J58" s="137">
        <f>'将来負担比率（分子）の構造'!K$50</f>
        <v>4359</v>
      </c>
      <c r="K58" s="137"/>
      <c r="L58" s="137"/>
      <c r="M58" s="137">
        <f>'将来負担比率（分子）の構造'!L$50</f>
        <v>4755</v>
      </c>
      <c r="N58" s="137"/>
      <c r="O58" s="137"/>
      <c r="P58" s="137">
        <f>'将来負担比率（分子）の構造'!M$50</f>
        <v>5893</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1175</v>
      </c>
      <c r="C62" s="137"/>
      <c r="D62" s="137"/>
      <c r="E62" s="137">
        <f>'将来負担比率（分子）の構造'!J$45</f>
        <v>1516</v>
      </c>
      <c r="F62" s="137"/>
      <c r="G62" s="137"/>
      <c r="H62" s="137">
        <f>'将来負担比率（分子）の構造'!K$45</f>
        <v>1030</v>
      </c>
      <c r="I62" s="137"/>
      <c r="J62" s="137"/>
      <c r="K62" s="137">
        <f>'将来負担比率（分子）の構造'!L$45</f>
        <v>931</v>
      </c>
      <c r="L62" s="137"/>
      <c r="M62" s="137"/>
      <c r="N62" s="137">
        <f>'将来負担比率（分子）の構造'!M$45</f>
        <v>916</v>
      </c>
      <c r="O62" s="137"/>
      <c r="P62" s="137"/>
    </row>
    <row r="63" spans="1:16">
      <c r="A63" s="137" t="s">
        <v>28</v>
      </c>
      <c r="B63" s="137">
        <f>'将来負担比率（分子）の構造'!I$44</f>
        <v>179</v>
      </c>
      <c r="C63" s="137"/>
      <c r="D63" s="137"/>
      <c r="E63" s="137">
        <f>'将来負担比率（分子）の構造'!J$44</f>
        <v>161</v>
      </c>
      <c r="F63" s="137"/>
      <c r="G63" s="137"/>
      <c r="H63" s="137">
        <f>'将来負担比率（分子）の構造'!K$44</f>
        <v>260</v>
      </c>
      <c r="I63" s="137"/>
      <c r="J63" s="137"/>
      <c r="K63" s="137">
        <f>'将来負担比率（分子）の構造'!L$44</f>
        <v>241</v>
      </c>
      <c r="L63" s="137"/>
      <c r="M63" s="137"/>
      <c r="N63" s="137">
        <f>'将来負担比率（分子）の構造'!M$44</f>
        <v>222</v>
      </c>
      <c r="O63" s="137"/>
      <c r="P63" s="137"/>
    </row>
    <row r="64" spans="1:16">
      <c r="A64" s="137" t="s">
        <v>27</v>
      </c>
      <c r="B64" s="137">
        <f>'将来負担比率（分子）の構造'!I$43</f>
        <v>1873</v>
      </c>
      <c r="C64" s="137"/>
      <c r="D64" s="137"/>
      <c r="E64" s="137">
        <f>'将来負担比率（分子）の構造'!J$43</f>
        <v>1971</v>
      </c>
      <c r="F64" s="137"/>
      <c r="G64" s="137"/>
      <c r="H64" s="137">
        <f>'将来負担比率（分子）の構造'!K$43</f>
        <v>2245</v>
      </c>
      <c r="I64" s="137"/>
      <c r="J64" s="137"/>
      <c r="K64" s="137">
        <f>'将来負担比率（分子）の構造'!L$43</f>
        <v>2722</v>
      </c>
      <c r="L64" s="137"/>
      <c r="M64" s="137"/>
      <c r="N64" s="137">
        <f>'将来負担比率（分子）の構造'!M$43</f>
        <v>3652</v>
      </c>
      <c r="O64" s="137"/>
      <c r="P64" s="137"/>
    </row>
    <row r="65" spans="1:16">
      <c r="A65" s="137" t="s">
        <v>26</v>
      </c>
      <c r="B65" s="137">
        <f>'将来負担比率（分子）の構造'!I$42</f>
        <v>15</v>
      </c>
      <c r="C65" s="137"/>
      <c r="D65" s="137"/>
      <c r="E65" s="137">
        <f>'将来負担比率（分子）の構造'!J$42</f>
        <v>15</v>
      </c>
      <c r="F65" s="137"/>
      <c r="G65" s="137"/>
      <c r="H65" s="137">
        <f>'将来負担比率（分子）の構造'!K$42</f>
        <v>5</v>
      </c>
      <c r="I65" s="137"/>
      <c r="J65" s="137"/>
      <c r="K65" s="137">
        <f>'将来負担比率（分子）の構造'!L$42</f>
        <v>5</v>
      </c>
      <c r="L65" s="137"/>
      <c r="M65" s="137"/>
      <c r="N65" s="137" t="str">
        <f>'将来負担比率（分子）の構造'!M$42</f>
        <v>-</v>
      </c>
      <c r="O65" s="137"/>
      <c r="P65" s="137"/>
    </row>
    <row r="66" spans="1:16">
      <c r="A66" s="137" t="s">
        <v>25</v>
      </c>
      <c r="B66" s="137">
        <f>'将来負担比率（分子）の構造'!I$41</f>
        <v>7862</v>
      </c>
      <c r="C66" s="137"/>
      <c r="D66" s="137"/>
      <c r="E66" s="137">
        <f>'将来負担比率（分子）の構造'!J$41</f>
        <v>7510</v>
      </c>
      <c r="F66" s="137"/>
      <c r="G66" s="137"/>
      <c r="H66" s="137">
        <f>'将来負担比率（分子）の構造'!K$41</f>
        <v>7675</v>
      </c>
      <c r="I66" s="137"/>
      <c r="J66" s="137"/>
      <c r="K66" s="137">
        <f>'将来負担比率（分子）の構造'!L$41</f>
        <v>8284</v>
      </c>
      <c r="L66" s="137"/>
      <c r="M66" s="137"/>
      <c r="N66" s="137">
        <f>'将来負担比率（分子）の構造'!M$41</f>
        <v>8336</v>
      </c>
      <c r="O66" s="137"/>
      <c r="P66" s="137"/>
    </row>
    <row r="67" spans="1:16">
      <c r="A67" s="137" t="s">
        <v>64</v>
      </c>
      <c r="B67" s="137" t="e">
        <f>NA()</f>
        <v>#N/A</v>
      </c>
      <c r="C67" s="137">
        <f>IF(ISNUMBER('将来負担比率（分子）の構造'!I$53), IF('将来負担比率（分子）の構造'!I$53 &lt; 0, 0, '将来負担比率（分子）の構造'!I$53), NA())</f>
        <v>467</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topLeftCell="A1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209</v>
      </c>
      <c r="C5" s="708"/>
      <c r="D5" s="708"/>
      <c r="E5" s="708"/>
      <c r="F5" s="708"/>
      <c r="G5" s="708"/>
      <c r="H5" s="708"/>
      <c r="I5" s="708"/>
      <c r="J5" s="708"/>
      <c r="K5" s="708"/>
      <c r="L5" s="708"/>
      <c r="M5" s="708"/>
      <c r="N5" s="708"/>
      <c r="O5" s="708"/>
      <c r="P5" s="708"/>
      <c r="Q5" s="709"/>
      <c r="R5" s="670">
        <v>1688675</v>
      </c>
      <c r="S5" s="671"/>
      <c r="T5" s="671"/>
      <c r="U5" s="671"/>
      <c r="V5" s="671"/>
      <c r="W5" s="671"/>
      <c r="X5" s="671"/>
      <c r="Y5" s="718"/>
      <c r="Z5" s="731">
        <v>24.5</v>
      </c>
      <c r="AA5" s="731"/>
      <c r="AB5" s="731"/>
      <c r="AC5" s="731"/>
      <c r="AD5" s="732">
        <v>1688675</v>
      </c>
      <c r="AE5" s="732"/>
      <c r="AF5" s="732"/>
      <c r="AG5" s="732"/>
      <c r="AH5" s="732"/>
      <c r="AI5" s="732"/>
      <c r="AJ5" s="732"/>
      <c r="AK5" s="732"/>
      <c r="AL5" s="719">
        <v>48.8</v>
      </c>
      <c r="AM5" s="688"/>
      <c r="AN5" s="688"/>
      <c r="AO5" s="720"/>
      <c r="AP5" s="707" t="s">
        <v>210</v>
      </c>
      <c r="AQ5" s="708"/>
      <c r="AR5" s="708"/>
      <c r="AS5" s="708"/>
      <c r="AT5" s="708"/>
      <c r="AU5" s="708"/>
      <c r="AV5" s="708"/>
      <c r="AW5" s="708"/>
      <c r="AX5" s="708"/>
      <c r="AY5" s="708"/>
      <c r="AZ5" s="708"/>
      <c r="BA5" s="708"/>
      <c r="BB5" s="708"/>
      <c r="BC5" s="708"/>
      <c r="BD5" s="708"/>
      <c r="BE5" s="708"/>
      <c r="BF5" s="709"/>
      <c r="BG5" s="620">
        <v>1688675</v>
      </c>
      <c r="BH5" s="621"/>
      <c r="BI5" s="621"/>
      <c r="BJ5" s="621"/>
      <c r="BK5" s="621"/>
      <c r="BL5" s="621"/>
      <c r="BM5" s="621"/>
      <c r="BN5" s="622"/>
      <c r="BO5" s="673">
        <v>100</v>
      </c>
      <c r="BP5" s="673"/>
      <c r="BQ5" s="673"/>
      <c r="BR5" s="673"/>
      <c r="BS5" s="674">
        <v>15216</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c r="B6" s="617" t="s">
        <v>214</v>
      </c>
      <c r="C6" s="618"/>
      <c r="D6" s="618"/>
      <c r="E6" s="618"/>
      <c r="F6" s="618"/>
      <c r="G6" s="618"/>
      <c r="H6" s="618"/>
      <c r="I6" s="618"/>
      <c r="J6" s="618"/>
      <c r="K6" s="618"/>
      <c r="L6" s="618"/>
      <c r="M6" s="618"/>
      <c r="N6" s="618"/>
      <c r="O6" s="618"/>
      <c r="P6" s="618"/>
      <c r="Q6" s="619"/>
      <c r="R6" s="620">
        <v>133513</v>
      </c>
      <c r="S6" s="621"/>
      <c r="T6" s="621"/>
      <c r="U6" s="621"/>
      <c r="V6" s="621"/>
      <c r="W6" s="621"/>
      <c r="X6" s="621"/>
      <c r="Y6" s="622"/>
      <c r="Z6" s="673">
        <v>1.9</v>
      </c>
      <c r="AA6" s="673"/>
      <c r="AB6" s="673"/>
      <c r="AC6" s="673"/>
      <c r="AD6" s="674">
        <v>133513</v>
      </c>
      <c r="AE6" s="674"/>
      <c r="AF6" s="674"/>
      <c r="AG6" s="674"/>
      <c r="AH6" s="674"/>
      <c r="AI6" s="674"/>
      <c r="AJ6" s="674"/>
      <c r="AK6" s="674"/>
      <c r="AL6" s="643">
        <v>3.9</v>
      </c>
      <c r="AM6" s="675"/>
      <c r="AN6" s="675"/>
      <c r="AO6" s="676"/>
      <c r="AP6" s="617" t="s">
        <v>215</v>
      </c>
      <c r="AQ6" s="618"/>
      <c r="AR6" s="618"/>
      <c r="AS6" s="618"/>
      <c r="AT6" s="618"/>
      <c r="AU6" s="618"/>
      <c r="AV6" s="618"/>
      <c r="AW6" s="618"/>
      <c r="AX6" s="618"/>
      <c r="AY6" s="618"/>
      <c r="AZ6" s="618"/>
      <c r="BA6" s="618"/>
      <c r="BB6" s="618"/>
      <c r="BC6" s="618"/>
      <c r="BD6" s="618"/>
      <c r="BE6" s="618"/>
      <c r="BF6" s="619"/>
      <c r="BG6" s="620">
        <v>1688675</v>
      </c>
      <c r="BH6" s="621"/>
      <c r="BI6" s="621"/>
      <c r="BJ6" s="621"/>
      <c r="BK6" s="621"/>
      <c r="BL6" s="621"/>
      <c r="BM6" s="621"/>
      <c r="BN6" s="622"/>
      <c r="BO6" s="673">
        <v>100</v>
      </c>
      <c r="BP6" s="673"/>
      <c r="BQ6" s="673"/>
      <c r="BR6" s="673"/>
      <c r="BS6" s="674">
        <v>15216</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71922</v>
      </c>
      <c r="CS6" s="621"/>
      <c r="CT6" s="621"/>
      <c r="CU6" s="621"/>
      <c r="CV6" s="621"/>
      <c r="CW6" s="621"/>
      <c r="CX6" s="621"/>
      <c r="CY6" s="622"/>
      <c r="CZ6" s="673">
        <v>1.1000000000000001</v>
      </c>
      <c r="DA6" s="673"/>
      <c r="DB6" s="673"/>
      <c r="DC6" s="673"/>
      <c r="DD6" s="626" t="s">
        <v>217</v>
      </c>
      <c r="DE6" s="621"/>
      <c r="DF6" s="621"/>
      <c r="DG6" s="621"/>
      <c r="DH6" s="621"/>
      <c r="DI6" s="621"/>
      <c r="DJ6" s="621"/>
      <c r="DK6" s="621"/>
      <c r="DL6" s="621"/>
      <c r="DM6" s="621"/>
      <c r="DN6" s="621"/>
      <c r="DO6" s="621"/>
      <c r="DP6" s="622"/>
      <c r="DQ6" s="626">
        <v>71914</v>
      </c>
      <c r="DR6" s="621"/>
      <c r="DS6" s="621"/>
      <c r="DT6" s="621"/>
      <c r="DU6" s="621"/>
      <c r="DV6" s="621"/>
      <c r="DW6" s="621"/>
      <c r="DX6" s="621"/>
      <c r="DY6" s="621"/>
      <c r="DZ6" s="621"/>
      <c r="EA6" s="621"/>
      <c r="EB6" s="621"/>
      <c r="EC6" s="656"/>
    </row>
    <row r="7" spans="2:143" ht="11.25" customHeight="1">
      <c r="B7" s="617" t="s">
        <v>218</v>
      </c>
      <c r="C7" s="618"/>
      <c r="D7" s="618"/>
      <c r="E7" s="618"/>
      <c r="F7" s="618"/>
      <c r="G7" s="618"/>
      <c r="H7" s="618"/>
      <c r="I7" s="618"/>
      <c r="J7" s="618"/>
      <c r="K7" s="618"/>
      <c r="L7" s="618"/>
      <c r="M7" s="618"/>
      <c r="N7" s="618"/>
      <c r="O7" s="618"/>
      <c r="P7" s="618"/>
      <c r="Q7" s="619"/>
      <c r="R7" s="620">
        <v>554</v>
      </c>
      <c r="S7" s="621"/>
      <c r="T7" s="621"/>
      <c r="U7" s="621"/>
      <c r="V7" s="621"/>
      <c r="W7" s="621"/>
      <c r="X7" s="621"/>
      <c r="Y7" s="622"/>
      <c r="Z7" s="673">
        <v>0</v>
      </c>
      <c r="AA7" s="673"/>
      <c r="AB7" s="673"/>
      <c r="AC7" s="673"/>
      <c r="AD7" s="674">
        <v>554</v>
      </c>
      <c r="AE7" s="674"/>
      <c r="AF7" s="674"/>
      <c r="AG7" s="674"/>
      <c r="AH7" s="674"/>
      <c r="AI7" s="674"/>
      <c r="AJ7" s="674"/>
      <c r="AK7" s="674"/>
      <c r="AL7" s="643">
        <v>0</v>
      </c>
      <c r="AM7" s="675"/>
      <c r="AN7" s="675"/>
      <c r="AO7" s="676"/>
      <c r="AP7" s="617" t="s">
        <v>219</v>
      </c>
      <c r="AQ7" s="618"/>
      <c r="AR7" s="618"/>
      <c r="AS7" s="618"/>
      <c r="AT7" s="618"/>
      <c r="AU7" s="618"/>
      <c r="AV7" s="618"/>
      <c r="AW7" s="618"/>
      <c r="AX7" s="618"/>
      <c r="AY7" s="618"/>
      <c r="AZ7" s="618"/>
      <c r="BA7" s="618"/>
      <c r="BB7" s="618"/>
      <c r="BC7" s="618"/>
      <c r="BD7" s="618"/>
      <c r="BE7" s="618"/>
      <c r="BF7" s="619"/>
      <c r="BG7" s="620">
        <v>345669</v>
      </c>
      <c r="BH7" s="621"/>
      <c r="BI7" s="621"/>
      <c r="BJ7" s="621"/>
      <c r="BK7" s="621"/>
      <c r="BL7" s="621"/>
      <c r="BM7" s="621"/>
      <c r="BN7" s="622"/>
      <c r="BO7" s="673">
        <v>20.5</v>
      </c>
      <c r="BP7" s="673"/>
      <c r="BQ7" s="673"/>
      <c r="BR7" s="673"/>
      <c r="BS7" s="674">
        <v>15216</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1243648</v>
      </c>
      <c r="CS7" s="621"/>
      <c r="CT7" s="621"/>
      <c r="CU7" s="621"/>
      <c r="CV7" s="621"/>
      <c r="CW7" s="621"/>
      <c r="CX7" s="621"/>
      <c r="CY7" s="622"/>
      <c r="CZ7" s="673">
        <v>18.7</v>
      </c>
      <c r="DA7" s="673"/>
      <c r="DB7" s="673"/>
      <c r="DC7" s="673"/>
      <c r="DD7" s="626">
        <v>274058</v>
      </c>
      <c r="DE7" s="621"/>
      <c r="DF7" s="621"/>
      <c r="DG7" s="621"/>
      <c r="DH7" s="621"/>
      <c r="DI7" s="621"/>
      <c r="DJ7" s="621"/>
      <c r="DK7" s="621"/>
      <c r="DL7" s="621"/>
      <c r="DM7" s="621"/>
      <c r="DN7" s="621"/>
      <c r="DO7" s="621"/>
      <c r="DP7" s="622"/>
      <c r="DQ7" s="626">
        <v>672785</v>
      </c>
      <c r="DR7" s="621"/>
      <c r="DS7" s="621"/>
      <c r="DT7" s="621"/>
      <c r="DU7" s="621"/>
      <c r="DV7" s="621"/>
      <c r="DW7" s="621"/>
      <c r="DX7" s="621"/>
      <c r="DY7" s="621"/>
      <c r="DZ7" s="621"/>
      <c r="EA7" s="621"/>
      <c r="EB7" s="621"/>
      <c r="EC7" s="656"/>
    </row>
    <row r="8" spans="2:143" ht="11.25" customHeight="1">
      <c r="B8" s="617" t="s">
        <v>221</v>
      </c>
      <c r="C8" s="618"/>
      <c r="D8" s="618"/>
      <c r="E8" s="618"/>
      <c r="F8" s="618"/>
      <c r="G8" s="618"/>
      <c r="H8" s="618"/>
      <c r="I8" s="618"/>
      <c r="J8" s="618"/>
      <c r="K8" s="618"/>
      <c r="L8" s="618"/>
      <c r="M8" s="618"/>
      <c r="N8" s="618"/>
      <c r="O8" s="618"/>
      <c r="P8" s="618"/>
      <c r="Q8" s="619"/>
      <c r="R8" s="620">
        <v>1031</v>
      </c>
      <c r="S8" s="621"/>
      <c r="T8" s="621"/>
      <c r="U8" s="621"/>
      <c r="V8" s="621"/>
      <c r="W8" s="621"/>
      <c r="X8" s="621"/>
      <c r="Y8" s="622"/>
      <c r="Z8" s="673">
        <v>0</v>
      </c>
      <c r="AA8" s="673"/>
      <c r="AB8" s="673"/>
      <c r="AC8" s="673"/>
      <c r="AD8" s="674">
        <v>1031</v>
      </c>
      <c r="AE8" s="674"/>
      <c r="AF8" s="674"/>
      <c r="AG8" s="674"/>
      <c r="AH8" s="674"/>
      <c r="AI8" s="674"/>
      <c r="AJ8" s="674"/>
      <c r="AK8" s="674"/>
      <c r="AL8" s="643">
        <v>0</v>
      </c>
      <c r="AM8" s="675"/>
      <c r="AN8" s="675"/>
      <c r="AO8" s="676"/>
      <c r="AP8" s="617" t="s">
        <v>222</v>
      </c>
      <c r="AQ8" s="618"/>
      <c r="AR8" s="618"/>
      <c r="AS8" s="618"/>
      <c r="AT8" s="618"/>
      <c r="AU8" s="618"/>
      <c r="AV8" s="618"/>
      <c r="AW8" s="618"/>
      <c r="AX8" s="618"/>
      <c r="AY8" s="618"/>
      <c r="AZ8" s="618"/>
      <c r="BA8" s="618"/>
      <c r="BB8" s="618"/>
      <c r="BC8" s="618"/>
      <c r="BD8" s="618"/>
      <c r="BE8" s="618"/>
      <c r="BF8" s="619"/>
      <c r="BG8" s="620">
        <v>8117</v>
      </c>
      <c r="BH8" s="621"/>
      <c r="BI8" s="621"/>
      <c r="BJ8" s="621"/>
      <c r="BK8" s="621"/>
      <c r="BL8" s="621"/>
      <c r="BM8" s="621"/>
      <c r="BN8" s="622"/>
      <c r="BO8" s="673">
        <v>0.5</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1046257</v>
      </c>
      <c r="CS8" s="621"/>
      <c r="CT8" s="621"/>
      <c r="CU8" s="621"/>
      <c r="CV8" s="621"/>
      <c r="CW8" s="621"/>
      <c r="CX8" s="621"/>
      <c r="CY8" s="622"/>
      <c r="CZ8" s="673">
        <v>15.7</v>
      </c>
      <c r="DA8" s="673"/>
      <c r="DB8" s="673"/>
      <c r="DC8" s="673"/>
      <c r="DD8" s="626">
        <v>47281</v>
      </c>
      <c r="DE8" s="621"/>
      <c r="DF8" s="621"/>
      <c r="DG8" s="621"/>
      <c r="DH8" s="621"/>
      <c r="DI8" s="621"/>
      <c r="DJ8" s="621"/>
      <c r="DK8" s="621"/>
      <c r="DL8" s="621"/>
      <c r="DM8" s="621"/>
      <c r="DN8" s="621"/>
      <c r="DO8" s="621"/>
      <c r="DP8" s="622"/>
      <c r="DQ8" s="626">
        <v>593761</v>
      </c>
      <c r="DR8" s="621"/>
      <c r="DS8" s="621"/>
      <c r="DT8" s="621"/>
      <c r="DU8" s="621"/>
      <c r="DV8" s="621"/>
      <c r="DW8" s="621"/>
      <c r="DX8" s="621"/>
      <c r="DY8" s="621"/>
      <c r="DZ8" s="621"/>
      <c r="EA8" s="621"/>
      <c r="EB8" s="621"/>
      <c r="EC8" s="656"/>
    </row>
    <row r="9" spans="2:143" ht="11.25" customHeight="1">
      <c r="B9" s="617" t="s">
        <v>224</v>
      </c>
      <c r="C9" s="618"/>
      <c r="D9" s="618"/>
      <c r="E9" s="618"/>
      <c r="F9" s="618"/>
      <c r="G9" s="618"/>
      <c r="H9" s="618"/>
      <c r="I9" s="618"/>
      <c r="J9" s="618"/>
      <c r="K9" s="618"/>
      <c r="L9" s="618"/>
      <c r="M9" s="618"/>
      <c r="N9" s="618"/>
      <c r="O9" s="618"/>
      <c r="P9" s="618"/>
      <c r="Q9" s="619"/>
      <c r="R9" s="620">
        <v>622</v>
      </c>
      <c r="S9" s="621"/>
      <c r="T9" s="621"/>
      <c r="U9" s="621"/>
      <c r="V9" s="621"/>
      <c r="W9" s="621"/>
      <c r="X9" s="621"/>
      <c r="Y9" s="622"/>
      <c r="Z9" s="673">
        <v>0</v>
      </c>
      <c r="AA9" s="673"/>
      <c r="AB9" s="673"/>
      <c r="AC9" s="673"/>
      <c r="AD9" s="674">
        <v>622</v>
      </c>
      <c r="AE9" s="674"/>
      <c r="AF9" s="674"/>
      <c r="AG9" s="674"/>
      <c r="AH9" s="674"/>
      <c r="AI9" s="674"/>
      <c r="AJ9" s="674"/>
      <c r="AK9" s="674"/>
      <c r="AL9" s="643">
        <v>0</v>
      </c>
      <c r="AM9" s="675"/>
      <c r="AN9" s="675"/>
      <c r="AO9" s="676"/>
      <c r="AP9" s="617" t="s">
        <v>225</v>
      </c>
      <c r="AQ9" s="618"/>
      <c r="AR9" s="618"/>
      <c r="AS9" s="618"/>
      <c r="AT9" s="618"/>
      <c r="AU9" s="618"/>
      <c r="AV9" s="618"/>
      <c r="AW9" s="618"/>
      <c r="AX9" s="618"/>
      <c r="AY9" s="618"/>
      <c r="AZ9" s="618"/>
      <c r="BA9" s="618"/>
      <c r="BB9" s="618"/>
      <c r="BC9" s="618"/>
      <c r="BD9" s="618"/>
      <c r="BE9" s="618"/>
      <c r="BF9" s="619"/>
      <c r="BG9" s="620">
        <v>223763</v>
      </c>
      <c r="BH9" s="621"/>
      <c r="BI9" s="621"/>
      <c r="BJ9" s="621"/>
      <c r="BK9" s="621"/>
      <c r="BL9" s="621"/>
      <c r="BM9" s="621"/>
      <c r="BN9" s="622"/>
      <c r="BO9" s="673">
        <v>13.3</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263177</v>
      </c>
      <c r="CS9" s="621"/>
      <c r="CT9" s="621"/>
      <c r="CU9" s="621"/>
      <c r="CV9" s="621"/>
      <c r="CW9" s="621"/>
      <c r="CX9" s="621"/>
      <c r="CY9" s="622"/>
      <c r="CZ9" s="673">
        <v>4</v>
      </c>
      <c r="DA9" s="673"/>
      <c r="DB9" s="673"/>
      <c r="DC9" s="673"/>
      <c r="DD9" s="626">
        <v>5596</v>
      </c>
      <c r="DE9" s="621"/>
      <c r="DF9" s="621"/>
      <c r="DG9" s="621"/>
      <c r="DH9" s="621"/>
      <c r="DI9" s="621"/>
      <c r="DJ9" s="621"/>
      <c r="DK9" s="621"/>
      <c r="DL9" s="621"/>
      <c r="DM9" s="621"/>
      <c r="DN9" s="621"/>
      <c r="DO9" s="621"/>
      <c r="DP9" s="622"/>
      <c r="DQ9" s="626">
        <v>245390</v>
      </c>
      <c r="DR9" s="621"/>
      <c r="DS9" s="621"/>
      <c r="DT9" s="621"/>
      <c r="DU9" s="621"/>
      <c r="DV9" s="621"/>
      <c r="DW9" s="621"/>
      <c r="DX9" s="621"/>
      <c r="DY9" s="621"/>
      <c r="DZ9" s="621"/>
      <c r="EA9" s="621"/>
      <c r="EB9" s="621"/>
      <c r="EC9" s="656"/>
    </row>
    <row r="10" spans="2:143" ht="11.25" customHeight="1">
      <c r="B10" s="617" t="s">
        <v>227</v>
      </c>
      <c r="C10" s="618"/>
      <c r="D10" s="618"/>
      <c r="E10" s="618"/>
      <c r="F10" s="618"/>
      <c r="G10" s="618"/>
      <c r="H10" s="618"/>
      <c r="I10" s="618"/>
      <c r="J10" s="618"/>
      <c r="K10" s="618"/>
      <c r="L10" s="618"/>
      <c r="M10" s="618"/>
      <c r="N10" s="618"/>
      <c r="O10" s="618"/>
      <c r="P10" s="618"/>
      <c r="Q10" s="619"/>
      <c r="R10" s="620">
        <v>93660</v>
      </c>
      <c r="S10" s="621"/>
      <c r="T10" s="621"/>
      <c r="U10" s="621"/>
      <c r="V10" s="621"/>
      <c r="W10" s="621"/>
      <c r="X10" s="621"/>
      <c r="Y10" s="622"/>
      <c r="Z10" s="673">
        <v>1.4</v>
      </c>
      <c r="AA10" s="673"/>
      <c r="AB10" s="673"/>
      <c r="AC10" s="673"/>
      <c r="AD10" s="674">
        <v>93660</v>
      </c>
      <c r="AE10" s="674"/>
      <c r="AF10" s="674"/>
      <c r="AG10" s="674"/>
      <c r="AH10" s="674"/>
      <c r="AI10" s="674"/>
      <c r="AJ10" s="674"/>
      <c r="AK10" s="674"/>
      <c r="AL10" s="643">
        <v>2.7</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23015</v>
      </c>
      <c r="BH10" s="621"/>
      <c r="BI10" s="621"/>
      <c r="BJ10" s="621"/>
      <c r="BK10" s="621"/>
      <c r="BL10" s="621"/>
      <c r="BM10" s="621"/>
      <c r="BN10" s="622"/>
      <c r="BO10" s="673">
        <v>1.4</v>
      </c>
      <c r="BP10" s="673"/>
      <c r="BQ10" s="673"/>
      <c r="BR10" s="673"/>
      <c r="BS10" s="626" t="s">
        <v>112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27439</v>
      </c>
      <c r="CS10" s="621"/>
      <c r="CT10" s="621"/>
      <c r="CU10" s="621"/>
      <c r="CV10" s="621"/>
      <c r="CW10" s="621"/>
      <c r="CX10" s="621"/>
      <c r="CY10" s="622"/>
      <c r="CZ10" s="673">
        <v>0.4</v>
      </c>
      <c r="DA10" s="673"/>
      <c r="DB10" s="673"/>
      <c r="DC10" s="673"/>
      <c r="DD10" s="626" t="s">
        <v>112</v>
      </c>
      <c r="DE10" s="621"/>
      <c r="DF10" s="621"/>
      <c r="DG10" s="621"/>
      <c r="DH10" s="621"/>
      <c r="DI10" s="621"/>
      <c r="DJ10" s="621"/>
      <c r="DK10" s="621"/>
      <c r="DL10" s="621"/>
      <c r="DM10" s="621"/>
      <c r="DN10" s="621"/>
      <c r="DO10" s="621"/>
      <c r="DP10" s="622"/>
      <c r="DQ10" s="626">
        <v>25247</v>
      </c>
      <c r="DR10" s="621"/>
      <c r="DS10" s="621"/>
      <c r="DT10" s="621"/>
      <c r="DU10" s="621"/>
      <c r="DV10" s="621"/>
      <c r="DW10" s="621"/>
      <c r="DX10" s="621"/>
      <c r="DY10" s="621"/>
      <c r="DZ10" s="621"/>
      <c r="EA10" s="621"/>
      <c r="EB10" s="621"/>
      <c r="EC10" s="656"/>
    </row>
    <row r="11" spans="2:143" ht="11.25" customHeight="1">
      <c r="B11" s="617" t="s">
        <v>230</v>
      </c>
      <c r="C11" s="618"/>
      <c r="D11" s="618"/>
      <c r="E11" s="618"/>
      <c r="F11" s="618"/>
      <c r="G11" s="618"/>
      <c r="H11" s="618"/>
      <c r="I11" s="618"/>
      <c r="J11" s="618"/>
      <c r="K11" s="618"/>
      <c r="L11" s="618"/>
      <c r="M11" s="618"/>
      <c r="N11" s="618"/>
      <c r="O11" s="618"/>
      <c r="P11" s="618"/>
      <c r="Q11" s="619"/>
      <c r="R11" s="620" t="s">
        <v>112</v>
      </c>
      <c r="S11" s="621"/>
      <c r="T11" s="621"/>
      <c r="U11" s="621"/>
      <c r="V11" s="621"/>
      <c r="W11" s="621"/>
      <c r="X11" s="621"/>
      <c r="Y11" s="622"/>
      <c r="Z11" s="673" t="s">
        <v>112</v>
      </c>
      <c r="AA11" s="673"/>
      <c r="AB11" s="673"/>
      <c r="AC11" s="673"/>
      <c r="AD11" s="674" t="s">
        <v>112</v>
      </c>
      <c r="AE11" s="674"/>
      <c r="AF11" s="674"/>
      <c r="AG11" s="674"/>
      <c r="AH11" s="674"/>
      <c r="AI11" s="674"/>
      <c r="AJ11" s="674"/>
      <c r="AK11" s="674"/>
      <c r="AL11" s="643" t="s">
        <v>112</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90774</v>
      </c>
      <c r="BH11" s="621"/>
      <c r="BI11" s="621"/>
      <c r="BJ11" s="621"/>
      <c r="BK11" s="621"/>
      <c r="BL11" s="621"/>
      <c r="BM11" s="621"/>
      <c r="BN11" s="622"/>
      <c r="BO11" s="673">
        <v>5.4</v>
      </c>
      <c r="BP11" s="673"/>
      <c r="BQ11" s="673"/>
      <c r="BR11" s="673"/>
      <c r="BS11" s="626">
        <v>15216</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934868</v>
      </c>
      <c r="CS11" s="621"/>
      <c r="CT11" s="621"/>
      <c r="CU11" s="621"/>
      <c r="CV11" s="621"/>
      <c r="CW11" s="621"/>
      <c r="CX11" s="621"/>
      <c r="CY11" s="622"/>
      <c r="CZ11" s="673">
        <v>14</v>
      </c>
      <c r="DA11" s="673"/>
      <c r="DB11" s="673"/>
      <c r="DC11" s="673"/>
      <c r="DD11" s="626">
        <v>347066</v>
      </c>
      <c r="DE11" s="621"/>
      <c r="DF11" s="621"/>
      <c r="DG11" s="621"/>
      <c r="DH11" s="621"/>
      <c r="DI11" s="621"/>
      <c r="DJ11" s="621"/>
      <c r="DK11" s="621"/>
      <c r="DL11" s="621"/>
      <c r="DM11" s="621"/>
      <c r="DN11" s="621"/>
      <c r="DO11" s="621"/>
      <c r="DP11" s="622"/>
      <c r="DQ11" s="626">
        <v>296550</v>
      </c>
      <c r="DR11" s="621"/>
      <c r="DS11" s="621"/>
      <c r="DT11" s="621"/>
      <c r="DU11" s="621"/>
      <c r="DV11" s="621"/>
      <c r="DW11" s="621"/>
      <c r="DX11" s="621"/>
      <c r="DY11" s="621"/>
      <c r="DZ11" s="621"/>
      <c r="EA11" s="621"/>
      <c r="EB11" s="621"/>
      <c r="EC11" s="656"/>
    </row>
    <row r="12" spans="2:143" ht="11.25" customHeight="1">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1298822</v>
      </c>
      <c r="BH12" s="621"/>
      <c r="BI12" s="621"/>
      <c r="BJ12" s="621"/>
      <c r="BK12" s="621"/>
      <c r="BL12" s="621"/>
      <c r="BM12" s="621"/>
      <c r="BN12" s="622"/>
      <c r="BO12" s="673">
        <v>76.900000000000006</v>
      </c>
      <c r="BP12" s="673"/>
      <c r="BQ12" s="673"/>
      <c r="BR12" s="673"/>
      <c r="BS12" s="626" t="s">
        <v>112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242767</v>
      </c>
      <c r="CS12" s="621"/>
      <c r="CT12" s="621"/>
      <c r="CU12" s="621"/>
      <c r="CV12" s="621"/>
      <c r="CW12" s="621"/>
      <c r="CX12" s="621"/>
      <c r="CY12" s="622"/>
      <c r="CZ12" s="673">
        <v>3.6</v>
      </c>
      <c r="DA12" s="673"/>
      <c r="DB12" s="673"/>
      <c r="DC12" s="673"/>
      <c r="DD12" s="626">
        <v>25328</v>
      </c>
      <c r="DE12" s="621"/>
      <c r="DF12" s="621"/>
      <c r="DG12" s="621"/>
      <c r="DH12" s="621"/>
      <c r="DI12" s="621"/>
      <c r="DJ12" s="621"/>
      <c r="DK12" s="621"/>
      <c r="DL12" s="621"/>
      <c r="DM12" s="621"/>
      <c r="DN12" s="621"/>
      <c r="DO12" s="621"/>
      <c r="DP12" s="622"/>
      <c r="DQ12" s="626">
        <v>137802</v>
      </c>
      <c r="DR12" s="621"/>
      <c r="DS12" s="621"/>
      <c r="DT12" s="621"/>
      <c r="DU12" s="621"/>
      <c r="DV12" s="621"/>
      <c r="DW12" s="621"/>
      <c r="DX12" s="621"/>
      <c r="DY12" s="621"/>
      <c r="DZ12" s="621"/>
      <c r="EA12" s="621"/>
      <c r="EB12" s="621"/>
      <c r="EC12" s="656"/>
    </row>
    <row r="13" spans="2:143" ht="11.25" customHeight="1">
      <c r="B13" s="617" t="s">
        <v>236</v>
      </c>
      <c r="C13" s="618"/>
      <c r="D13" s="618"/>
      <c r="E13" s="618"/>
      <c r="F13" s="618"/>
      <c r="G13" s="618"/>
      <c r="H13" s="618"/>
      <c r="I13" s="618"/>
      <c r="J13" s="618"/>
      <c r="K13" s="618"/>
      <c r="L13" s="618"/>
      <c r="M13" s="618"/>
      <c r="N13" s="618"/>
      <c r="O13" s="618"/>
      <c r="P13" s="618"/>
      <c r="Q13" s="619"/>
      <c r="R13" s="620">
        <v>13788</v>
      </c>
      <c r="S13" s="621"/>
      <c r="T13" s="621"/>
      <c r="U13" s="621"/>
      <c r="V13" s="621"/>
      <c r="W13" s="621"/>
      <c r="X13" s="621"/>
      <c r="Y13" s="622"/>
      <c r="Z13" s="673">
        <v>0.2</v>
      </c>
      <c r="AA13" s="673"/>
      <c r="AB13" s="673"/>
      <c r="AC13" s="673"/>
      <c r="AD13" s="674">
        <v>13788</v>
      </c>
      <c r="AE13" s="674"/>
      <c r="AF13" s="674"/>
      <c r="AG13" s="674"/>
      <c r="AH13" s="674"/>
      <c r="AI13" s="674"/>
      <c r="AJ13" s="674"/>
      <c r="AK13" s="674"/>
      <c r="AL13" s="643">
        <v>0.4</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1213312</v>
      </c>
      <c r="BH13" s="621"/>
      <c r="BI13" s="621"/>
      <c r="BJ13" s="621"/>
      <c r="BK13" s="621"/>
      <c r="BL13" s="621"/>
      <c r="BM13" s="621"/>
      <c r="BN13" s="622"/>
      <c r="BO13" s="673">
        <v>71.8</v>
      </c>
      <c r="BP13" s="673"/>
      <c r="BQ13" s="673"/>
      <c r="BR13" s="673"/>
      <c r="BS13" s="626" t="s">
        <v>112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763131</v>
      </c>
      <c r="CS13" s="621"/>
      <c r="CT13" s="621"/>
      <c r="CU13" s="621"/>
      <c r="CV13" s="621"/>
      <c r="CW13" s="621"/>
      <c r="CX13" s="621"/>
      <c r="CY13" s="622"/>
      <c r="CZ13" s="673">
        <v>11.5</v>
      </c>
      <c r="DA13" s="673"/>
      <c r="DB13" s="673"/>
      <c r="DC13" s="673"/>
      <c r="DD13" s="626">
        <v>341557</v>
      </c>
      <c r="DE13" s="621"/>
      <c r="DF13" s="621"/>
      <c r="DG13" s="621"/>
      <c r="DH13" s="621"/>
      <c r="DI13" s="621"/>
      <c r="DJ13" s="621"/>
      <c r="DK13" s="621"/>
      <c r="DL13" s="621"/>
      <c r="DM13" s="621"/>
      <c r="DN13" s="621"/>
      <c r="DO13" s="621"/>
      <c r="DP13" s="622"/>
      <c r="DQ13" s="626">
        <v>426183</v>
      </c>
      <c r="DR13" s="621"/>
      <c r="DS13" s="621"/>
      <c r="DT13" s="621"/>
      <c r="DU13" s="621"/>
      <c r="DV13" s="621"/>
      <c r="DW13" s="621"/>
      <c r="DX13" s="621"/>
      <c r="DY13" s="621"/>
      <c r="DZ13" s="621"/>
      <c r="EA13" s="621"/>
      <c r="EB13" s="621"/>
      <c r="EC13" s="656"/>
    </row>
    <row r="14" spans="2:143" ht="11.25" customHeight="1">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14173</v>
      </c>
      <c r="BH14" s="621"/>
      <c r="BI14" s="621"/>
      <c r="BJ14" s="621"/>
      <c r="BK14" s="621"/>
      <c r="BL14" s="621"/>
      <c r="BM14" s="621"/>
      <c r="BN14" s="622"/>
      <c r="BO14" s="673">
        <v>0.8</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289066</v>
      </c>
      <c r="CS14" s="621"/>
      <c r="CT14" s="621"/>
      <c r="CU14" s="621"/>
      <c r="CV14" s="621"/>
      <c r="CW14" s="621"/>
      <c r="CX14" s="621"/>
      <c r="CY14" s="622"/>
      <c r="CZ14" s="673">
        <v>4.3</v>
      </c>
      <c r="DA14" s="673"/>
      <c r="DB14" s="673"/>
      <c r="DC14" s="673"/>
      <c r="DD14" s="626" t="s">
        <v>112</v>
      </c>
      <c r="DE14" s="621"/>
      <c r="DF14" s="621"/>
      <c r="DG14" s="621"/>
      <c r="DH14" s="621"/>
      <c r="DI14" s="621"/>
      <c r="DJ14" s="621"/>
      <c r="DK14" s="621"/>
      <c r="DL14" s="621"/>
      <c r="DM14" s="621"/>
      <c r="DN14" s="621"/>
      <c r="DO14" s="621"/>
      <c r="DP14" s="622"/>
      <c r="DQ14" s="626">
        <v>288066</v>
      </c>
      <c r="DR14" s="621"/>
      <c r="DS14" s="621"/>
      <c r="DT14" s="621"/>
      <c r="DU14" s="621"/>
      <c r="DV14" s="621"/>
      <c r="DW14" s="621"/>
      <c r="DX14" s="621"/>
      <c r="DY14" s="621"/>
      <c r="DZ14" s="621"/>
      <c r="EA14" s="621"/>
      <c r="EB14" s="621"/>
      <c r="EC14" s="656"/>
    </row>
    <row r="15" spans="2:143" ht="11.25" customHeight="1">
      <c r="B15" s="617" t="s">
        <v>242</v>
      </c>
      <c r="C15" s="618"/>
      <c r="D15" s="618"/>
      <c r="E15" s="618"/>
      <c r="F15" s="618"/>
      <c r="G15" s="618"/>
      <c r="H15" s="618"/>
      <c r="I15" s="618"/>
      <c r="J15" s="618"/>
      <c r="K15" s="618"/>
      <c r="L15" s="618"/>
      <c r="M15" s="618"/>
      <c r="N15" s="618"/>
      <c r="O15" s="618"/>
      <c r="P15" s="618"/>
      <c r="Q15" s="619"/>
      <c r="R15" s="620">
        <v>1988</v>
      </c>
      <c r="S15" s="621"/>
      <c r="T15" s="621"/>
      <c r="U15" s="621"/>
      <c r="V15" s="621"/>
      <c r="W15" s="621"/>
      <c r="X15" s="621"/>
      <c r="Y15" s="622"/>
      <c r="Z15" s="673">
        <v>0</v>
      </c>
      <c r="AA15" s="673"/>
      <c r="AB15" s="673"/>
      <c r="AC15" s="673"/>
      <c r="AD15" s="674">
        <v>1988</v>
      </c>
      <c r="AE15" s="674"/>
      <c r="AF15" s="674"/>
      <c r="AG15" s="674"/>
      <c r="AH15" s="674"/>
      <c r="AI15" s="674"/>
      <c r="AJ15" s="674"/>
      <c r="AK15" s="674"/>
      <c r="AL15" s="643">
        <v>0.1</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30011</v>
      </c>
      <c r="BH15" s="621"/>
      <c r="BI15" s="621"/>
      <c r="BJ15" s="621"/>
      <c r="BK15" s="621"/>
      <c r="BL15" s="621"/>
      <c r="BM15" s="621"/>
      <c r="BN15" s="622"/>
      <c r="BO15" s="673">
        <v>1.8</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914715</v>
      </c>
      <c r="CS15" s="621"/>
      <c r="CT15" s="621"/>
      <c r="CU15" s="621"/>
      <c r="CV15" s="621"/>
      <c r="CW15" s="621"/>
      <c r="CX15" s="621"/>
      <c r="CY15" s="622"/>
      <c r="CZ15" s="673">
        <v>13.7</v>
      </c>
      <c r="DA15" s="673"/>
      <c r="DB15" s="673"/>
      <c r="DC15" s="673"/>
      <c r="DD15" s="626">
        <v>290416</v>
      </c>
      <c r="DE15" s="621"/>
      <c r="DF15" s="621"/>
      <c r="DG15" s="621"/>
      <c r="DH15" s="621"/>
      <c r="DI15" s="621"/>
      <c r="DJ15" s="621"/>
      <c r="DK15" s="621"/>
      <c r="DL15" s="621"/>
      <c r="DM15" s="621"/>
      <c r="DN15" s="621"/>
      <c r="DO15" s="621"/>
      <c r="DP15" s="622"/>
      <c r="DQ15" s="626">
        <v>441629</v>
      </c>
      <c r="DR15" s="621"/>
      <c r="DS15" s="621"/>
      <c r="DT15" s="621"/>
      <c r="DU15" s="621"/>
      <c r="DV15" s="621"/>
      <c r="DW15" s="621"/>
      <c r="DX15" s="621"/>
      <c r="DY15" s="621"/>
      <c r="DZ15" s="621"/>
      <c r="EA15" s="621"/>
      <c r="EB15" s="621"/>
      <c r="EC15" s="656"/>
    </row>
    <row r="16" spans="2:143" ht="11.25" customHeight="1">
      <c r="B16" s="617" t="s">
        <v>245</v>
      </c>
      <c r="C16" s="618"/>
      <c r="D16" s="618"/>
      <c r="E16" s="618"/>
      <c r="F16" s="618"/>
      <c r="G16" s="618"/>
      <c r="H16" s="618"/>
      <c r="I16" s="618"/>
      <c r="J16" s="618"/>
      <c r="K16" s="618"/>
      <c r="L16" s="618"/>
      <c r="M16" s="618"/>
      <c r="N16" s="618"/>
      <c r="O16" s="618"/>
      <c r="P16" s="618"/>
      <c r="Q16" s="619"/>
      <c r="R16" s="620">
        <v>1725315</v>
      </c>
      <c r="S16" s="621"/>
      <c r="T16" s="621"/>
      <c r="U16" s="621"/>
      <c r="V16" s="621"/>
      <c r="W16" s="621"/>
      <c r="X16" s="621"/>
      <c r="Y16" s="622"/>
      <c r="Z16" s="673">
        <v>25</v>
      </c>
      <c r="AA16" s="673"/>
      <c r="AB16" s="673"/>
      <c r="AC16" s="673"/>
      <c r="AD16" s="674">
        <v>1522788</v>
      </c>
      <c r="AE16" s="674"/>
      <c r="AF16" s="674"/>
      <c r="AG16" s="674"/>
      <c r="AH16" s="674"/>
      <c r="AI16" s="674"/>
      <c r="AJ16" s="674"/>
      <c r="AK16" s="674"/>
      <c r="AL16" s="643">
        <v>44</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133039</v>
      </c>
      <c r="CS16" s="621"/>
      <c r="CT16" s="621"/>
      <c r="CU16" s="621"/>
      <c r="CV16" s="621"/>
      <c r="CW16" s="621"/>
      <c r="CX16" s="621"/>
      <c r="CY16" s="622"/>
      <c r="CZ16" s="673">
        <v>2</v>
      </c>
      <c r="DA16" s="673"/>
      <c r="DB16" s="673"/>
      <c r="DC16" s="673"/>
      <c r="DD16" s="626" t="s">
        <v>112</v>
      </c>
      <c r="DE16" s="621"/>
      <c r="DF16" s="621"/>
      <c r="DG16" s="621"/>
      <c r="DH16" s="621"/>
      <c r="DI16" s="621"/>
      <c r="DJ16" s="621"/>
      <c r="DK16" s="621"/>
      <c r="DL16" s="621"/>
      <c r="DM16" s="621"/>
      <c r="DN16" s="621"/>
      <c r="DO16" s="621"/>
      <c r="DP16" s="622"/>
      <c r="DQ16" s="626">
        <v>43884</v>
      </c>
      <c r="DR16" s="621"/>
      <c r="DS16" s="621"/>
      <c r="DT16" s="621"/>
      <c r="DU16" s="621"/>
      <c r="DV16" s="621"/>
      <c r="DW16" s="621"/>
      <c r="DX16" s="621"/>
      <c r="DY16" s="621"/>
      <c r="DZ16" s="621"/>
      <c r="EA16" s="621"/>
      <c r="EB16" s="621"/>
      <c r="EC16" s="656"/>
    </row>
    <row r="17" spans="2:133" ht="11.25" customHeight="1">
      <c r="B17" s="617" t="s">
        <v>248</v>
      </c>
      <c r="C17" s="618"/>
      <c r="D17" s="618"/>
      <c r="E17" s="618"/>
      <c r="F17" s="618"/>
      <c r="G17" s="618"/>
      <c r="H17" s="618"/>
      <c r="I17" s="618"/>
      <c r="J17" s="618"/>
      <c r="K17" s="618"/>
      <c r="L17" s="618"/>
      <c r="M17" s="618"/>
      <c r="N17" s="618"/>
      <c r="O17" s="618"/>
      <c r="P17" s="618"/>
      <c r="Q17" s="619"/>
      <c r="R17" s="620">
        <v>1522788</v>
      </c>
      <c r="S17" s="621"/>
      <c r="T17" s="621"/>
      <c r="U17" s="621"/>
      <c r="V17" s="621"/>
      <c r="W17" s="621"/>
      <c r="X17" s="621"/>
      <c r="Y17" s="622"/>
      <c r="Z17" s="673">
        <v>22.1</v>
      </c>
      <c r="AA17" s="673"/>
      <c r="AB17" s="673"/>
      <c r="AC17" s="673"/>
      <c r="AD17" s="674">
        <v>1522788</v>
      </c>
      <c r="AE17" s="674"/>
      <c r="AF17" s="674"/>
      <c r="AG17" s="674"/>
      <c r="AH17" s="674"/>
      <c r="AI17" s="674"/>
      <c r="AJ17" s="674"/>
      <c r="AK17" s="674"/>
      <c r="AL17" s="643">
        <v>44</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727346</v>
      </c>
      <c r="CS17" s="621"/>
      <c r="CT17" s="621"/>
      <c r="CU17" s="621"/>
      <c r="CV17" s="621"/>
      <c r="CW17" s="621"/>
      <c r="CX17" s="621"/>
      <c r="CY17" s="622"/>
      <c r="CZ17" s="673">
        <v>10.9</v>
      </c>
      <c r="DA17" s="673"/>
      <c r="DB17" s="673"/>
      <c r="DC17" s="673"/>
      <c r="DD17" s="626" t="s">
        <v>112</v>
      </c>
      <c r="DE17" s="621"/>
      <c r="DF17" s="621"/>
      <c r="DG17" s="621"/>
      <c r="DH17" s="621"/>
      <c r="DI17" s="621"/>
      <c r="DJ17" s="621"/>
      <c r="DK17" s="621"/>
      <c r="DL17" s="621"/>
      <c r="DM17" s="621"/>
      <c r="DN17" s="621"/>
      <c r="DO17" s="621"/>
      <c r="DP17" s="622"/>
      <c r="DQ17" s="626">
        <v>646927</v>
      </c>
      <c r="DR17" s="621"/>
      <c r="DS17" s="621"/>
      <c r="DT17" s="621"/>
      <c r="DU17" s="621"/>
      <c r="DV17" s="621"/>
      <c r="DW17" s="621"/>
      <c r="DX17" s="621"/>
      <c r="DY17" s="621"/>
      <c r="DZ17" s="621"/>
      <c r="EA17" s="621"/>
      <c r="EB17" s="621"/>
      <c r="EC17" s="656"/>
    </row>
    <row r="18" spans="2:133" ht="11.25" customHeight="1">
      <c r="B18" s="617" t="s">
        <v>251</v>
      </c>
      <c r="C18" s="618"/>
      <c r="D18" s="618"/>
      <c r="E18" s="618"/>
      <c r="F18" s="618"/>
      <c r="G18" s="618"/>
      <c r="H18" s="618"/>
      <c r="I18" s="618"/>
      <c r="J18" s="618"/>
      <c r="K18" s="618"/>
      <c r="L18" s="618"/>
      <c r="M18" s="618"/>
      <c r="N18" s="618"/>
      <c r="O18" s="618"/>
      <c r="P18" s="618"/>
      <c r="Q18" s="619"/>
      <c r="R18" s="620">
        <v>202527</v>
      </c>
      <c r="S18" s="621"/>
      <c r="T18" s="621"/>
      <c r="U18" s="621"/>
      <c r="V18" s="621"/>
      <c r="W18" s="621"/>
      <c r="X18" s="621"/>
      <c r="Y18" s="622"/>
      <c r="Z18" s="673">
        <v>2.9</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c r="B19" s="617" t="s">
        <v>254</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t="s">
        <v>112</v>
      </c>
      <c r="BH19" s="621"/>
      <c r="BI19" s="621"/>
      <c r="BJ19" s="621"/>
      <c r="BK19" s="621"/>
      <c r="BL19" s="621"/>
      <c r="BM19" s="621"/>
      <c r="BN19" s="622"/>
      <c r="BO19" s="673" t="s">
        <v>112</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c r="B20" s="617" t="s">
        <v>257</v>
      </c>
      <c r="C20" s="618"/>
      <c r="D20" s="618"/>
      <c r="E20" s="618"/>
      <c r="F20" s="618"/>
      <c r="G20" s="618"/>
      <c r="H20" s="618"/>
      <c r="I20" s="618"/>
      <c r="J20" s="618"/>
      <c r="K20" s="618"/>
      <c r="L20" s="618"/>
      <c r="M20" s="618"/>
      <c r="N20" s="618"/>
      <c r="O20" s="618"/>
      <c r="P20" s="618"/>
      <c r="Q20" s="619"/>
      <c r="R20" s="620">
        <v>3659146</v>
      </c>
      <c r="S20" s="621"/>
      <c r="T20" s="621"/>
      <c r="U20" s="621"/>
      <c r="V20" s="621"/>
      <c r="W20" s="621"/>
      <c r="X20" s="621"/>
      <c r="Y20" s="622"/>
      <c r="Z20" s="673">
        <v>53.1</v>
      </c>
      <c r="AA20" s="673"/>
      <c r="AB20" s="673"/>
      <c r="AC20" s="673"/>
      <c r="AD20" s="674">
        <v>3456619</v>
      </c>
      <c r="AE20" s="674"/>
      <c r="AF20" s="674"/>
      <c r="AG20" s="674"/>
      <c r="AH20" s="674"/>
      <c r="AI20" s="674"/>
      <c r="AJ20" s="674"/>
      <c r="AK20" s="674"/>
      <c r="AL20" s="643">
        <v>99.9</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t="s">
        <v>112</v>
      </c>
      <c r="BH20" s="621"/>
      <c r="BI20" s="621"/>
      <c r="BJ20" s="621"/>
      <c r="BK20" s="621"/>
      <c r="BL20" s="621"/>
      <c r="BM20" s="621"/>
      <c r="BN20" s="622"/>
      <c r="BO20" s="673" t="s">
        <v>112</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6657375</v>
      </c>
      <c r="CS20" s="621"/>
      <c r="CT20" s="621"/>
      <c r="CU20" s="621"/>
      <c r="CV20" s="621"/>
      <c r="CW20" s="621"/>
      <c r="CX20" s="621"/>
      <c r="CY20" s="622"/>
      <c r="CZ20" s="673">
        <v>100</v>
      </c>
      <c r="DA20" s="673"/>
      <c r="DB20" s="673"/>
      <c r="DC20" s="673"/>
      <c r="DD20" s="626">
        <v>1331302</v>
      </c>
      <c r="DE20" s="621"/>
      <c r="DF20" s="621"/>
      <c r="DG20" s="621"/>
      <c r="DH20" s="621"/>
      <c r="DI20" s="621"/>
      <c r="DJ20" s="621"/>
      <c r="DK20" s="621"/>
      <c r="DL20" s="621"/>
      <c r="DM20" s="621"/>
      <c r="DN20" s="621"/>
      <c r="DO20" s="621"/>
      <c r="DP20" s="622"/>
      <c r="DQ20" s="626">
        <v>3890138</v>
      </c>
      <c r="DR20" s="621"/>
      <c r="DS20" s="621"/>
      <c r="DT20" s="621"/>
      <c r="DU20" s="621"/>
      <c r="DV20" s="621"/>
      <c r="DW20" s="621"/>
      <c r="DX20" s="621"/>
      <c r="DY20" s="621"/>
      <c r="DZ20" s="621"/>
      <c r="EA20" s="621"/>
      <c r="EB20" s="621"/>
      <c r="EC20" s="656"/>
    </row>
    <row r="21" spans="2:133" ht="11.25" customHeight="1">
      <c r="B21" s="617" t="s">
        <v>260</v>
      </c>
      <c r="C21" s="618"/>
      <c r="D21" s="618"/>
      <c r="E21" s="618"/>
      <c r="F21" s="618"/>
      <c r="G21" s="618"/>
      <c r="H21" s="618"/>
      <c r="I21" s="618"/>
      <c r="J21" s="618"/>
      <c r="K21" s="618"/>
      <c r="L21" s="618"/>
      <c r="M21" s="618"/>
      <c r="N21" s="618"/>
      <c r="O21" s="618"/>
      <c r="P21" s="618"/>
      <c r="Q21" s="619"/>
      <c r="R21" s="620">
        <v>832</v>
      </c>
      <c r="S21" s="621"/>
      <c r="T21" s="621"/>
      <c r="U21" s="621"/>
      <c r="V21" s="621"/>
      <c r="W21" s="621"/>
      <c r="X21" s="621"/>
      <c r="Y21" s="622"/>
      <c r="Z21" s="673">
        <v>0</v>
      </c>
      <c r="AA21" s="673"/>
      <c r="AB21" s="673"/>
      <c r="AC21" s="673"/>
      <c r="AD21" s="674">
        <v>832</v>
      </c>
      <c r="AE21" s="674"/>
      <c r="AF21" s="674"/>
      <c r="AG21" s="674"/>
      <c r="AH21" s="674"/>
      <c r="AI21" s="674"/>
      <c r="AJ21" s="674"/>
      <c r="AK21" s="674"/>
      <c r="AL21" s="643">
        <v>0</v>
      </c>
      <c r="AM21" s="675"/>
      <c r="AN21" s="675"/>
      <c r="AO21" s="676"/>
      <c r="AP21" s="714" t="s">
        <v>261</v>
      </c>
      <c r="AQ21" s="721"/>
      <c r="AR21" s="721"/>
      <c r="AS21" s="721"/>
      <c r="AT21" s="721"/>
      <c r="AU21" s="721"/>
      <c r="AV21" s="721"/>
      <c r="AW21" s="721"/>
      <c r="AX21" s="721"/>
      <c r="AY21" s="721"/>
      <c r="AZ21" s="721"/>
      <c r="BA21" s="721"/>
      <c r="BB21" s="721"/>
      <c r="BC21" s="721"/>
      <c r="BD21" s="721"/>
      <c r="BE21" s="721"/>
      <c r="BF21" s="716"/>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262</v>
      </c>
      <c r="C22" s="618"/>
      <c r="D22" s="618"/>
      <c r="E22" s="618"/>
      <c r="F22" s="618"/>
      <c r="G22" s="618"/>
      <c r="H22" s="618"/>
      <c r="I22" s="618"/>
      <c r="J22" s="618"/>
      <c r="K22" s="618"/>
      <c r="L22" s="618"/>
      <c r="M22" s="618"/>
      <c r="N22" s="618"/>
      <c r="O22" s="618"/>
      <c r="P22" s="618"/>
      <c r="Q22" s="619"/>
      <c r="R22" s="620">
        <v>62143</v>
      </c>
      <c r="S22" s="621"/>
      <c r="T22" s="621"/>
      <c r="U22" s="621"/>
      <c r="V22" s="621"/>
      <c r="W22" s="621"/>
      <c r="X22" s="621"/>
      <c r="Y22" s="622"/>
      <c r="Z22" s="673">
        <v>0.9</v>
      </c>
      <c r="AA22" s="673"/>
      <c r="AB22" s="673"/>
      <c r="AC22" s="673"/>
      <c r="AD22" s="674">
        <v>398</v>
      </c>
      <c r="AE22" s="674"/>
      <c r="AF22" s="674"/>
      <c r="AG22" s="674"/>
      <c r="AH22" s="674"/>
      <c r="AI22" s="674"/>
      <c r="AJ22" s="674"/>
      <c r="AK22" s="674"/>
      <c r="AL22" s="643">
        <v>0</v>
      </c>
      <c r="AM22" s="675"/>
      <c r="AN22" s="675"/>
      <c r="AO22" s="676"/>
      <c r="AP22" s="714" t="s">
        <v>263</v>
      </c>
      <c r="AQ22" s="721"/>
      <c r="AR22" s="721"/>
      <c r="AS22" s="721"/>
      <c r="AT22" s="721"/>
      <c r="AU22" s="721"/>
      <c r="AV22" s="721"/>
      <c r="AW22" s="721"/>
      <c r="AX22" s="721"/>
      <c r="AY22" s="721"/>
      <c r="AZ22" s="721"/>
      <c r="BA22" s="721"/>
      <c r="BB22" s="721"/>
      <c r="BC22" s="721"/>
      <c r="BD22" s="721"/>
      <c r="BE22" s="721"/>
      <c r="BF22" s="716"/>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265</v>
      </c>
      <c r="C23" s="618"/>
      <c r="D23" s="618"/>
      <c r="E23" s="618"/>
      <c r="F23" s="618"/>
      <c r="G23" s="618"/>
      <c r="H23" s="618"/>
      <c r="I23" s="618"/>
      <c r="J23" s="618"/>
      <c r="K23" s="618"/>
      <c r="L23" s="618"/>
      <c r="M23" s="618"/>
      <c r="N23" s="618"/>
      <c r="O23" s="618"/>
      <c r="P23" s="618"/>
      <c r="Q23" s="619"/>
      <c r="R23" s="620">
        <v>124308</v>
      </c>
      <c r="S23" s="621"/>
      <c r="T23" s="621"/>
      <c r="U23" s="621"/>
      <c r="V23" s="621"/>
      <c r="W23" s="621"/>
      <c r="X23" s="621"/>
      <c r="Y23" s="622"/>
      <c r="Z23" s="673">
        <v>1.8</v>
      </c>
      <c r="AA23" s="673"/>
      <c r="AB23" s="673"/>
      <c r="AC23" s="673"/>
      <c r="AD23" s="674">
        <v>252</v>
      </c>
      <c r="AE23" s="674"/>
      <c r="AF23" s="674"/>
      <c r="AG23" s="674"/>
      <c r="AH23" s="674"/>
      <c r="AI23" s="674"/>
      <c r="AJ23" s="674"/>
      <c r="AK23" s="674"/>
      <c r="AL23" s="643">
        <v>0</v>
      </c>
      <c r="AM23" s="675"/>
      <c r="AN23" s="675"/>
      <c r="AO23" s="676"/>
      <c r="AP23" s="714" t="s">
        <v>266</v>
      </c>
      <c r="AQ23" s="721"/>
      <c r="AR23" s="721"/>
      <c r="AS23" s="721"/>
      <c r="AT23" s="721"/>
      <c r="AU23" s="721"/>
      <c r="AV23" s="721"/>
      <c r="AW23" s="721"/>
      <c r="AX23" s="721"/>
      <c r="AY23" s="721"/>
      <c r="AZ23" s="721"/>
      <c r="BA23" s="721"/>
      <c r="BB23" s="721"/>
      <c r="BC23" s="721"/>
      <c r="BD23" s="721"/>
      <c r="BE23" s="721"/>
      <c r="BF23" s="716"/>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c r="B24" s="617" t="s">
        <v>272</v>
      </c>
      <c r="C24" s="618"/>
      <c r="D24" s="618"/>
      <c r="E24" s="618"/>
      <c r="F24" s="618"/>
      <c r="G24" s="618"/>
      <c r="H24" s="618"/>
      <c r="I24" s="618"/>
      <c r="J24" s="618"/>
      <c r="K24" s="618"/>
      <c r="L24" s="618"/>
      <c r="M24" s="618"/>
      <c r="N24" s="618"/>
      <c r="O24" s="618"/>
      <c r="P24" s="618"/>
      <c r="Q24" s="619"/>
      <c r="R24" s="620">
        <v>3169</v>
      </c>
      <c r="S24" s="621"/>
      <c r="T24" s="621"/>
      <c r="U24" s="621"/>
      <c r="V24" s="621"/>
      <c r="W24" s="621"/>
      <c r="X24" s="621"/>
      <c r="Y24" s="622"/>
      <c r="Z24" s="673">
        <v>0</v>
      </c>
      <c r="AA24" s="673"/>
      <c r="AB24" s="673"/>
      <c r="AC24" s="673"/>
      <c r="AD24" s="674" t="s">
        <v>112</v>
      </c>
      <c r="AE24" s="674"/>
      <c r="AF24" s="674"/>
      <c r="AG24" s="674"/>
      <c r="AH24" s="674"/>
      <c r="AI24" s="674"/>
      <c r="AJ24" s="674"/>
      <c r="AK24" s="674"/>
      <c r="AL24" s="643" t="s">
        <v>112</v>
      </c>
      <c r="AM24" s="675"/>
      <c r="AN24" s="675"/>
      <c r="AO24" s="676"/>
      <c r="AP24" s="714" t="s">
        <v>273</v>
      </c>
      <c r="AQ24" s="721"/>
      <c r="AR24" s="721"/>
      <c r="AS24" s="721"/>
      <c r="AT24" s="721"/>
      <c r="AU24" s="721"/>
      <c r="AV24" s="721"/>
      <c r="AW24" s="721"/>
      <c r="AX24" s="721"/>
      <c r="AY24" s="721"/>
      <c r="AZ24" s="721"/>
      <c r="BA24" s="721"/>
      <c r="BB24" s="721"/>
      <c r="BC24" s="721"/>
      <c r="BD24" s="721"/>
      <c r="BE24" s="721"/>
      <c r="BF24" s="716"/>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1965396</v>
      </c>
      <c r="CS24" s="671"/>
      <c r="CT24" s="671"/>
      <c r="CU24" s="671"/>
      <c r="CV24" s="671"/>
      <c r="CW24" s="671"/>
      <c r="CX24" s="671"/>
      <c r="CY24" s="718"/>
      <c r="CZ24" s="722">
        <v>29.5</v>
      </c>
      <c r="DA24" s="723"/>
      <c r="DB24" s="723"/>
      <c r="DC24" s="724"/>
      <c r="DD24" s="717">
        <v>1606114</v>
      </c>
      <c r="DE24" s="671"/>
      <c r="DF24" s="671"/>
      <c r="DG24" s="671"/>
      <c r="DH24" s="671"/>
      <c r="DI24" s="671"/>
      <c r="DJ24" s="671"/>
      <c r="DK24" s="718"/>
      <c r="DL24" s="717">
        <v>1595316</v>
      </c>
      <c r="DM24" s="671"/>
      <c r="DN24" s="671"/>
      <c r="DO24" s="671"/>
      <c r="DP24" s="671"/>
      <c r="DQ24" s="671"/>
      <c r="DR24" s="671"/>
      <c r="DS24" s="671"/>
      <c r="DT24" s="671"/>
      <c r="DU24" s="671"/>
      <c r="DV24" s="718"/>
      <c r="DW24" s="719">
        <v>43.6</v>
      </c>
      <c r="DX24" s="688"/>
      <c r="DY24" s="688"/>
      <c r="DZ24" s="688"/>
      <c r="EA24" s="688"/>
      <c r="EB24" s="688"/>
      <c r="EC24" s="720"/>
    </row>
    <row r="25" spans="2:133" ht="11.25" customHeight="1">
      <c r="B25" s="617" t="s">
        <v>275</v>
      </c>
      <c r="C25" s="618"/>
      <c r="D25" s="618"/>
      <c r="E25" s="618"/>
      <c r="F25" s="618"/>
      <c r="G25" s="618"/>
      <c r="H25" s="618"/>
      <c r="I25" s="618"/>
      <c r="J25" s="618"/>
      <c r="K25" s="618"/>
      <c r="L25" s="618"/>
      <c r="M25" s="618"/>
      <c r="N25" s="618"/>
      <c r="O25" s="618"/>
      <c r="P25" s="618"/>
      <c r="Q25" s="619"/>
      <c r="R25" s="620">
        <v>640759</v>
      </c>
      <c r="S25" s="621"/>
      <c r="T25" s="621"/>
      <c r="U25" s="621"/>
      <c r="V25" s="621"/>
      <c r="W25" s="621"/>
      <c r="X25" s="621"/>
      <c r="Y25" s="622"/>
      <c r="Z25" s="673">
        <v>9.3000000000000007</v>
      </c>
      <c r="AA25" s="673"/>
      <c r="AB25" s="673"/>
      <c r="AC25" s="673"/>
      <c r="AD25" s="674" t="s">
        <v>112</v>
      </c>
      <c r="AE25" s="674"/>
      <c r="AF25" s="674"/>
      <c r="AG25" s="674"/>
      <c r="AH25" s="674"/>
      <c r="AI25" s="674"/>
      <c r="AJ25" s="674"/>
      <c r="AK25" s="674"/>
      <c r="AL25" s="643" t="s">
        <v>112</v>
      </c>
      <c r="AM25" s="675"/>
      <c r="AN25" s="675"/>
      <c r="AO25" s="676"/>
      <c r="AP25" s="714" t="s">
        <v>276</v>
      </c>
      <c r="AQ25" s="721"/>
      <c r="AR25" s="721"/>
      <c r="AS25" s="721"/>
      <c r="AT25" s="721"/>
      <c r="AU25" s="721"/>
      <c r="AV25" s="721"/>
      <c r="AW25" s="721"/>
      <c r="AX25" s="721"/>
      <c r="AY25" s="721"/>
      <c r="AZ25" s="721"/>
      <c r="BA25" s="721"/>
      <c r="BB25" s="721"/>
      <c r="BC25" s="721"/>
      <c r="BD25" s="721"/>
      <c r="BE25" s="721"/>
      <c r="BF25" s="716"/>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900567</v>
      </c>
      <c r="CS25" s="639"/>
      <c r="CT25" s="639"/>
      <c r="CU25" s="639"/>
      <c r="CV25" s="639"/>
      <c r="CW25" s="639"/>
      <c r="CX25" s="639"/>
      <c r="CY25" s="640"/>
      <c r="CZ25" s="623">
        <v>13.5</v>
      </c>
      <c r="DA25" s="641"/>
      <c r="DB25" s="641"/>
      <c r="DC25" s="642"/>
      <c r="DD25" s="626">
        <v>864559</v>
      </c>
      <c r="DE25" s="639"/>
      <c r="DF25" s="639"/>
      <c r="DG25" s="639"/>
      <c r="DH25" s="639"/>
      <c r="DI25" s="639"/>
      <c r="DJ25" s="639"/>
      <c r="DK25" s="640"/>
      <c r="DL25" s="626">
        <v>863570</v>
      </c>
      <c r="DM25" s="639"/>
      <c r="DN25" s="639"/>
      <c r="DO25" s="639"/>
      <c r="DP25" s="639"/>
      <c r="DQ25" s="639"/>
      <c r="DR25" s="639"/>
      <c r="DS25" s="639"/>
      <c r="DT25" s="639"/>
      <c r="DU25" s="639"/>
      <c r="DV25" s="640"/>
      <c r="DW25" s="643">
        <v>23.6</v>
      </c>
      <c r="DX25" s="644"/>
      <c r="DY25" s="644"/>
      <c r="DZ25" s="644"/>
      <c r="EA25" s="644"/>
      <c r="EB25" s="644"/>
      <c r="EC25" s="645"/>
    </row>
    <row r="26" spans="2:133" ht="11.25" customHeight="1">
      <c r="B26" s="711" t="s">
        <v>278</v>
      </c>
      <c r="C26" s="712"/>
      <c r="D26" s="712"/>
      <c r="E26" s="712"/>
      <c r="F26" s="712"/>
      <c r="G26" s="712"/>
      <c r="H26" s="712"/>
      <c r="I26" s="712"/>
      <c r="J26" s="712"/>
      <c r="K26" s="712"/>
      <c r="L26" s="712"/>
      <c r="M26" s="712"/>
      <c r="N26" s="712"/>
      <c r="O26" s="712"/>
      <c r="P26" s="712"/>
      <c r="Q26" s="713"/>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4" t="s">
        <v>279</v>
      </c>
      <c r="AQ26" s="715"/>
      <c r="AR26" s="715"/>
      <c r="AS26" s="715"/>
      <c r="AT26" s="715"/>
      <c r="AU26" s="715"/>
      <c r="AV26" s="715"/>
      <c r="AW26" s="715"/>
      <c r="AX26" s="715"/>
      <c r="AY26" s="715"/>
      <c r="AZ26" s="715"/>
      <c r="BA26" s="715"/>
      <c r="BB26" s="715"/>
      <c r="BC26" s="715"/>
      <c r="BD26" s="715"/>
      <c r="BE26" s="715"/>
      <c r="BF26" s="716"/>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582334</v>
      </c>
      <c r="CS26" s="621"/>
      <c r="CT26" s="621"/>
      <c r="CU26" s="621"/>
      <c r="CV26" s="621"/>
      <c r="CW26" s="621"/>
      <c r="CX26" s="621"/>
      <c r="CY26" s="622"/>
      <c r="CZ26" s="623">
        <v>8.6999999999999993</v>
      </c>
      <c r="DA26" s="641"/>
      <c r="DB26" s="641"/>
      <c r="DC26" s="642"/>
      <c r="DD26" s="626">
        <v>566411</v>
      </c>
      <c r="DE26" s="621"/>
      <c r="DF26" s="621"/>
      <c r="DG26" s="621"/>
      <c r="DH26" s="621"/>
      <c r="DI26" s="621"/>
      <c r="DJ26" s="621"/>
      <c r="DK26" s="622"/>
      <c r="DL26" s="626" t="s">
        <v>217</v>
      </c>
      <c r="DM26" s="621"/>
      <c r="DN26" s="621"/>
      <c r="DO26" s="621"/>
      <c r="DP26" s="621"/>
      <c r="DQ26" s="621"/>
      <c r="DR26" s="621"/>
      <c r="DS26" s="621"/>
      <c r="DT26" s="621"/>
      <c r="DU26" s="621"/>
      <c r="DV26" s="622"/>
      <c r="DW26" s="643" t="s">
        <v>217</v>
      </c>
      <c r="DX26" s="644"/>
      <c r="DY26" s="644"/>
      <c r="DZ26" s="644"/>
      <c r="EA26" s="644"/>
      <c r="EB26" s="644"/>
      <c r="EC26" s="645"/>
    </row>
    <row r="27" spans="2:133" ht="11.25" customHeight="1">
      <c r="B27" s="617" t="s">
        <v>281</v>
      </c>
      <c r="C27" s="618"/>
      <c r="D27" s="618"/>
      <c r="E27" s="618"/>
      <c r="F27" s="618"/>
      <c r="G27" s="618"/>
      <c r="H27" s="618"/>
      <c r="I27" s="618"/>
      <c r="J27" s="618"/>
      <c r="K27" s="618"/>
      <c r="L27" s="618"/>
      <c r="M27" s="618"/>
      <c r="N27" s="618"/>
      <c r="O27" s="618"/>
      <c r="P27" s="618"/>
      <c r="Q27" s="619"/>
      <c r="R27" s="620">
        <v>706437</v>
      </c>
      <c r="S27" s="621"/>
      <c r="T27" s="621"/>
      <c r="U27" s="621"/>
      <c r="V27" s="621"/>
      <c r="W27" s="621"/>
      <c r="X27" s="621"/>
      <c r="Y27" s="622"/>
      <c r="Z27" s="673">
        <v>10.199999999999999</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1688675</v>
      </c>
      <c r="BH27" s="621"/>
      <c r="BI27" s="621"/>
      <c r="BJ27" s="621"/>
      <c r="BK27" s="621"/>
      <c r="BL27" s="621"/>
      <c r="BM27" s="621"/>
      <c r="BN27" s="622"/>
      <c r="BO27" s="673">
        <v>100</v>
      </c>
      <c r="BP27" s="673"/>
      <c r="BQ27" s="673"/>
      <c r="BR27" s="673"/>
      <c r="BS27" s="626">
        <v>15216</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337483</v>
      </c>
      <c r="CS27" s="639"/>
      <c r="CT27" s="639"/>
      <c r="CU27" s="639"/>
      <c r="CV27" s="639"/>
      <c r="CW27" s="639"/>
      <c r="CX27" s="639"/>
      <c r="CY27" s="640"/>
      <c r="CZ27" s="623">
        <v>5.0999999999999996</v>
      </c>
      <c r="DA27" s="641"/>
      <c r="DB27" s="641"/>
      <c r="DC27" s="642"/>
      <c r="DD27" s="626">
        <v>94628</v>
      </c>
      <c r="DE27" s="639"/>
      <c r="DF27" s="639"/>
      <c r="DG27" s="639"/>
      <c r="DH27" s="639"/>
      <c r="DI27" s="639"/>
      <c r="DJ27" s="639"/>
      <c r="DK27" s="640"/>
      <c r="DL27" s="626">
        <v>84819</v>
      </c>
      <c r="DM27" s="639"/>
      <c r="DN27" s="639"/>
      <c r="DO27" s="639"/>
      <c r="DP27" s="639"/>
      <c r="DQ27" s="639"/>
      <c r="DR27" s="639"/>
      <c r="DS27" s="639"/>
      <c r="DT27" s="639"/>
      <c r="DU27" s="639"/>
      <c r="DV27" s="640"/>
      <c r="DW27" s="643">
        <v>2.2999999999999998</v>
      </c>
      <c r="DX27" s="644"/>
      <c r="DY27" s="644"/>
      <c r="DZ27" s="644"/>
      <c r="EA27" s="644"/>
      <c r="EB27" s="644"/>
      <c r="EC27" s="645"/>
    </row>
    <row r="28" spans="2:133" ht="11.25" customHeight="1">
      <c r="B28" s="617" t="s">
        <v>284</v>
      </c>
      <c r="C28" s="618"/>
      <c r="D28" s="618"/>
      <c r="E28" s="618"/>
      <c r="F28" s="618"/>
      <c r="G28" s="618"/>
      <c r="H28" s="618"/>
      <c r="I28" s="618"/>
      <c r="J28" s="618"/>
      <c r="K28" s="618"/>
      <c r="L28" s="618"/>
      <c r="M28" s="618"/>
      <c r="N28" s="618"/>
      <c r="O28" s="618"/>
      <c r="P28" s="618"/>
      <c r="Q28" s="619"/>
      <c r="R28" s="620">
        <v>81679</v>
      </c>
      <c r="S28" s="621"/>
      <c r="T28" s="621"/>
      <c r="U28" s="621"/>
      <c r="V28" s="621"/>
      <c r="W28" s="621"/>
      <c r="X28" s="621"/>
      <c r="Y28" s="622"/>
      <c r="Z28" s="673">
        <v>1.2</v>
      </c>
      <c r="AA28" s="673"/>
      <c r="AB28" s="673"/>
      <c r="AC28" s="673"/>
      <c r="AD28" s="674">
        <v>990</v>
      </c>
      <c r="AE28" s="674"/>
      <c r="AF28" s="674"/>
      <c r="AG28" s="674"/>
      <c r="AH28" s="674"/>
      <c r="AI28" s="674"/>
      <c r="AJ28" s="674"/>
      <c r="AK28" s="674"/>
      <c r="AL28" s="643">
        <v>0</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727346</v>
      </c>
      <c r="CS28" s="621"/>
      <c r="CT28" s="621"/>
      <c r="CU28" s="621"/>
      <c r="CV28" s="621"/>
      <c r="CW28" s="621"/>
      <c r="CX28" s="621"/>
      <c r="CY28" s="622"/>
      <c r="CZ28" s="623">
        <v>10.9</v>
      </c>
      <c r="DA28" s="641"/>
      <c r="DB28" s="641"/>
      <c r="DC28" s="642"/>
      <c r="DD28" s="626">
        <v>646927</v>
      </c>
      <c r="DE28" s="621"/>
      <c r="DF28" s="621"/>
      <c r="DG28" s="621"/>
      <c r="DH28" s="621"/>
      <c r="DI28" s="621"/>
      <c r="DJ28" s="621"/>
      <c r="DK28" s="622"/>
      <c r="DL28" s="626">
        <v>646927</v>
      </c>
      <c r="DM28" s="621"/>
      <c r="DN28" s="621"/>
      <c r="DO28" s="621"/>
      <c r="DP28" s="621"/>
      <c r="DQ28" s="621"/>
      <c r="DR28" s="621"/>
      <c r="DS28" s="621"/>
      <c r="DT28" s="621"/>
      <c r="DU28" s="621"/>
      <c r="DV28" s="622"/>
      <c r="DW28" s="643">
        <v>17.7</v>
      </c>
      <c r="DX28" s="644"/>
      <c r="DY28" s="644"/>
      <c r="DZ28" s="644"/>
      <c r="EA28" s="644"/>
      <c r="EB28" s="644"/>
      <c r="EC28" s="645"/>
    </row>
    <row r="29" spans="2:133" ht="11.25" customHeight="1">
      <c r="B29" s="617" t="s">
        <v>286</v>
      </c>
      <c r="C29" s="618"/>
      <c r="D29" s="618"/>
      <c r="E29" s="618"/>
      <c r="F29" s="618"/>
      <c r="G29" s="618"/>
      <c r="H29" s="618"/>
      <c r="I29" s="618"/>
      <c r="J29" s="618"/>
      <c r="K29" s="618"/>
      <c r="L29" s="618"/>
      <c r="M29" s="618"/>
      <c r="N29" s="618"/>
      <c r="O29" s="618"/>
      <c r="P29" s="618"/>
      <c r="Q29" s="619"/>
      <c r="R29" s="620">
        <v>216341</v>
      </c>
      <c r="S29" s="621"/>
      <c r="T29" s="621"/>
      <c r="U29" s="621"/>
      <c r="V29" s="621"/>
      <c r="W29" s="621"/>
      <c r="X29" s="621"/>
      <c r="Y29" s="622"/>
      <c r="Z29" s="673">
        <v>3.1</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59</v>
      </c>
      <c r="CG29" s="654"/>
      <c r="CH29" s="654"/>
      <c r="CI29" s="654"/>
      <c r="CJ29" s="654"/>
      <c r="CK29" s="654"/>
      <c r="CL29" s="654"/>
      <c r="CM29" s="654"/>
      <c r="CN29" s="654"/>
      <c r="CO29" s="654"/>
      <c r="CP29" s="654"/>
      <c r="CQ29" s="655"/>
      <c r="CR29" s="620">
        <v>727222</v>
      </c>
      <c r="CS29" s="639"/>
      <c r="CT29" s="639"/>
      <c r="CU29" s="639"/>
      <c r="CV29" s="639"/>
      <c r="CW29" s="639"/>
      <c r="CX29" s="639"/>
      <c r="CY29" s="640"/>
      <c r="CZ29" s="623">
        <v>10.9</v>
      </c>
      <c r="DA29" s="641"/>
      <c r="DB29" s="641"/>
      <c r="DC29" s="642"/>
      <c r="DD29" s="626">
        <v>646803</v>
      </c>
      <c r="DE29" s="639"/>
      <c r="DF29" s="639"/>
      <c r="DG29" s="639"/>
      <c r="DH29" s="639"/>
      <c r="DI29" s="639"/>
      <c r="DJ29" s="639"/>
      <c r="DK29" s="640"/>
      <c r="DL29" s="626">
        <v>646803</v>
      </c>
      <c r="DM29" s="639"/>
      <c r="DN29" s="639"/>
      <c r="DO29" s="639"/>
      <c r="DP29" s="639"/>
      <c r="DQ29" s="639"/>
      <c r="DR29" s="639"/>
      <c r="DS29" s="639"/>
      <c r="DT29" s="639"/>
      <c r="DU29" s="639"/>
      <c r="DV29" s="640"/>
      <c r="DW29" s="643">
        <v>17.7</v>
      </c>
      <c r="DX29" s="644"/>
      <c r="DY29" s="644"/>
      <c r="DZ29" s="644"/>
      <c r="EA29" s="644"/>
      <c r="EB29" s="644"/>
      <c r="EC29" s="645"/>
    </row>
    <row r="30" spans="2:133" ht="11.25" customHeight="1">
      <c r="B30" s="617" t="s">
        <v>290</v>
      </c>
      <c r="C30" s="618"/>
      <c r="D30" s="618"/>
      <c r="E30" s="618"/>
      <c r="F30" s="618"/>
      <c r="G30" s="618"/>
      <c r="H30" s="618"/>
      <c r="I30" s="618"/>
      <c r="J30" s="618"/>
      <c r="K30" s="618"/>
      <c r="L30" s="618"/>
      <c r="M30" s="618"/>
      <c r="N30" s="618"/>
      <c r="O30" s="618"/>
      <c r="P30" s="618"/>
      <c r="Q30" s="619"/>
      <c r="R30" s="620">
        <v>200413</v>
      </c>
      <c r="S30" s="621"/>
      <c r="T30" s="621"/>
      <c r="U30" s="621"/>
      <c r="V30" s="621"/>
      <c r="W30" s="621"/>
      <c r="X30" s="621"/>
      <c r="Y30" s="622"/>
      <c r="Z30" s="673">
        <v>2.9</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99.9</v>
      </c>
      <c r="BH30" s="687"/>
      <c r="BI30" s="687"/>
      <c r="BJ30" s="687"/>
      <c r="BK30" s="687"/>
      <c r="BL30" s="687"/>
      <c r="BM30" s="688">
        <v>99.1</v>
      </c>
      <c r="BN30" s="687"/>
      <c r="BO30" s="687"/>
      <c r="BP30" s="687"/>
      <c r="BQ30" s="689"/>
      <c r="BR30" s="686">
        <v>99.9</v>
      </c>
      <c r="BS30" s="687"/>
      <c r="BT30" s="687"/>
      <c r="BU30" s="687"/>
      <c r="BV30" s="687"/>
      <c r="BW30" s="687"/>
      <c r="BX30" s="688">
        <v>98.9</v>
      </c>
      <c r="BY30" s="687"/>
      <c r="BZ30" s="687"/>
      <c r="CA30" s="687"/>
      <c r="CB30" s="689"/>
      <c r="CD30" s="692"/>
      <c r="CE30" s="693"/>
      <c r="CF30" s="657" t="s">
        <v>293</v>
      </c>
      <c r="CG30" s="654"/>
      <c r="CH30" s="654"/>
      <c r="CI30" s="654"/>
      <c r="CJ30" s="654"/>
      <c r="CK30" s="654"/>
      <c r="CL30" s="654"/>
      <c r="CM30" s="654"/>
      <c r="CN30" s="654"/>
      <c r="CO30" s="654"/>
      <c r="CP30" s="654"/>
      <c r="CQ30" s="655"/>
      <c r="CR30" s="620">
        <v>669464</v>
      </c>
      <c r="CS30" s="621"/>
      <c r="CT30" s="621"/>
      <c r="CU30" s="621"/>
      <c r="CV30" s="621"/>
      <c r="CW30" s="621"/>
      <c r="CX30" s="621"/>
      <c r="CY30" s="622"/>
      <c r="CZ30" s="623">
        <v>10.1</v>
      </c>
      <c r="DA30" s="641"/>
      <c r="DB30" s="641"/>
      <c r="DC30" s="642"/>
      <c r="DD30" s="626">
        <v>624482</v>
      </c>
      <c r="DE30" s="621"/>
      <c r="DF30" s="621"/>
      <c r="DG30" s="621"/>
      <c r="DH30" s="621"/>
      <c r="DI30" s="621"/>
      <c r="DJ30" s="621"/>
      <c r="DK30" s="622"/>
      <c r="DL30" s="626">
        <v>624482</v>
      </c>
      <c r="DM30" s="621"/>
      <c r="DN30" s="621"/>
      <c r="DO30" s="621"/>
      <c r="DP30" s="621"/>
      <c r="DQ30" s="621"/>
      <c r="DR30" s="621"/>
      <c r="DS30" s="621"/>
      <c r="DT30" s="621"/>
      <c r="DU30" s="621"/>
      <c r="DV30" s="622"/>
      <c r="DW30" s="643">
        <v>17.100000000000001</v>
      </c>
      <c r="DX30" s="644"/>
      <c r="DY30" s="644"/>
      <c r="DZ30" s="644"/>
      <c r="EA30" s="644"/>
      <c r="EB30" s="644"/>
      <c r="EC30" s="645"/>
    </row>
    <row r="31" spans="2:133" ht="11.25" customHeight="1">
      <c r="B31" s="617" t="s">
        <v>294</v>
      </c>
      <c r="C31" s="618"/>
      <c r="D31" s="618"/>
      <c r="E31" s="618"/>
      <c r="F31" s="618"/>
      <c r="G31" s="618"/>
      <c r="H31" s="618"/>
      <c r="I31" s="618"/>
      <c r="J31" s="618"/>
      <c r="K31" s="618"/>
      <c r="L31" s="618"/>
      <c r="M31" s="618"/>
      <c r="N31" s="618"/>
      <c r="O31" s="618"/>
      <c r="P31" s="618"/>
      <c r="Q31" s="619"/>
      <c r="R31" s="620">
        <v>126914</v>
      </c>
      <c r="S31" s="621"/>
      <c r="T31" s="621"/>
      <c r="U31" s="621"/>
      <c r="V31" s="621"/>
      <c r="W31" s="621"/>
      <c r="X31" s="621"/>
      <c r="Y31" s="622"/>
      <c r="Z31" s="673">
        <v>1.8</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100</v>
      </c>
      <c r="BH31" s="639"/>
      <c r="BI31" s="639"/>
      <c r="BJ31" s="639"/>
      <c r="BK31" s="639"/>
      <c r="BL31" s="639"/>
      <c r="BM31" s="675">
        <v>99.5</v>
      </c>
      <c r="BN31" s="685"/>
      <c r="BO31" s="685"/>
      <c r="BP31" s="685"/>
      <c r="BQ31" s="649"/>
      <c r="BR31" s="684">
        <v>99.9</v>
      </c>
      <c r="BS31" s="639"/>
      <c r="BT31" s="639"/>
      <c r="BU31" s="639"/>
      <c r="BV31" s="639"/>
      <c r="BW31" s="639"/>
      <c r="BX31" s="675">
        <v>98.8</v>
      </c>
      <c r="BY31" s="685"/>
      <c r="BZ31" s="685"/>
      <c r="CA31" s="685"/>
      <c r="CB31" s="649"/>
      <c r="CD31" s="692"/>
      <c r="CE31" s="693"/>
      <c r="CF31" s="657" t="s">
        <v>297</v>
      </c>
      <c r="CG31" s="654"/>
      <c r="CH31" s="654"/>
      <c r="CI31" s="654"/>
      <c r="CJ31" s="654"/>
      <c r="CK31" s="654"/>
      <c r="CL31" s="654"/>
      <c r="CM31" s="654"/>
      <c r="CN31" s="654"/>
      <c r="CO31" s="654"/>
      <c r="CP31" s="654"/>
      <c r="CQ31" s="655"/>
      <c r="CR31" s="620">
        <v>57758</v>
      </c>
      <c r="CS31" s="639"/>
      <c r="CT31" s="639"/>
      <c r="CU31" s="639"/>
      <c r="CV31" s="639"/>
      <c r="CW31" s="639"/>
      <c r="CX31" s="639"/>
      <c r="CY31" s="640"/>
      <c r="CZ31" s="623">
        <v>0.9</v>
      </c>
      <c r="DA31" s="641"/>
      <c r="DB31" s="641"/>
      <c r="DC31" s="642"/>
      <c r="DD31" s="626">
        <v>22321</v>
      </c>
      <c r="DE31" s="639"/>
      <c r="DF31" s="639"/>
      <c r="DG31" s="639"/>
      <c r="DH31" s="639"/>
      <c r="DI31" s="639"/>
      <c r="DJ31" s="639"/>
      <c r="DK31" s="640"/>
      <c r="DL31" s="626">
        <v>22321</v>
      </c>
      <c r="DM31" s="639"/>
      <c r="DN31" s="639"/>
      <c r="DO31" s="639"/>
      <c r="DP31" s="639"/>
      <c r="DQ31" s="639"/>
      <c r="DR31" s="639"/>
      <c r="DS31" s="639"/>
      <c r="DT31" s="639"/>
      <c r="DU31" s="639"/>
      <c r="DV31" s="640"/>
      <c r="DW31" s="643">
        <v>0.6</v>
      </c>
      <c r="DX31" s="644"/>
      <c r="DY31" s="644"/>
      <c r="DZ31" s="644"/>
      <c r="EA31" s="644"/>
      <c r="EB31" s="644"/>
      <c r="EC31" s="645"/>
    </row>
    <row r="32" spans="2:133" ht="11.25" customHeight="1">
      <c r="B32" s="617" t="s">
        <v>298</v>
      </c>
      <c r="C32" s="618"/>
      <c r="D32" s="618"/>
      <c r="E32" s="618"/>
      <c r="F32" s="618"/>
      <c r="G32" s="618"/>
      <c r="H32" s="618"/>
      <c r="I32" s="618"/>
      <c r="J32" s="618"/>
      <c r="K32" s="618"/>
      <c r="L32" s="618"/>
      <c r="M32" s="618"/>
      <c r="N32" s="618"/>
      <c r="O32" s="618"/>
      <c r="P32" s="618"/>
      <c r="Q32" s="619"/>
      <c r="R32" s="620">
        <v>168927</v>
      </c>
      <c r="S32" s="621"/>
      <c r="T32" s="621"/>
      <c r="U32" s="621"/>
      <c r="V32" s="621"/>
      <c r="W32" s="621"/>
      <c r="X32" s="621"/>
      <c r="Y32" s="622"/>
      <c r="Z32" s="673">
        <v>2.4</v>
      </c>
      <c r="AA32" s="673"/>
      <c r="AB32" s="673"/>
      <c r="AC32" s="673"/>
      <c r="AD32" s="674">
        <v>44</v>
      </c>
      <c r="AE32" s="674"/>
      <c r="AF32" s="674"/>
      <c r="AG32" s="674"/>
      <c r="AH32" s="674"/>
      <c r="AI32" s="674"/>
      <c r="AJ32" s="674"/>
      <c r="AK32" s="674"/>
      <c r="AL32" s="643">
        <v>0</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99.9</v>
      </c>
      <c r="BH32" s="605"/>
      <c r="BI32" s="605"/>
      <c r="BJ32" s="605"/>
      <c r="BK32" s="605"/>
      <c r="BL32" s="605"/>
      <c r="BM32" s="668">
        <v>98.9</v>
      </c>
      <c r="BN32" s="605"/>
      <c r="BO32" s="605"/>
      <c r="BP32" s="605"/>
      <c r="BQ32" s="662"/>
      <c r="BR32" s="683">
        <v>99.9</v>
      </c>
      <c r="BS32" s="605"/>
      <c r="BT32" s="605"/>
      <c r="BU32" s="605"/>
      <c r="BV32" s="605"/>
      <c r="BW32" s="605"/>
      <c r="BX32" s="668">
        <v>98.9</v>
      </c>
      <c r="BY32" s="605"/>
      <c r="BZ32" s="605"/>
      <c r="CA32" s="605"/>
      <c r="CB32" s="662"/>
      <c r="CD32" s="694"/>
      <c r="CE32" s="695"/>
      <c r="CF32" s="657" t="s">
        <v>300</v>
      </c>
      <c r="CG32" s="654"/>
      <c r="CH32" s="654"/>
      <c r="CI32" s="654"/>
      <c r="CJ32" s="654"/>
      <c r="CK32" s="654"/>
      <c r="CL32" s="654"/>
      <c r="CM32" s="654"/>
      <c r="CN32" s="654"/>
      <c r="CO32" s="654"/>
      <c r="CP32" s="654"/>
      <c r="CQ32" s="655"/>
      <c r="CR32" s="620">
        <v>124</v>
      </c>
      <c r="CS32" s="621"/>
      <c r="CT32" s="621"/>
      <c r="CU32" s="621"/>
      <c r="CV32" s="621"/>
      <c r="CW32" s="621"/>
      <c r="CX32" s="621"/>
      <c r="CY32" s="622"/>
      <c r="CZ32" s="623">
        <v>0</v>
      </c>
      <c r="DA32" s="641"/>
      <c r="DB32" s="641"/>
      <c r="DC32" s="642"/>
      <c r="DD32" s="626">
        <v>124</v>
      </c>
      <c r="DE32" s="621"/>
      <c r="DF32" s="621"/>
      <c r="DG32" s="621"/>
      <c r="DH32" s="621"/>
      <c r="DI32" s="621"/>
      <c r="DJ32" s="621"/>
      <c r="DK32" s="622"/>
      <c r="DL32" s="626">
        <v>124</v>
      </c>
      <c r="DM32" s="621"/>
      <c r="DN32" s="621"/>
      <c r="DO32" s="621"/>
      <c r="DP32" s="621"/>
      <c r="DQ32" s="621"/>
      <c r="DR32" s="621"/>
      <c r="DS32" s="621"/>
      <c r="DT32" s="621"/>
      <c r="DU32" s="621"/>
      <c r="DV32" s="622"/>
      <c r="DW32" s="643">
        <v>0</v>
      </c>
      <c r="DX32" s="644"/>
      <c r="DY32" s="644"/>
      <c r="DZ32" s="644"/>
      <c r="EA32" s="644"/>
      <c r="EB32" s="644"/>
      <c r="EC32" s="645"/>
    </row>
    <row r="33" spans="2:133" ht="11.25" customHeight="1">
      <c r="B33" s="617" t="s">
        <v>301</v>
      </c>
      <c r="C33" s="618"/>
      <c r="D33" s="618"/>
      <c r="E33" s="618"/>
      <c r="F33" s="618"/>
      <c r="G33" s="618"/>
      <c r="H33" s="618"/>
      <c r="I33" s="618"/>
      <c r="J33" s="618"/>
      <c r="K33" s="618"/>
      <c r="L33" s="618"/>
      <c r="M33" s="618"/>
      <c r="N33" s="618"/>
      <c r="O33" s="618"/>
      <c r="P33" s="618"/>
      <c r="Q33" s="619"/>
      <c r="R33" s="620">
        <v>905844</v>
      </c>
      <c r="S33" s="621"/>
      <c r="T33" s="621"/>
      <c r="U33" s="621"/>
      <c r="V33" s="621"/>
      <c r="W33" s="621"/>
      <c r="X33" s="621"/>
      <c r="Y33" s="622"/>
      <c r="Z33" s="673">
        <v>13.1</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3202691</v>
      </c>
      <c r="CS33" s="639"/>
      <c r="CT33" s="639"/>
      <c r="CU33" s="639"/>
      <c r="CV33" s="639"/>
      <c r="CW33" s="639"/>
      <c r="CX33" s="639"/>
      <c r="CY33" s="640"/>
      <c r="CZ33" s="623">
        <v>48.1</v>
      </c>
      <c r="DA33" s="641"/>
      <c r="DB33" s="641"/>
      <c r="DC33" s="642"/>
      <c r="DD33" s="626">
        <v>1938853</v>
      </c>
      <c r="DE33" s="639"/>
      <c r="DF33" s="639"/>
      <c r="DG33" s="639"/>
      <c r="DH33" s="639"/>
      <c r="DI33" s="639"/>
      <c r="DJ33" s="639"/>
      <c r="DK33" s="640"/>
      <c r="DL33" s="626">
        <v>1352410</v>
      </c>
      <c r="DM33" s="639"/>
      <c r="DN33" s="639"/>
      <c r="DO33" s="639"/>
      <c r="DP33" s="639"/>
      <c r="DQ33" s="639"/>
      <c r="DR33" s="639"/>
      <c r="DS33" s="639"/>
      <c r="DT33" s="639"/>
      <c r="DU33" s="639"/>
      <c r="DV33" s="640"/>
      <c r="DW33" s="643">
        <v>37</v>
      </c>
      <c r="DX33" s="644"/>
      <c r="DY33" s="644"/>
      <c r="DZ33" s="644"/>
      <c r="EA33" s="644"/>
      <c r="EB33" s="644"/>
      <c r="EC33" s="645"/>
    </row>
    <row r="34" spans="2:133" ht="11.25" customHeight="1">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1221397</v>
      </c>
      <c r="CS34" s="621"/>
      <c r="CT34" s="621"/>
      <c r="CU34" s="621"/>
      <c r="CV34" s="621"/>
      <c r="CW34" s="621"/>
      <c r="CX34" s="621"/>
      <c r="CY34" s="622"/>
      <c r="CZ34" s="623">
        <v>18.3</v>
      </c>
      <c r="DA34" s="641"/>
      <c r="DB34" s="641"/>
      <c r="DC34" s="642"/>
      <c r="DD34" s="626">
        <v>619995</v>
      </c>
      <c r="DE34" s="621"/>
      <c r="DF34" s="621"/>
      <c r="DG34" s="621"/>
      <c r="DH34" s="621"/>
      <c r="DI34" s="621"/>
      <c r="DJ34" s="621"/>
      <c r="DK34" s="622"/>
      <c r="DL34" s="626">
        <v>570048</v>
      </c>
      <c r="DM34" s="621"/>
      <c r="DN34" s="621"/>
      <c r="DO34" s="621"/>
      <c r="DP34" s="621"/>
      <c r="DQ34" s="621"/>
      <c r="DR34" s="621"/>
      <c r="DS34" s="621"/>
      <c r="DT34" s="621"/>
      <c r="DU34" s="621"/>
      <c r="DV34" s="622"/>
      <c r="DW34" s="643">
        <v>15.6</v>
      </c>
      <c r="DX34" s="644"/>
      <c r="DY34" s="644"/>
      <c r="DZ34" s="644"/>
      <c r="EA34" s="644"/>
      <c r="EB34" s="644"/>
      <c r="EC34" s="645"/>
    </row>
    <row r="35" spans="2:133" ht="11.25" customHeight="1">
      <c r="B35" s="617" t="s">
        <v>307</v>
      </c>
      <c r="C35" s="618"/>
      <c r="D35" s="618"/>
      <c r="E35" s="618"/>
      <c r="F35" s="618"/>
      <c r="G35" s="618"/>
      <c r="H35" s="618"/>
      <c r="I35" s="618"/>
      <c r="J35" s="618"/>
      <c r="K35" s="618"/>
      <c r="L35" s="618"/>
      <c r="M35" s="618"/>
      <c r="N35" s="618"/>
      <c r="O35" s="618"/>
      <c r="P35" s="618"/>
      <c r="Q35" s="619"/>
      <c r="R35" s="620">
        <v>196544</v>
      </c>
      <c r="S35" s="621"/>
      <c r="T35" s="621"/>
      <c r="U35" s="621"/>
      <c r="V35" s="621"/>
      <c r="W35" s="621"/>
      <c r="X35" s="621"/>
      <c r="Y35" s="622"/>
      <c r="Z35" s="673">
        <v>2.8</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383445</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17384</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151984</v>
      </c>
      <c r="CS35" s="639"/>
      <c r="CT35" s="639"/>
      <c r="CU35" s="639"/>
      <c r="CV35" s="639"/>
      <c r="CW35" s="639"/>
      <c r="CX35" s="639"/>
      <c r="CY35" s="640"/>
      <c r="CZ35" s="623">
        <v>2.2999999999999998</v>
      </c>
      <c r="DA35" s="641"/>
      <c r="DB35" s="641"/>
      <c r="DC35" s="642"/>
      <c r="DD35" s="626">
        <v>125522</v>
      </c>
      <c r="DE35" s="639"/>
      <c r="DF35" s="639"/>
      <c r="DG35" s="639"/>
      <c r="DH35" s="639"/>
      <c r="DI35" s="639"/>
      <c r="DJ35" s="639"/>
      <c r="DK35" s="640"/>
      <c r="DL35" s="626">
        <v>122693</v>
      </c>
      <c r="DM35" s="639"/>
      <c r="DN35" s="639"/>
      <c r="DO35" s="639"/>
      <c r="DP35" s="639"/>
      <c r="DQ35" s="639"/>
      <c r="DR35" s="639"/>
      <c r="DS35" s="639"/>
      <c r="DT35" s="639"/>
      <c r="DU35" s="639"/>
      <c r="DV35" s="640"/>
      <c r="DW35" s="643">
        <v>3.4</v>
      </c>
      <c r="DX35" s="644"/>
      <c r="DY35" s="644"/>
      <c r="DZ35" s="644"/>
      <c r="EA35" s="644"/>
      <c r="EB35" s="644"/>
      <c r="EC35" s="645"/>
    </row>
    <row r="36" spans="2:133" ht="11.25" customHeight="1">
      <c r="B36" s="601" t="s">
        <v>311</v>
      </c>
      <c r="C36" s="602"/>
      <c r="D36" s="602"/>
      <c r="E36" s="602"/>
      <c r="F36" s="602"/>
      <c r="G36" s="602"/>
      <c r="H36" s="602"/>
      <c r="I36" s="602"/>
      <c r="J36" s="602"/>
      <c r="K36" s="602"/>
      <c r="L36" s="602"/>
      <c r="M36" s="602"/>
      <c r="N36" s="602"/>
      <c r="O36" s="602"/>
      <c r="P36" s="602"/>
      <c r="Q36" s="603"/>
      <c r="R36" s="604">
        <v>6896912</v>
      </c>
      <c r="S36" s="661"/>
      <c r="T36" s="661"/>
      <c r="U36" s="661"/>
      <c r="V36" s="661"/>
      <c r="W36" s="661"/>
      <c r="X36" s="661"/>
      <c r="Y36" s="664"/>
      <c r="Z36" s="665">
        <v>100</v>
      </c>
      <c r="AA36" s="665"/>
      <c r="AB36" s="665"/>
      <c r="AC36" s="665"/>
      <c r="AD36" s="666">
        <v>3459135</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113056</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12780</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996825</v>
      </c>
      <c r="CS36" s="621"/>
      <c r="CT36" s="621"/>
      <c r="CU36" s="621"/>
      <c r="CV36" s="621"/>
      <c r="CW36" s="621"/>
      <c r="CX36" s="621"/>
      <c r="CY36" s="622"/>
      <c r="CZ36" s="623">
        <v>15</v>
      </c>
      <c r="DA36" s="641"/>
      <c r="DB36" s="641"/>
      <c r="DC36" s="642"/>
      <c r="DD36" s="626">
        <v>640225</v>
      </c>
      <c r="DE36" s="621"/>
      <c r="DF36" s="621"/>
      <c r="DG36" s="621"/>
      <c r="DH36" s="621"/>
      <c r="DI36" s="621"/>
      <c r="DJ36" s="621"/>
      <c r="DK36" s="622"/>
      <c r="DL36" s="626">
        <v>592228</v>
      </c>
      <c r="DM36" s="621"/>
      <c r="DN36" s="621"/>
      <c r="DO36" s="621"/>
      <c r="DP36" s="621"/>
      <c r="DQ36" s="621"/>
      <c r="DR36" s="621"/>
      <c r="DS36" s="621"/>
      <c r="DT36" s="621"/>
      <c r="DU36" s="621"/>
      <c r="DV36" s="622"/>
      <c r="DW36" s="643">
        <v>16.2</v>
      </c>
      <c r="DX36" s="644"/>
      <c r="DY36" s="644"/>
      <c r="DZ36" s="644"/>
      <c r="EA36" s="644"/>
      <c r="EB36" s="644"/>
      <c r="EC36" s="645"/>
    </row>
    <row r="37" spans="2:133" ht="11.25" customHeight="1">
      <c r="AQ37" s="646" t="s">
        <v>315</v>
      </c>
      <c r="AR37" s="647"/>
      <c r="AS37" s="647"/>
      <c r="AT37" s="647"/>
      <c r="AU37" s="647"/>
      <c r="AV37" s="647"/>
      <c r="AW37" s="647"/>
      <c r="AX37" s="647"/>
      <c r="AY37" s="648"/>
      <c r="AZ37" s="620">
        <v>52020</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771</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370328</v>
      </c>
      <c r="CS37" s="639"/>
      <c r="CT37" s="639"/>
      <c r="CU37" s="639"/>
      <c r="CV37" s="639"/>
      <c r="CW37" s="639"/>
      <c r="CX37" s="639"/>
      <c r="CY37" s="640"/>
      <c r="CZ37" s="623">
        <v>5.6</v>
      </c>
      <c r="DA37" s="641"/>
      <c r="DB37" s="641"/>
      <c r="DC37" s="642"/>
      <c r="DD37" s="626">
        <v>370226</v>
      </c>
      <c r="DE37" s="639"/>
      <c r="DF37" s="639"/>
      <c r="DG37" s="639"/>
      <c r="DH37" s="639"/>
      <c r="DI37" s="639"/>
      <c r="DJ37" s="639"/>
      <c r="DK37" s="640"/>
      <c r="DL37" s="626">
        <v>370226</v>
      </c>
      <c r="DM37" s="639"/>
      <c r="DN37" s="639"/>
      <c r="DO37" s="639"/>
      <c r="DP37" s="639"/>
      <c r="DQ37" s="639"/>
      <c r="DR37" s="639"/>
      <c r="DS37" s="639"/>
      <c r="DT37" s="639"/>
      <c r="DU37" s="639"/>
      <c r="DV37" s="640"/>
      <c r="DW37" s="643">
        <v>10.1</v>
      </c>
      <c r="DX37" s="644"/>
      <c r="DY37" s="644"/>
      <c r="DZ37" s="644"/>
      <c r="EA37" s="644"/>
      <c r="EB37" s="644"/>
      <c r="EC37" s="645"/>
    </row>
    <row r="38" spans="2:133" ht="11.25" customHeight="1">
      <c r="AQ38" s="646" t="s">
        <v>318</v>
      </c>
      <c r="AR38" s="647"/>
      <c r="AS38" s="647"/>
      <c r="AT38" s="647"/>
      <c r="AU38" s="647"/>
      <c r="AV38" s="647"/>
      <c r="AW38" s="647"/>
      <c r="AX38" s="647"/>
      <c r="AY38" s="648"/>
      <c r="AZ38" s="620">
        <v>9027</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1415</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383445</v>
      </c>
      <c r="CS38" s="621"/>
      <c r="CT38" s="621"/>
      <c r="CU38" s="621"/>
      <c r="CV38" s="621"/>
      <c r="CW38" s="621"/>
      <c r="CX38" s="621"/>
      <c r="CY38" s="622"/>
      <c r="CZ38" s="623">
        <v>5.8</v>
      </c>
      <c r="DA38" s="641"/>
      <c r="DB38" s="641"/>
      <c r="DC38" s="642"/>
      <c r="DD38" s="626">
        <v>348037</v>
      </c>
      <c r="DE38" s="621"/>
      <c r="DF38" s="621"/>
      <c r="DG38" s="621"/>
      <c r="DH38" s="621"/>
      <c r="DI38" s="621"/>
      <c r="DJ38" s="621"/>
      <c r="DK38" s="622"/>
      <c r="DL38" s="626">
        <v>65270</v>
      </c>
      <c r="DM38" s="621"/>
      <c r="DN38" s="621"/>
      <c r="DO38" s="621"/>
      <c r="DP38" s="621"/>
      <c r="DQ38" s="621"/>
      <c r="DR38" s="621"/>
      <c r="DS38" s="621"/>
      <c r="DT38" s="621"/>
      <c r="DU38" s="621"/>
      <c r="DV38" s="622"/>
      <c r="DW38" s="643">
        <v>1.8</v>
      </c>
      <c r="DX38" s="644"/>
      <c r="DY38" s="644"/>
      <c r="DZ38" s="644"/>
      <c r="EA38" s="644"/>
      <c r="EB38" s="644"/>
      <c r="EC38" s="645"/>
    </row>
    <row r="39" spans="2:133" ht="11.25" customHeight="1">
      <c r="AQ39" s="646" t="s">
        <v>321</v>
      </c>
      <c r="AR39" s="647"/>
      <c r="AS39" s="647"/>
      <c r="AT39" s="647"/>
      <c r="AU39" s="647"/>
      <c r="AV39" s="647"/>
      <c r="AW39" s="647"/>
      <c r="AX39" s="647"/>
      <c r="AY39" s="648"/>
      <c r="AZ39" s="620" t="s">
        <v>322</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122</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367415</v>
      </c>
      <c r="CS39" s="639"/>
      <c r="CT39" s="639"/>
      <c r="CU39" s="639"/>
      <c r="CV39" s="639"/>
      <c r="CW39" s="639"/>
      <c r="CX39" s="639"/>
      <c r="CY39" s="640"/>
      <c r="CZ39" s="623">
        <v>5.5</v>
      </c>
      <c r="DA39" s="641"/>
      <c r="DB39" s="641"/>
      <c r="DC39" s="642"/>
      <c r="DD39" s="626">
        <v>202903</v>
      </c>
      <c r="DE39" s="639"/>
      <c r="DF39" s="639"/>
      <c r="DG39" s="639"/>
      <c r="DH39" s="639"/>
      <c r="DI39" s="639"/>
      <c r="DJ39" s="639"/>
      <c r="DK39" s="640"/>
      <c r="DL39" s="626" t="s">
        <v>322</v>
      </c>
      <c r="DM39" s="639"/>
      <c r="DN39" s="639"/>
      <c r="DO39" s="639"/>
      <c r="DP39" s="639"/>
      <c r="DQ39" s="639"/>
      <c r="DR39" s="639"/>
      <c r="DS39" s="639"/>
      <c r="DT39" s="639"/>
      <c r="DU39" s="639"/>
      <c r="DV39" s="640"/>
      <c r="DW39" s="643" t="s">
        <v>322</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37382</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84</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81625</v>
      </c>
      <c r="CS40" s="621"/>
      <c r="CT40" s="621"/>
      <c r="CU40" s="621"/>
      <c r="CV40" s="621"/>
      <c r="CW40" s="621"/>
      <c r="CX40" s="621"/>
      <c r="CY40" s="622"/>
      <c r="CZ40" s="623">
        <v>1.2</v>
      </c>
      <c r="DA40" s="641"/>
      <c r="DB40" s="641"/>
      <c r="DC40" s="642"/>
      <c r="DD40" s="626">
        <v>2171</v>
      </c>
      <c r="DE40" s="621"/>
      <c r="DF40" s="621"/>
      <c r="DG40" s="621"/>
      <c r="DH40" s="621"/>
      <c r="DI40" s="621"/>
      <c r="DJ40" s="621"/>
      <c r="DK40" s="622"/>
      <c r="DL40" s="626">
        <v>2171</v>
      </c>
      <c r="DM40" s="621"/>
      <c r="DN40" s="621"/>
      <c r="DO40" s="621"/>
      <c r="DP40" s="621"/>
      <c r="DQ40" s="621"/>
      <c r="DR40" s="621"/>
      <c r="DS40" s="621"/>
      <c r="DT40" s="621"/>
      <c r="DU40" s="621"/>
      <c r="DV40" s="622"/>
      <c r="DW40" s="643">
        <v>0.1</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171960</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254</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1489288</v>
      </c>
      <c r="CS42" s="621"/>
      <c r="CT42" s="621"/>
      <c r="CU42" s="621"/>
      <c r="CV42" s="621"/>
      <c r="CW42" s="621"/>
      <c r="CX42" s="621"/>
      <c r="CY42" s="622"/>
      <c r="CZ42" s="623">
        <v>22.4</v>
      </c>
      <c r="DA42" s="624"/>
      <c r="DB42" s="624"/>
      <c r="DC42" s="625"/>
      <c r="DD42" s="626">
        <v>345171</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299</v>
      </c>
      <c r="CS43" s="639"/>
      <c r="CT43" s="639"/>
      <c r="CU43" s="639"/>
      <c r="CV43" s="639"/>
      <c r="CW43" s="639"/>
      <c r="CX43" s="639"/>
      <c r="CY43" s="640"/>
      <c r="CZ43" s="623">
        <v>0</v>
      </c>
      <c r="DA43" s="641"/>
      <c r="DB43" s="641"/>
      <c r="DC43" s="642"/>
      <c r="DD43" s="626">
        <v>282</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337</v>
      </c>
      <c r="CD44" s="633" t="s">
        <v>289</v>
      </c>
      <c r="CE44" s="634"/>
      <c r="CF44" s="617" t="s">
        <v>338</v>
      </c>
      <c r="CG44" s="618"/>
      <c r="CH44" s="618"/>
      <c r="CI44" s="618"/>
      <c r="CJ44" s="618"/>
      <c r="CK44" s="618"/>
      <c r="CL44" s="618"/>
      <c r="CM44" s="618"/>
      <c r="CN44" s="618"/>
      <c r="CO44" s="618"/>
      <c r="CP44" s="618"/>
      <c r="CQ44" s="619"/>
      <c r="CR44" s="620">
        <v>1331302</v>
      </c>
      <c r="CS44" s="621"/>
      <c r="CT44" s="621"/>
      <c r="CU44" s="621"/>
      <c r="CV44" s="621"/>
      <c r="CW44" s="621"/>
      <c r="CX44" s="621"/>
      <c r="CY44" s="622"/>
      <c r="CZ44" s="623">
        <v>20</v>
      </c>
      <c r="DA44" s="624"/>
      <c r="DB44" s="624"/>
      <c r="DC44" s="625"/>
      <c r="DD44" s="626">
        <v>276532</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339</v>
      </c>
      <c r="CG45" s="618"/>
      <c r="CH45" s="618"/>
      <c r="CI45" s="618"/>
      <c r="CJ45" s="618"/>
      <c r="CK45" s="618"/>
      <c r="CL45" s="618"/>
      <c r="CM45" s="618"/>
      <c r="CN45" s="618"/>
      <c r="CO45" s="618"/>
      <c r="CP45" s="618"/>
      <c r="CQ45" s="619"/>
      <c r="CR45" s="620">
        <v>669761</v>
      </c>
      <c r="CS45" s="639"/>
      <c r="CT45" s="639"/>
      <c r="CU45" s="639"/>
      <c r="CV45" s="639"/>
      <c r="CW45" s="639"/>
      <c r="CX45" s="639"/>
      <c r="CY45" s="640"/>
      <c r="CZ45" s="623">
        <v>10.1</v>
      </c>
      <c r="DA45" s="641"/>
      <c r="DB45" s="641"/>
      <c r="DC45" s="642"/>
      <c r="DD45" s="626">
        <v>62516</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340</v>
      </c>
      <c r="CG46" s="618"/>
      <c r="CH46" s="618"/>
      <c r="CI46" s="618"/>
      <c r="CJ46" s="618"/>
      <c r="CK46" s="618"/>
      <c r="CL46" s="618"/>
      <c r="CM46" s="618"/>
      <c r="CN46" s="618"/>
      <c r="CO46" s="618"/>
      <c r="CP46" s="618"/>
      <c r="CQ46" s="619"/>
      <c r="CR46" s="620">
        <v>648371</v>
      </c>
      <c r="CS46" s="621"/>
      <c r="CT46" s="621"/>
      <c r="CU46" s="621"/>
      <c r="CV46" s="621"/>
      <c r="CW46" s="621"/>
      <c r="CX46" s="621"/>
      <c r="CY46" s="622"/>
      <c r="CZ46" s="623">
        <v>9.6999999999999993</v>
      </c>
      <c r="DA46" s="624"/>
      <c r="DB46" s="624"/>
      <c r="DC46" s="625"/>
      <c r="DD46" s="626">
        <v>209225</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341</v>
      </c>
      <c r="CG47" s="618"/>
      <c r="CH47" s="618"/>
      <c r="CI47" s="618"/>
      <c r="CJ47" s="618"/>
      <c r="CK47" s="618"/>
      <c r="CL47" s="618"/>
      <c r="CM47" s="618"/>
      <c r="CN47" s="618"/>
      <c r="CO47" s="618"/>
      <c r="CP47" s="618"/>
      <c r="CQ47" s="619"/>
      <c r="CR47" s="620">
        <v>133039</v>
      </c>
      <c r="CS47" s="639"/>
      <c r="CT47" s="639"/>
      <c r="CU47" s="639"/>
      <c r="CV47" s="639"/>
      <c r="CW47" s="639"/>
      <c r="CX47" s="639"/>
      <c r="CY47" s="640"/>
      <c r="CZ47" s="623">
        <v>2</v>
      </c>
      <c r="DA47" s="641"/>
      <c r="DB47" s="641"/>
      <c r="DC47" s="642"/>
      <c r="DD47" s="626">
        <v>43884</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342</v>
      </c>
      <c r="CG48" s="618"/>
      <c r="CH48" s="618"/>
      <c r="CI48" s="618"/>
      <c r="CJ48" s="618"/>
      <c r="CK48" s="618"/>
      <c r="CL48" s="618"/>
      <c r="CM48" s="618"/>
      <c r="CN48" s="618"/>
      <c r="CO48" s="618"/>
      <c r="CP48" s="618"/>
      <c r="CQ48" s="619"/>
      <c r="CR48" s="620">
        <v>24947</v>
      </c>
      <c r="CS48" s="621"/>
      <c r="CT48" s="621"/>
      <c r="CU48" s="621"/>
      <c r="CV48" s="621"/>
      <c r="CW48" s="621"/>
      <c r="CX48" s="621"/>
      <c r="CY48" s="622"/>
      <c r="CZ48" s="623">
        <v>0.4</v>
      </c>
      <c r="DA48" s="624"/>
      <c r="DB48" s="624"/>
      <c r="DC48" s="625"/>
      <c r="DD48" s="626">
        <v>24755</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343</v>
      </c>
      <c r="CE49" s="602"/>
      <c r="CF49" s="602"/>
      <c r="CG49" s="602"/>
      <c r="CH49" s="602"/>
      <c r="CI49" s="602"/>
      <c r="CJ49" s="602"/>
      <c r="CK49" s="602"/>
      <c r="CL49" s="602"/>
      <c r="CM49" s="602"/>
      <c r="CN49" s="602"/>
      <c r="CO49" s="602"/>
      <c r="CP49" s="602"/>
      <c r="CQ49" s="603"/>
      <c r="CR49" s="604">
        <v>6657375</v>
      </c>
      <c r="CS49" s="605"/>
      <c r="CT49" s="605"/>
      <c r="CU49" s="605"/>
      <c r="CV49" s="605"/>
      <c r="CW49" s="605"/>
      <c r="CX49" s="605"/>
      <c r="CY49" s="606"/>
      <c r="CZ49" s="607">
        <v>100</v>
      </c>
      <c r="DA49" s="608"/>
      <c r="DB49" s="608"/>
      <c r="DC49" s="609"/>
      <c r="DD49" s="610">
        <v>3890138</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tabColor rgb="FFFFFF00"/>
    <pageSetUpPr fitToPage="1"/>
  </sheetPr>
  <dimension ref="A1:EA136"/>
  <sheetViews>
    <sheetView topLeftCell="A27"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366</v>
      </c>
      <c r="C7" s="1080"/>
      <c r="D7" s="1080"/>
      <c r="E7" s="1080"/>
      <c r="F7" s="1080"/>
      <c r="G7" s="1080"/>
      <c r="H7" s="1080"/>
      <c r="I7" s="1080"/>
      <c r="J7" s="1080"/>
      <c r="K7" s="1080"/>
      <c r="L7" s="1080"/>
      <c r="M7" s="1080"/>
      <c r="N7" s="1080"/>
      <c r="O7" s="1080"/>
      <c r="P7" s="1081"/>
      <c r="Q7" s="1133">
        <v>6897</v>
      </c>
      <c r="R7" s="1134"/>
      <c r="S7" s="1134"/>
      <c r="T7" s="1134"/>
      <c r="U7" s="1134"/>
      <c r="V7" s="1134">
        <v>6657</v>
      </c>
      <c r="W7" s="1134"/>
      <c r="X7" s="1134"/>
      <c r="Y7" s="1134"/>
      <c r="Z7" s="1134"/>
      <c r="AA7" s="1134">
        <f>Q7-V7</f>
        <v>240</v>
      </c>
      <c r="AB7" s="1134"/>
      <c r="AC7" s="1134"/>
      <c r="AD7" s="1134"/>
      <c r="AE7" s="1135"/>
      <c r="AF7" s="1136">
        <v>195</v>
      </c>
      <c r="AG7" s="1137"/>
      <c r="AH7" s="1137"/>
      <c r="AI7" s="1137"/>
      <c r="AJ7" s="1138"/>
      <c r="AK7" s="1120">
        <v>1</v>
      </c>
      <c r="AL7" s="1121"/>
      <c r="AM7" s="1121"/>
      <c r="AN7" s="1121"/>
      <c r="AO7" s="1121"/>
      <c r="AP7" s="1121">
        <v>8520</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c r="A8" s="214">
        <v>2</v>
      </c>
      <c r="B8" s="1060"/>
      <c r="C8" s="1061"/>
      <c r="D8" s="1061"/>
      <c r="E8" s="1061"/>
      <c r="F8" s="1061"/>
      <c r="G8" s="1061"/>
      <c r="H8" s="1061"/>
      <c r="I8" s="1061"/>
      <c r="J8" s="1061"/>
      <c r="K8" s="1061"/>
      <c r="L8" s="1061"/>
      <c r="M8" s="1061"/>
      <c r="N8" s="1061"/>
      <c r="O8" s="1061"/>
      <c r="P8" s="1062"/>
      <c r="Q8" s="1072"/>
      <c r="R8" s="1073"/>
      <c r="S8" s="1073"/>
      <c r="T8" s="1073"/>
      <c r="U8" s="1073"/>
      <c r="V8" s="1073"/>
      <c r="W8" s="1073"/>
      <c r="X8" s="1073"/>
      <c r="Y8" s="1073"/>
      <c r="Z8" s="1073"/>
      <c r="AA8" s="1073"/>
      <c r="AB8" s="1073"/>
      <c r="AC8" s="1073"/>
      <c r="AD8" s="1073"/>
      <c r="AE8" s="1074"/>
      <c r="AF8" s="1066"/>
      <c r="AG8" s="1067"/>
      <c r="AH8" s="1067"/>
      <c r="AI8" s="1067"/>
      <c r="AJ8" s="1068"/>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c r="A9" s="214">
        <v>3</v>
      </c>
      <c r="B9" s="1060"/>
      <c r="C9" s="1061"/>
      <c r="D9" s="1061"/>
      <c r="E9" s="1061"/>
      <c r="F9" s="1061"/>
      <c r="G9" s="1061"/>
      <c r="H9" s="1061"/>
      <c r="I9" s="1061"/>
      <c r="J9" s="1061"/>
      <c r="K9" s="1061"/>
      <c r="L9" s="1061"/>
      <c r="M9" s="1061"/>
      <c r="N9" s="1061"/>
      <c r="O9" s="1061"/>
      <c r="P9" s="1062"/>
      <c r="Q9" s="1072"/>
      <c r="R9" s="1073"/>
      <c r="S9" s="1073"/>
      <c r="T9" s="1073"/>
      <c r="U9" s="1073"/>
      <c r="V9" s="1073"/>
      <c r="W9" s="1073"/>
      <c r="X9" s="1073"/>
      <c r="Y9" s="1073"/>
      <c r="Z9" s="1073"/>
      <c r="AA9" s="1073"/>
      <c r="AB9" s="1073"/>
      <c r="AC9" s="1073"/>
      <c r="AD9" s="1073"/>
      <c r="AE9" s="1074"/>
      <c r="AF9" s="1066"/>
      <c r="AG9" s="1067"/>
      <c r="AH9" s="1067"/>
      <c r="AI9" s="1067"/>
      <c r="AJ9" s="1068"/>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0"/>
      <c r="C10" s="1061"/>
      <c r="D10" s="1061"/>
      <c r="E10" s="1061"/>
      <c r="F10" s="1061"/>
      <c r="G10" s="1061"/>
      <c r="H10" s="1061"/>
      <c r="I10" s="1061"/>
      <c r="J10" s="1061"/>
      <c r="K10" s="1061"/>
      <c r="L10" s="1061"/>
      <c r="M10" s="1061"/>
      <c r="N10" s="1061"/>
      <c r="O10" s="1061"/>
      <c r="P10" s="1062"/>
      <c r="Q10" s="1072"/>
      <c r="R10" s="1073"/>
      <c r="S10" s="1073"/>
      <c r="T10" s="1073"/>
      <c r="U10" s="1073"/>
      <c r="V10" s="1073"/>
      <c r="W10" s="1073"/>
      <c r="X10" s="1073"/>
      <c r="Y10" s="1073"/>
      <c r="Z10" s="1073"/>
      <c r="AA10" s="1073"/>
      <c r="AB10" s="1073"/>
      <c r="AC10" s="1073"/>
      <c r="AD10" s="1073"/>
      <c r="AE10" s="1074"/>
      <c r="AF10" s="1066"/>
      <c r="AG10" s="1067"/>
      <c r="AH10" s="1067"/>
      <c r="AI10" s="1067"/>
      <c r="AJ10" s="1068"/>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0"/>
      <c r="C11" s="1061"/>
      <c r="D11" s="1061"/>
      <c r="E11" s="1061"/>
      <c r="F11" s="1061"/>
      <c r="G11" s="1061"/>
      <c r="H11" s="1061"/>
      <c r="I11" s="1061"/>
      <c r="J11" s="1061"/>
      <c r="K11" s="1061"/>
      <c r="L11" s="1061"/>
      <c r="M11" s="1061"/>
      <c r="N11" s="1061"/>
      <c r="O11" s="1061"/>
      <c r="P11" s="1062"/>
      <c r="Q11" s="1072"/>
      <c r="R11" s="1073"/>
      <c r="S11" s="1073"/>
      <c r="T11" s="1073"/>
      <c r="U11" s="1073"/>
      <c r="V11" s="1073"/>
      <c r="W11" s="1073"/>
      <c r="X11" s="1073"/>
      <c r="Y11" s="1073"/>
      <c r="Z11" s="1073"/>
      <c r="AA11" s="1073"/>
      <c r="AB11" s="1073"/>
      <c r="AC11" s="1073"/>
      <c r="AD11" s="1073"/>
      <c r="AE11" s="1074"/>
      <c r="AF11" s="1066"/>
      <c r="AG11" s="1067"/>
      <c r="AH11" s="1067"/>
      <c r="AI11" s="1067"/>
      <c r="AJ11" s="1068"/>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0"/>
      <c r="C12" s="1061"/>
      <c r="D12" s="1061"/>
      <c r="E12" s="1061"/>
      <c r="F12" s="1061"/>
      <c r="G12" s="1061"/>
      <c r="H12" s="1061"/>
      <c r="I12" s="1061"/>
      <c r="J12" s="1061"/>
      <c r="K12" s="1061"/>
      <c r="L12" s="1061"/>
      <c r="M12" s="1061"/>
      <c r="N12" s="1061"/>
      <c r="O12" s="1061"/>
      <c r="P12" s="1062"/>
      <c r="Q12" s="1072"/>
      <c r="R12" s="1073"/>
      <c r="S12" s="1073"/>
      <c r="T12" s="1073"/>
      <c r="U12" s="1073"/>
      <c r="V12" s="1073"/>
      <c r="W12" s="1073"/>
      <c r="X12" s="1073"/>
      <c r="Y12" s="1073"/>
      <c r="Z12" s="1073"/>
      <c r="AA12" s="1073"/>
      <c r="AB12" s="1073"/>
      <c r="AC12" s="1073"/>
      <c r="AD12" s="1073"/>
      <c r="AE12" s="1074"/>
      <c r="AF12" s="1066"/>
      <c r="AG12" s="1067"/>
      <c r="AH12" s="1067"/>
      <c r="AI12" s="1067"/>
      <c r="AJ12" s="1068"/>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0"/>
      <c r="C13" s="1061"/>
      <c r="D13" s="1061"/>
      <c r="E13" s="1061"/>
      <c r="F13" s="1061"/>
      <c r="G13" s="1061"/>
      <c r="H13" s="1061"/>
      <c r="I13" s="1061"/>
      <c r="J13" s="1061"/>
      <c r="K13" s="1061"/>
      <c r="L13" s="1061"/>
      <c r="M13" s="1061"/>
      <c r="N13" s="1061"/>
      <c r="O13" s="1061"/>
      <c r="P13" s="1062"/>
      <c r="Q13" s="1072"/>
      <c r="R13" s="1073"/>
      <c r="S13" s="1073"/>
      <c r="T13" s="1073"/>
      <c r="U13" s="1073"/>
      <c r="V13" s="1073"/>
      <c r="W13" s="1073"/>
      <c r="X13" s="1073"/>
      <c r="Y13" s="1073"/>
      <c r="Z13" s="1073"/>
      <c r="AA13" s="1073"/>
      <c r="AB13" s="1073"/>
      <c r="AC13" s="1073"/>
      <c r="AD13" s="1073"/>
      <c r="AE13" s="1074"/>
      <c r="AF13" s="1066"/>
      <c r="AG13" s="1067"/>
      <c r="AH13" s="1067"/>
      <c r="AI13" s="1067"/>
      <c r="AJ13" s="1068"/>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0"/>
      <c r="C14" s="1061"/>
      <c r="D14" s="1061"/>
      <c r="E14" s="1061"/>
      <c r="F14" s="1061"/>
      <c r="G14" s="1061"/>
      <c r="H14" s="1061"/>
      <c r="I14" s="1061"/>
      <c r="J14" s="1061"/>
      <c r="K14" s="1061"/>
      <c r="L14" s="1061"/>
      <c r="M14" s="1061"/>
      <c r="N14" s="1061"/>
      <c r="O14" s="1061"/>
      <c r="P14" s="1062"/>
      <c r="Q14" s="1072"/>
      <c r="R14" s="1073"/>
      <c r="S14" s="1073"/>
      <c r="T14" s="1073"/>
      <c r="U14" s="1073"/>
      <c r="V14" s="1073"/>
      <c r="W14" s="1073"/>
      <c r="X14" s="1073"/>
      <c r="Y14" s="1073"/>
      <c r="Z14" s="1073"/>
      <c r="AA14" s="1073"/>
      <c r="AB14" s="1073"/>
      <c r="AC14" s="1073"/>
      <c r="AD14" s="1073"/>
      <c r="AE14" s="1074"/>
      <c r="AF14" s="1066"/>
      <c r="AG14" s="1067"/>
      <c r="AH14" s="1067"/>
      <c r="AI14" s="1067"/>
      <c r="AJ14" s="1068"/>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0"/>
      <c r="C15" s="1061"/>
      <c r="D15" s="1061"/>
      <c r="E15" s="1061"/>
      <c r="F15" s="1061"/>
      <c r="G15" s="1061"/>
      <c r="H15" s="1061"/>
      <c r="I15" s="1061"/>
      <c r="J15" s="1061"/>
      <c r="K15" s="1061"/>
      <c r="L15" s="1061"/>
      <c r="M15" s="1061"/>
      <c r="N15" s="1061"/>
      <c r="O15" s="1061"/>
      <c r="P15" s="1062"/>
      <c r="Q15" s="1072"/>
      <c r="R15" s="1073"/>
      <c r="S15" s="1073"/>
      <c r="T15" s="1073"/>
      <c r="U15" s="1073"/>
      <c r="V15" s="1073"/>
      <c r="W15" s="1073"/>
      <c r="X15" s="1073"/>
      <c r="Y15" s="1073"/>
      <c r="Z15" s="1073"/>
      <c r="AA15" s="1073"/>
      <c r="AB15" s="1073"/>
      <c r="AC15" s="1073"/>
      <c r="AD15" s="1073"/>
      <c r="AE15" s="1074"/>
      <c r="AF15" s="1066"/>
      <c r="AG15" s="1067"/>
      <c r="AH15" s="1067"/>
      <c r="AI15" s="1067"/>
      <c r="AJ15" s="1068"/>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0"/>
      <c r="C16" s="1061"/>
      <c r="D16" s="1061"/>
      <c r="E16" s="1061"/>
      <c r="F16" s="1061"/>
      <c r="G16" s="1061"/>
      <c r="H16" s="1061"/>
      <c r="I16" s="1061"/>
      <c r="J16" s="1061"/>
      <c r="K16" s="1061"/>
      <c r="L16" s="1061"/>
      <c r="M16" s="1061"/>
      <c r="N16" s="1061"/>
      <c r="O16" s="1061"/>
      <c r="P16" s="1062"/>
      <c r="Q16" s="1072"/>
      <c r="R16" s="1073"/>
      <c r="S16" s="1073"/>
      <c r="T16" s="1073"/>
      <c r="U16" s="1073"/>
      <c r="V16" s="1073"/>
      <c r="W16" s="1073"/>
      <c r="X16" s="1073"/>
      <c r="Y16" s="1073"/>
      <c r="Z16" s="1073"/>
      <c r="AA16" s="1073"/>
      <c r="AB16" s="1073"/>
      <c r="AC16" s="1073"/>
      <c r="AD16" s="1073"/>
      <c r="AE16" s="1074"/>
      <c r="AF16" s="1066"/>
      <c r="AG16" s="1067"/>
      <c r="AH16" s="1067"/>
      <c r="AI16" s="1067"/>
      <c r="AJ16" s="1068"/>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0"/>
      <c r="C17" s="1061"/>
      <c r="D17" s="1061"/>
      <c r="E17" s="1061"/>
      <c r="F17" s="1061"/>
      <c r="G17" s="1061"/>
      <c r="H17" s="1061"/>
      <c r="I17" s="1061"/>
      <c r="J17" s="1061"/>
      <c r="K17" s="1061"/>
      <c r="L17" s="1061"/>
      <c r="M17" s="1061"/>
      <c r="N17" s="1061"/>
      <c r="O17" s="1061"/>
      <c r="P17" s="1062"/>
      <c r="Q17" s="1072"/>
      <c r="R17" s="1073"/>
      <c r="S17" s="1073"/>
      <c r="T17" s="1073"/>
      <c r="U17" s="1073"/>
      <c r="V17" s="1073"/>
      <c r="W17" s="1073"/>
      <c r="X17" s="1073"/>
      <c r="Y17" s="1073"/>
      <c r="Z17" s="1073"/>
      <c r="AA17" s="1073"/>
      <c r="AB17" s="1073"/>
      <c r="AC17" s="1073"/>
      <c r="AD17" s="1073"/>
      <c r="AE17" s="1074"/>
      <c r="AF17" s="1066"/>
      <c r="AG17" s="1067"/>
      <c r="AH17" s="1067"/>
      <c r="AI17" s="1067"/>
      <c r="AJ17" s="1068"/>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0"/>
      <c r="C18" s="1061"/>
      <c r="D18" s="1061"/>
      <c r="E18" s="1061"/>
      <c r="F18" s="1061"/>
      <c r="G18" s="1061"/>
      <c r="H18" s="1061"/>
      <c r="I18" s="1061"/>
      <c r="J18" s="1061"/>
      <c r="K18" s="1061"/>
      <c r="L18" s="1061"/>
      <c r="M18" s="1061"/>
      <c r="N18" s="1061"/>
      <c r="O18" s="1061"/>
      <c r="P18" s="1062"/>
      <c r="Q18" s="1072"/>
      <c r="R18" s="1073"/>
      <c r="S18" s="1073"/>
      <c r="T18" s="1073"/>
      <c r="U18" s="1073"/>
      <c r="V18" s="1073"/>
      <c r="W18" s="1073"/>
      <c r="X18" s="1073"/>
      <c r="Y18" s="1073"/>
      <c r="Z18" s="1073"/>
      <c r="AA18" s="1073"/>
      <c r="AB18" s="1073"/>
      <c r="AC18" s="1073"/>
      <c r="AD18" s="1073"/>
      <c r="AE18" s="1074"/>
      <c r="AF18" s="1066"/>
      <c r="AG18" s="1067"/>
      <c r="AH18" s="1067"/>
      <c r="AI18" s="1067"/>
      <c r="AJ18" s="1068"/>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0"/>
      <c r="C19" s="1061"/>
      <c r="D19" s="1061"/>
      <c r="E19" s="1061"/>
      <c r="F19" s="1061"/>
      <c r="G19" s="1061"/>
      <c r="H19" s="1061"/>
      <c r="I19" s="1061"/>
      <c r="J19" s="1061"/>
      <c r="K19" s="1061"/>
      <c r="L19" s="1061"/>
      <c r="M19" s="1061"/>
      <c r="N19" s="1061"/>
      <c r="O19" s="1061"/>
      <c r="P19" s="1062"/>
      <c r="Q19" s="1072"/>
      <c r="R19" s="1073"/>
      <c r="S19" s="1073"/>
      <c r="T19" s="1073"/>
      <c r="U19" s="1073"/>
      <c r="V19" s="1073"/>
      <c r="W19" s="1073"/>
      <c r="X19" s="1073"/>
      <c r="Y19" s="1073"/>
      <c r="Z19" s="1073"/>
      <c r="AA19" s="1073"/>
      <c r="AB19" s="1073"/>
      <c r="AC19" s="1073"/>
      <c r="AD19" s="1073"/>
      <c r="AE19" s="1074"/>
      <c r="AF19" s="1066"/>
      <c r="AG19" s="1067"/>
      <c r="AH19" s="1067"/>
      <c r="AI19" s="1067"/>
      <c r="AJ19" s="1068"/>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0"/>
      <c r="C20" s="1061"/>
      <c r="D20" s="1061"/>
      <c r="E20" s="1061"/>
      <c r="F20" s="1061"/>
      <c r="G20" s="1061"/>
      <c r="H20" s="1061"/>
      <c r="I20" s="1061"/>
      <c r="J20" s="1061"/>
      <c r="K20" s="1061"/>
      <c r="L20" s="1061"/>
      <c r="M20" s="1061"/>
      <c r="N20" s="1061"/>
      <c r="O20" s="1061"/>
      <c r="P20" s="1062"/>
      <c r="Q20" s="1072"/>
      <c r="R20" s="1073"/>
      <c r="S20" s="1073"/>
      <c r="T20" s="1073"/>
      <c r="U20" s="1073"/>
      <c r="V20" s="1073"/>
      <c r="W20" s="1073"/>
      <c r="X20" s="1073"/>
      <c r="Y20" s="1073"/>
      <c r="Z20" s="1073"/>
      <c r="AA20" s="1073"/>
      <c r="AB20" s="1073"/>
      <c r="AC20" s="1073"/>
      <c r="AD20" s="1073"/>
      <c r="AE20" s="1074"/>
      <c r="AF20" s="1066"/>
      <c r="AG20" s="1067"/>
      <c r="AH20" s="1067"/>
      <c r="AI20" s="1067"/>
      <c r="AJ20" s="1068"/>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0"/>
      <c r="C21" s="1061"/>
      <c r="D21" s="1061"/>
      <c r="E21" s="1061"/>
      <c r="F21" s="1061"/>
      <c r="G21" s="1061"/>
      <c r="H21" s="1061"/>
      <c r="I21" s="1061"/>
      <c r="J21" s="1061"/>
      <c r="K21" s="1061"/>
      <c r="L21" s="1061"/>
      <c r="M21" s="1061"/>
      <c r="N21" s="1061"/>
      <c r="O21" s="1061"/>
      <c r="P21" s="1062"/>
      <c r="Q21" s="1072"/>
      <c r="R21" s="1073"/>
      <c r="S21" s="1073"/>
      <c r="T21" s="1073"/>
      <c r="U21" s="1073"/>
      <c r="V21" s="1073"/>
      <c r="W21" s="1073"/>
      <c r="X21" s="1073"/>
      <c r="Y21" s="1073"/>
      <c r="Z21" s="1073"/>
      <c r="AA21" s="1073"/>
      <c r="AB21" s="1073"/>
      <c r="AC21" s="1073"/>
      <c r="AD21" s="1073"/>
      <c r="AE21" s="1074"/>
      <c r="AF21" s="1066"/>
      <c r="AG21" s="1067"/>
      <c r="AH21" s="1067"/>
      <c r="AI21" s="1067"/>
      <c r="AJ21" s="1068"/>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0"/>
      <c r="C22" s="1061"/>
      <c r="D22" s="1061"/>
      <c r="E22" s="1061"/>
      <c r="F22" s="1061"/>
      <c r="G22" s="1061"/>
      <c r="H22" s="1061"/>
      <c r="I22" s="1061"/>
      <c r="J22" s="1061"/>
      <c r="K22" s="1061"/>
      <c r="L22" s="1061"/>
      <c r="M22" s="1061"/>
      <c r="N22" s="1061"/>
      <c r="O22" s="1061"/>
      <c r="P22" s="1062"/>
      <c r="Q22" s="1110"/>
      <c r="R22" s="1111"/>
      <c r="S22" s="1111"/>
      <c r="T22" s="1111"/>
      <c r="U22" s="1111"/>
      <c r="V22" s="1111"/>
      <c r="W22" s="1111"/>
      <c r="X22" s="1111"/>
      <c r="Y22" s="1111"/>
      <c r="Z22" s="1111"/>
      <c r="AA22" s="1111"/>
      <c r="AB22" s="1111"/>
      <c r="AC22" s="1111"/>
      <c r="AD22" s="1111"/>
      <c r="AE22" s="1112"/>
      <c r="AF22" s="1066"/>
      <c r="AG22" s="1067"/>
      <c r="AH22" s="1067"/>
      <c r="AI22" s="1067"/>
      <c r="AJ22" s="1068"/>
      <c r="AK22" s="1106"/>
      <c r="AL22" s="1107"/>
      <c r="AM22" s="1107"/>
      <c r="AN22" s="1107"/>
      <c r="AO22" s="1107"/>
      <c r="AP22" s="1107"/>
      <c r="AQ22" s="1107"/>
      <c r="AR22" s="1107"/>
      <c r="AS22" s="1107"/>
      <c r="AT22" s="1107"/>
      <c r="AU22" s="1108"/>
      <c r="AV22" s="1108"/>
      <c r="AW22" s="1108"/>
      <c r="AX22" s="1108"/>
      <c r="AY22" s="1109"/>
      <c r="AZ22" s="1058" t="s">
        <v>367</v>
      </c>
      <c r="BA22" s="1058"/>
      <c r="BB22" s="1058"/>
      <c r="BC22" s="1058"/>
      <c r="BD22" s="1059"/>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368</v>
      </c>
      <c r="B23" s="973" t="s">
        <v>369</v>
      </c>
      <c r="C23" s="974"/>
      <c r="D23" s="974"/>
      <c r="E23" s="974"/>
      <c r="F23" s="974"/>
      <c r="G23" s="974"/>
      <c r="H23" s="974"/>
      <c r="I23" s="974"/>
      <c r="J23" s="974"/>
      <c r="K23" s="974"/>
      <c r="L23" s="974"/>
      <c r="M23" s="974"/>
      <c r="N23" s="974"/>
      <c r="O23" s="974"/>
      <c r="P23" s="975"/>
      <c r="Q23" s="1097">
        <f>Q7</f>
        <v>6897</v>
      </c>
      <c r="R23" s="1098"/>
      <c r="S23" s="1098"/>
      <c r="T23" s="1098"/>
      <c r="U23" s="1098"/>
      <c r="V23" s="1098">
        <f>V7</f>
        <v>6657</v>
      </c>
      <c r="W23" s="1098"/>
      <c r="X23" s="1098"/>
      <c r="Y23" s="1098"/>
      <c r="Z23" s="1098"/>
      <c r="AA23" s="1098">
        <f>AA7</f>
        <v>240</v>
      </c>
      <c r="AB23" s="1098"/>
      <c r="AC23" s="1098"/>
      <c r="AD23" s="1098"/>
      <c r="AE23" s="1099"/>
      <c r="AF23" s="1100">
        <v>195</v>
      </c>
      <c r="AG23" s="1098"/>
      <c r="AH23" s="1098"/>
      <c r="AI23" s="1098"/>
      <c r="AJ23" s="1101"/>
      <c r="AK23" s="1102"/>
      <c r="AL23" s="1103"/>
      <c r="AM23" s="1103"/>
      <c r="AN23" s="1103"/>
      <c r="AO23" s="1103"/>
      <c r="AP23" s="1098">
        <f>AP7</f>
        <v>8520</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349</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8" t="s">
        <v>375</v>
      </c>
      <c r="AG26" s="1037"/>
      <c r="AH26" s="1037"/>
      <c r="AI26" s="1037"/>
      <c r="AJ26" s="1089"/>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380</v>
      </c>
      <c r="C28" s="1080"/>
      <c r="D28" s="1080"/>
      <c r="E28" s="1080"/>
      <c r="F28" s="1080"/>
      <c r="G28" s="1080"/>
      <c r="H28" s="1080"/>
      <c r="I28" s="1080"/>
      <c r="J28" s="1080"/>
      <c r="K28" s="1080"/>
      <c r="L28" s="1080"/>
      <c r="M28" s="1080"/>
      <c r="N28" s="1080"/>
      <c r="O28" s="1080"/>
      <c r="P28" s="1081"/>
      <c r="Q28" s="1082">
        <v>696</v>
      </c>
      <c r="R28" s="1083"/>
      <c r="S28" s="1083"/>
      <c r="T28" s="1083"/>
      <c r="U28" s="1083"/>
      <c r="V28" s="1083">
        <v>679</v>
      </c>
      <c r="W28" s="1083"/>
      <c r="X28" s="1083"/>
      <c r="Y28" s="1083"/>
      <c r="Z28" s="1083"/>
      <c r="AA28" s="1083">
        <f t="shared" ref="AA28:AA33" si="0">Q28-V28</f>
        <v>17</v>
      </c>
      <c r="AB28" s="1083"/>
      <c r="AC28" s="1083"/>
      <c r="AD28" s="1083"/>
      <c r="AE28" s="1084"/>
      <c r="AF28" s="1085">
        <v>17</v>
      </c>
      <c r="AG28" s="1083"/>
      <c r="AH28" s="1083"/>
      <c r="AI28" s="1083"/>
      <c r="AJ28" s="1086"/>
      <c r="AK28" s="1087">
        <v>37</v>
      </c>
      <c r="AL28" s="1075"/>
      <c r="AM28" s="1075"/>
      <c r="AN28" s="1075"/>
      <c r="AO28" s="1075"/>
      <c r="AP28" s="1075" t="s">
        <v>533</v>
      </c>
      <c r="AQ28" s="1075"/>
      <c r="AR28" s="1075"/>
      <c r="AS28" s="1075"/>
      <c r="AT28" s="1075"/>
      <c r="AU28" s="1075" t="s">
        <v>533</v>
      </c>
      <c r="AV28" s="1075"/>
      <c r="AW28" s="1075"/>
      <c r="AX28" s="1075"/>
      <c r="AY28" s="1075"/>
      <c r="AZ28" s="1076" t="s">
        <v>533</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0" t="s">
        <v>381</v>
      </c>
      <c r="C29" s="1061"/>
      <c r="D29" s="1061"/>
      <c r="E29" s="1061"/>
      <c r="F29" s="1061"/>
      <c r="G29" s="1061"/>
      <c r="H29" s="1061"/>
      <c r="I29" s="1061"/>
      <c r="J29" s="1061"/>
      <c r="K29" s="1061"/>
      <c r="L29" s="1061"/>
      <c r="M29" s="1061"/>
      <c r="N29" s="1061"/>
      <c r="O29" s="1061"/>
      <c r="P29" s="1062"/>
      <c r="Q29" s="1072">
        <v>482</v>
      </c>
      <c r="R29" s="1073"/>
      <c r="S29" s="1073"/>
      <c r="T29" s="1073"/>
      <c r="U29" s="1073"/>
      <c r="V29" s="1073">
        <v>462</v>
      </c>
      <c r="W29" s="1073"/>
      <c r="X29" s="1073"/>
      <c r="Y29" s="1073"/>
      <c r="Z29" s="1073"/>
      <c r="AA29" s="1073">
        <f t="shared" si="0"/>
        <v>20</v>
      </c>
      <c r="AB29" s="1073"/>
      <c r="AC29" s="1073"/>
      <c r="AD29" s="1073"/>
      <c r="AE29" s="1074"/>
      <c r="AF29" s="1066">
        <v>20</v>
      </c>
      <c r="AG29" s="1067"/>
      <c r="AH29" s="1067"/>
      <c r="AI29" s="1067"/>
      <c r="AJ29" s="1068"/>
      <c r="AK29" s="1009">
        <v>50</v>
      </c>
      <c r="AL29" s="1000"/>
      <c r="AM29" s="1000"/>
      <c r="AN29" s="1000"/>
      <c r="AO29" s="1000"/>
      <c r="AP29" s="1000" t="s">
        <v>533</v>
      </c>
      <c r="AQ29" s="1000"/>
      <c r="AR29" s="1000"/>
      <c r="AS29" s="1000"/>
      <c r="AT29" s="1000"/>
      <c r="AU29" s="1000" t="s">
        <v>533</v>
      </c>
      <c r="AV29" s="1000"/>
      <c r="AW29" s="1000"/>
      <c r="AX29" s="1000"/>
      <c r="AY29" s="1000"/>
      <c r="AZ29" s="1071" t="s">
        <v>533</v>
      </c>
      <c r="BA29" s="1071"/>
      <c r="BB29" s="1071"/>
      <c r="BC29" s="1071"/>
      <c r="BD29" s="1071"/>
      <c r="BE29" s="1055"/>
      <c r="BF29" s="1055"/>
      <c r="BG29" s="1055"/>
      <c r="BH29" s="1055"/>
      <c r="BI29" s="1056"/>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0" t="s">
        <v>382</v>
      </c>
      <c r="C30" s="1061"/>
      <c r="D30" s="1061"/>
      <c r="E30" s="1061"/>
      <c r="F30" s="1061"/>
      <c r="G30" s="1061"/>
      <c r="H30" s="1061"/>
      <c r="I30" s="1061"/>
      <c r="J30" s="1061"/>
      <c r="K30" s="1061"/>
      <c r="L30" s="1061"/>
      <c r="M30" s="1061"/>
      <c r="N30" s="1061"/>
      <c r="O30" s="1061"/>
      <c r="P30" s="1062"/>
      <c r="Q30" s="1072">
        <v>80</v>
      </c>
      <c r="R30" s="1073"/>
      <c r="S30" s="1073"/>
      <c r="T30" s="1073"/>
      <c r="U30" s="1073"/>
      <c r="V30" s="1073">
        <v>70</v>
      </c>
      <c r="W30" s="1073"/>
      <c r="X30" s="1073"/>
      <c r="Y30" s="1073"/>
      <c r="Z30" s="1073"/>
      <c r="AA30" s="1073">
        <f t="shared" si="0"/>
        <v>10</v>
      </c>
      <c r="AB30" s="1073"/>
      <c r="AC30" s="1073"/>
      <c r="AD30" s="1073"/>
      <c r="AE30" s="1074"/>
      <c r="AF30" s="1066">
        <v>10</v>
      </c>
      <c r="AG30" s="1067"/>
      <c r="AH30" s="1067"/>
      <c r="AI30" s="1067"/>
      <c r="AJ30" s="1068"/>
      <c r="AK30" s="1009">
        <v>24</v>
      </c>
      <c r="AL30" s="1000"/>
      <c r="AM30" s="1000"/>
      <c r="AN30" s="1000"/>
      <c r="AO30" s="1000"/>
      <c r="AP30" s="1000" t="s">
        <v>533</v>
      </c>
      <c r="AQ30" s="1000"/>
      <c r="AR30" s="1000"/>
      <c r="AS30" s="1000"/>
      <c r="AT30" s="1000"/>
      <c r="AU30" s="1000" t="s">
        <v>533</v>
      </c>
      <c r="AV30" s="1000"/>
      <c r="AW30" s="1000"/>
      <c r="AX30" s="1000"/>
      <c r="AY30" s="1000"/>
      <c r="AZ30" s="1071" t="s">
        <v>533</v>
      </c>
      <c r="BA30" s="1071"/>
      <c r="BB30" s="1071"/>
      <c r="BC30" s="1071"/>
      <c r="BD30" s="1071"/>
      <c r="BE30" s="1055"/>
      <c r="BF30" s="1055"/>
      <c r="BG30" s="1055"/>
      <c r="BH30" s="1055"/>
      <c r="BI30" s="1056"/>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0" t="s">
        <v>383</v>
      </c>
      <c r="C31" s="1061"/>
      <c r="D31" s="1061"/>
      <c r="E31" s="1061"/>
      <c r="F31" s="1061"/>
      <c r="G31" s="1061"/>
      <c r="H31" s="1061"/>
      <c r="I31" s="1061"/>
      <c r="J31" s="1061"/>
      <c r="K31" s="1061"/>
      <c r="L31" s="1061"/>
      <c r="M31" s="1061"/>
      <c r="N31" s="1061"/>
      <c r="O31" s="1061"/>
      <c r="P31" s="1062"/>
      <c r="Q31" s="1072">
        <v>30</v>
      </c>
      <c r="R31" s="1073"/>
      <c r="S31" s="1073"/>
      <c r="T31" s="1073"/>
      <c r="U31" s="1073"/>
      <c r="V31" s="1073">
        <v>30</v>
      </c>
      <c r="W31" s="1073"/>
      <c r="X31" s="1073"/>
      <c r="Y31" s="1073"/>
      <c r="Z31" s="1073"/>
      <c r="AA31" s="1073">
        <f t="shared" si="0"/>
        <v>0</v>
      </c>
      <c r="AB31" s="1073"/>
      <c r="AC31" s="1073"/>
      <c r="AD31" s="1073"/>
      <c r="AE31" s="1074"/>
      <c r="AF31" s="1066" t="s">
        <v>112</v>
      </c>
      <c r="AG31" s="1067"/>
      <c r="AH31" s="1067"/>
      <c r="AI31" s="1067"/>
      <c r="AJ31" s="1068"/>
      <c r="AK31" s="1009">
        <v>27</v>
      </c>
      <c r="AL31" s="1000"/>
      <c r="AM31" s="1000"/>
      <c r="AN31" s="1000"/>
      <c r="AO31" s="1000"/>
      <c r="AP31" s="1000" t="s">
        <v>533</v>
      </c>
      <c r="AQ31" s="1000"/>
      <c r="AR31" s="1000"/>
      <c r="AS31" s="1000"/>
      <c r="AT31" s="1000"/>
      <c r="AU31" s="1000" t="s">
        <v>533</v>
      </c>
      <c r="AV31" s="1000"/>
      <c r="AW31" s="1000"/>
      <c r="AX31" s="1000"/>
      <c r="AY31" s="1000"/>
      <c r="AZ31" s="1071" t="s">
        <v>533</v>
      </c>
      <c r="BA31" s="1071"/>
      <c r="BB31" s="1071"/>
      <c r="BC31" s="1071"/>
      <c r="BD31" s="1071"/>
      <c r="BE31" s="1055"/>
      <c r="BF31" s="1055"/>
      <c r="BG31" s="1055"/>
      <c r="BH31" s="1055"/>
      <c r="BI31" s="1056"/>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0" t="s">
        <v>384</v>
      </c>
      <c r="C32" s="1061"/>
      <c r="D32" s="1061"/>
      <c r="E32" s="1061"/>
      <c r="F32" s="1061"/>
      <c r="G32" s="1061"/>
      <c r="H32" s="1061"/>
      <c r="I32" s="1061"/>
      <c r="J32" s="1061"/>
      <c r="K32" s="1061"/>
      <c r="L32" s="1061"/>
      <c r="M32" s="1061"/>
      <c r="N32" s="1061"/>
      <c r="O32" s="1061"/>
      <c r="P32" s="1062"/>
      <c r="Q32" s="1072">
        <v>2337</v>
      </c>
      <c r="R32" s="1073"/>
      <c r="S32" s="1073"/>
      <c r="T32" s="1073"/>
      <c r="U32" s="1073"/>
      <c r="V32" s="1073">
        <v>2314</v>
      </c>
      <c r="W32" s="1073"/>
      <c r="X32" s="1073"/>
      <c r="Y32" s="1073"/>
      <c r="Z32" s="1073"/>
      <c r="AA32" s="1073">
        <f t="shared" si="0"/>
        <v>23</v>
      </c>
      <c r="AB32" s="1073"/>
      <c r="AC32" s="1073"/>
      <c r="AD32" s="1073"/>
      <c r="AE32" s="1074"/>
      <c r="AF32" s="1066">
        <v>18</v>
      </c>
      <c r="AG32" s="1067"/>
      <c r="AH32" s="1067"/>
      <c r="AI32" s="1067"/>
      <c r="AJ32" s="1068"/>
      <c r="AK32" s="1009">
        <v>52</v>
      </c>
      <c r="AL32" s="1000"/>
      <c r="AM32" s="1000"/>
      <c r="AN32" s="1000"/>
      <c r="AO32" s="1000"/>
      <c r="AP32" s="1000">
        <v>4349</v>
      </c>
      <c r="AQ32" s="1000"/>
      <c r="AR32" s="1000"/>
      <c r="AS32" s="1000"/>
      <c r="AT32" s="1000"/>
      <c r="AU32" s="1000">
        <v>4349</v>
      </c>
      <c r="AV32" s="1000"/>
      <c r="AW32" s="1000"/>
      <c r="AX32" s="1000"/>
      <c r="AY32" s="1000"/>
      <c r="AZ32" s="1071">
        <v>0</v>
      </c>
      <c r="BA32" s="1071"/>
      <c r="BB32" s="1071"/>
      <c r="BC32" s="1071"/>
      <c r="BD32" s="1071"/>
      <c r="BE32" s="1055" t="s">
        <v>385</v>
      </c>
      <c r="BF32" s="1055"/>
      <c r="BG32" s="1055"/>
      <c r="BH32" s="1055"/>
      <c r="BI32" s="1056"/>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0" t="s">
        <v>386</v>
      </c>
      <c r="C33" s="1061"/>
      <c r="D33" s="1061"/>
      <c r="E33" s="1061"/>
      <c r="F33" s="1061"/>
      <c r="G33" s="1061"/>
      <c r="H33" s="1061"/>
      <c r="I33" s="1061"/>
      <c r="J33" s="1061"/>
      <c r="K33" s="1061"/>
      <c r="L33" s="1061"/>
      <c r="M33" s="1061"/>
      <c r="N33" s="1061"/>
      <c r="O33" s="1061"/>
      <c r="P33" s="1062"/>
      <c r="Q33" s="1072">
        <v>217</v>
      </c>
      <c r="R33" s="1073"/>
      <c r="S33" s="1073"/>
      <c r="T33" s="1073"/>
      <c r="U33" s="1073"/>
      <c r="V33" s="1073">
        <v>207</v>
      </c>
      <c r="W33" s="1073"/>
      <c r="X33" s="1073"/>
      <c r="Y33" s="1073"/>
      <c r="Z33" s="1073"/>
      <c r="AA33" s="1073">
        <f t="shared" si="0"/>
        <v>10</v>
      </c>
      <c r="AB33" s="1073"/>
      <c r="AC33" s="1073"/>
      <c r="AD33" s="1073"/>
      <c r="AE33" s="1074"/>
      <c r="AF33" s="1066">
        <v>10</v>
      </c>
      <c r="AG33" s="1067"/>
      <c r="AH33" s="1067"/>
      <c r="AI33" s="1067"/>
      <c r="AJ33" s="1068"/>
      <c r="AK33" s="1009">
        <v>113</v>
      </c>
      <c r="AL33" s="1000"/>
      <c r="AM33" s="1000"/>
      <c r="AN33" s="1000"/>
      <c r="AO33" s="1000"/>
      <c r="AP33" s="1000">
        <v>1163</v>
      </c>
      <c r="AQ33" s="1000"/>
      <c r="AR33" s="1000"/>
      <c r="AS33" s="1000"/>
      <c r="AT33" s="1000"/>
      <c r="AU33" s="1000">
        <v>1163</v>
      </c>
      <c r="AV33" s="1000"/>
      <c r="AW33" s="1000"/>
      <c r="AX33" s="1000"/>
      <c r="AY33" s="1000"/>
      <c r="AZ33" s="1071">
        <v>0</v>
      </c>
      <c r="BA33" s="1071"/>
      <c r="BB33" s="1071"/>
      <c r="BC33" s="1071"/>
      <c r="BD33" s="1071"/>
      <c r="BE33" s="1055" t="s">
        <v>385</v>
      </c>
      <c r="BF33" s="1055"/>
      <c r="BG33" s="1055"/>
      <c r="BH33" s="1055"/>
      <c r="BI33" s="1056"/>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0"/>
      <c r="C34" s="1061"/>
      <c r="D34" s="1061"/>
      <c r="E34" s="1061"/>
      <c r="F34" s="1061"/>
      <c r="G34" s="1061"/>
      <c r="H34" s="1061"/>
      <c r="I34" s="1061"/>
      <c r="J34" s="1061"/>
      <c r="K34" s="1061"/>
      <c r="L34" s="1061"/>
      <c r="M34" s="1061"/>
      <c r="N34" s="1061"/>
      <c r="O34" s="1061"/>
      <c r="P34" s="1062"/>
      <c r="Q34" s="1072"/>
      <c r="R34" s="1073"/>
      <c r="S34" s="1073"/>
      <c r="T34" s="1073"/>
      <c r="U34" s="1073"/>
      <c r="V34" s="1073"/>
      <c r="W34" s="1073"/>
      <c r="X34" s="1073"/>
      <c r="Y34" s="1073"/>
      <c r="Z34" s="1073"/>
      <c r="AA34" s="1073"/>
      <c r="AB34" s="1073"/>
      <c r="AC34" s="1073"/>
      <c r="AD34" s="1073"/>
      <c r="AE34" s="1074"/>
      <c r="AF34" s="1066"/>
      <c r="AG34" s="1067"/>
      <c r="AH34" s="1067"/>
      <c r="AI34" s="1067"/>
      <c r="AJ34" s="1068"/>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55"/>
      <c r="BF34" s="1055"/>
      <c r="BG34" s="1055"/>
      <c r="BH34" s="1055"/>
      <c r="BI34" s="1056"/>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0"/>
      <c r="C35" s="1061"/>
      <c r="D35" s="1061"/>
      <c r="E35" s="1061"/>
      <c r="F35" s="1061"/>
      <c r="G35" s="1061"/>
      <c r="H35" s="1061"/>
      <c r="I35" s="1061"/>
      <c r="J35" s="1061"/>
      <c r="K35" s="1061"/>
      <c r="L35" s="1061"/>
      <c r="M35" s="1061"/>
      <c r="N35" s="1061"/>
      <c r="O35" s="1061"/>
      <c r="P35" s="1062"/>
      <c r="Q35" s="1072"/>
      <c r="R35" s="1073"/>
      <c r="S35" s="1073"/>
      <c r="T35" s="1073"/>
      <c r="U35" s="1073"/>
      <c r="V35" s="1073"/>
      <c r="W35" s="1073"/>
      <c r="X35" s="1073"/>
      <c r="Y35" s="1073"/>
      <c r="Z35" s="1073"/>
      <c r="AA35" s="1073"/>
      <c r="AB35" s="1073"/>
      <c r="AC35" s="1073"/>
      <c r="AD35" s="1073"/>
      <c r="AE35" s="1074"/>
      <c r="AF35" s="1066"/>
      <c r="AG35" s="1067"/>
      <c r="AH35" s="1067"/>
      <c r="AI35" s="1067"/>
      <c r="AJ35" s="1068"/>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55"/>
      <c r="BF35" s="1055"/>
      <c r="BG35" s="1055"/>
      <c r="BH35" s="1055"/>
      <c r="BI35" s="1056"/>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0"/>
      <c r="C36" s="1061"/>
      <c r="D36" s="1061"/>
      <c r="E36" s="1061"/>
      <c r="F36" s="1061"/>
      <c r="G36" s="1061"/>
      <c r="H36" s="1061"/>
      <c r="I36" s="1061"/>
      <c r="J36" s="1061"/>
      <c r="K36" s="1061"/>
      <c r="L36" s="1061"/>
      <c r="M36" s="1061"/>
      <c r="N36" s="1061"/>
      <c r="O36" s="1061"/>
      <c r="P36" s="1062"/>
      <c r="Q36" s="1072"/>
      <c r="R36" s="1073"/>
      <c r="S36" s="1073"/>
      <c r="T36" s="1073"/>
      <c r="U36" s="1073"/>
      <c r="V36" s="1073"/>
      <c r="W36" s="1073"/>
      <c r="X36" s="1073"/>
      <c r="Y36" s="1073"/>
      <c r="Z36" s="1073"/>
      <c r="AA36" s="1073"/>
      <c r="AB36" s="1073"/>
      <c r="AC36" s="1073"/>
      <c r="AD36" s="1073"/>
      <c r="AE36" s="1074"/>
      <c r="AF36" s="1066"/>
      <c r="AG36" s="1067"/>
      <c r="AH36" s="1067"/>
      <c r="AI36" s="1067"/>
      <c r="AJ36" s="1068"/>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55"/>
      <c r="BF36" s="1055"/>
      <c r="BG36" s="1055"/>
      <c r="BH36" s="1055"/>
      <c r="BI36" s="1056"/>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0"/>
      <c r="C37" s="1061"/>
      <c r="D37" s="1061"/>
      <c r="E37" s="1061"/>
      <c r="F37" s="1061"/>
      <c r="G37" s="1061"/>
      <c r="H37" s="1061"/>
      <c r="I37" s="1061"/>
      <c r="J37" s="1061"/>
      <c r="K37" s="1061"/>
      <c r="L37" s="1061"/>
      <c r="M37" s="1061"/>
      <c r="N37" s="1061"/>
      <c r="O37" s="1061"/>
      <c r="P37" s="1062"/>
      <c r="Q37" s="1072"/>
      <c r="R37" s="1073"/>
      <c r="S37" s="1073"/>
      <c r="T37" s="1073"/>
      <c r="U37" s="1073"/>
      <c r="V37" s="1073"/>
      <c r="W37" s="1073"/>
      <c r="X37" s="1073"/>
      <c r="Y37" s="1073"/>
      <c r="Z37" s="1073"/>
      <c r="AA37" s="1073"/>
      <c r="AB37" s="1073"/>
      <c r="AC37" s="1073"/>
      <c r="AD37" s="1073"/>
      <c r="AE37" s="1074"/>
      <c r="AF37" s="1066"/>
      <c r="AG37" s="1067"/>
      <c r="AH37" s="1067"/>
      <c r="AI37" s="1067"/>
      <c r="AJ37" s="1068"/>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55"/>
      <c r="BF37" s="1055"/>
      <c r="BG37" s="1055"/>
      <c r="BH37" s="1055"/>
      <c r="BI37" s="1056"/>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0"/>
      <c r="C38" s="1061"/>
      <c r="D38" s="1061"/>
      <c r="E38" s="1061"/>
      <c r="F38" s="1061"/>
      <c r="G38" s="1061"/>
      <c r="H38" s="1061"/>
      <c r="I38" s="1061"/>
      <c r="J38" s="1061"/>
      <c r="K38" s="1061"/>
      <c r="L38" s="1061"/>
      <c r="M38" s="1061"/>
      <c r="N38" s="1061"/>
      <c r="O38" s="1061"/>
      <c r="P38" s="1062"/>
      <c r="Q38" s="1072"/>
      <c r="R38" s="1073"/>
      <c r="S38" s="1073"/>
      <c r="T38" s="1073"/>
      <c r="U38" s="1073"/>
      <c r="V38" s="1073"/>
      <c r="W38" s="1073"/>
      <c r="X38" s="1073"/>
      <c r="Y38" s="1073"/>
      <c r="Z38" s="1073"/>
      <c r="AA38" s="1073"/>
      <c r="AB38" s="1073"/>
      <c r="AC38" s="1073"/>
      <c r="AD38" s="1073"/>
      <c r="AE38" s="1074"/>
      <c r="AF38" s="1066"/>
      <c r="AG38" s="1067"/>
      <c r="AH38" s="1067"/>
      <c r="AI38" s="1067"/>
      <c r="AJ38" s="1068"/>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55"/>
      <c r="BF38" s="1055"/>
      <c r="BG38" s="1055"/>
      <c r="BH38" s="1055"/>
      <c r="BI38" s="1056"/>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0"/>
      <c r="C39" s="1061"/>
      <c r="D39" s="1061"/>
      <c r="E39" s="1061"/>
      <c r="F39" s="1061"/>
      <c r="G39" s="1061"/>
      <c r="H39" s="1061"/>
      <c r="I39" s="1061"/>
      <c r="J39" s="1061"/>
      <c r="K39" s="1061"/>
      <c r="L39" s="1061"/>
      <c r="M39" s="1061"/>
      <c r="N39" s="1061"/>
      <c r="O39" s="1061"/>
      <c r="P39" s="1062"/>
      <c r="Q39" s="1072"/>
      <c r="R39" s="1073"/>
      <c r="S39" s="1073"/>
      <c r="T39" s="1073"/>
      <c r="U39" s="1073"/>
      <c r="V39" s="1073"/>
      <c r="W39" s="1073"/>
      <c r="X39" s="1073"/>
      <c r="Y39" s="1073"/>
      <c r="Z39" s="1073"/>
      <c r="AA39" s="1073"/>
      <c r="AB39" s="1073"/>
      <c r="AC39" s="1073"/>
      <c r="AD39" s="1073"/>
      <c r="AE39" s="1074"/>
      <c r="AF39" s="1066"/>
      <c r="AG39" s="1067"/>
      <c r="AH39" s="1067"/>
      <c r="AI39" s="1067"/>
      <c r="AJ39" s="1068"/>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55"/>
      <c r="BF39" s="1055"/>
      <c r="BG39" s="1055"/>
      <c r="BH39" s="1055"/>
      <c r="BI39" s="1056"/>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0"/>
      <c r="C40" s="1061"/>
      <c r="D40" s="1061"/>
      <c r="E40" s="1061"/>
      <c r="F40" s="1061"/>
      <c r="G40" s="1061"/>
      <c r="H40" s="1061"/>
      <c r="I40" s="1061"/>
      <c r="J40" s="1061"/>
      <c r="K40" s="1061"/>
      <c r="L40" s="1061"/>
      <c r="M40" s="1061"/>
      <c r="N40" s="1061"/>
      <c r="O40" s="1061"/>
      <c r="P40" s="1062"/>
      <c r="Q40" s="1072"/>
      <c r="R40" s="1073"/>
      <c r="S40" s="1073"/>
      <c r="T40" s="1073"/>
      <c r="U40" s="1073"/>
      <c r="V40" s="1073"/>
      <c r="W40" s="1073"/>
      <c r="X40" s="1073"/>
      <c r="Y40" s="1073"/>
      <c r="Z40" s="1073"/>
      <c r="AA40" s="1073"/>
      <c r="AB40" s="1073"/>
      <c r="AC40" s="1073"/>
      <c r="AD40" s="1073"/>
      <c r="AE40" s="1074"/>
      <c r="AF40" s="1066"/>
      <c r="AG40" s="1067"/>
      <c r="AH40" s="1067"/>
      <c r="AI40" s="1067"/>
      <c r="AJ40" s="1068"/>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55"/>
      <c r="BF40" s="1055"/>
      <c r="BG40" s="1055"/>
      <c r="BH40" s="1055"/>
      <c r="BI40" s="1056"/>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0"/>
      <c r="C41" s="1061"/>
      <c r="D41" s="1061"/>
      <c r="E41" s="1061"/>
      <c r="F41" s="1061"/>
      <c r="G41" s="1061"/>
      <c r="H41" s="1061"/>
      <c r="I41" s="1061"/>
      <c r="J41" s="1061"/>
      <c r="K41" s="1061"/>
      <c r="L41" s="1061"/>
      <c r="M41" s="1061"/>
      <c r="N41" s="1061"/>
      <c r="O41" s="1061"/>
      <c r="P41" s="1062"/>
      <c r="Q41" s="1072"/>
      <c r="R41" s="1073"/>
      <c r="S41" s="1073"/>
      <c r="T41" s="1073"/>
      <c r="U41" s="1073"/>
      <c r="V41" s="1073"/>
      <c r="W41" s="1073"/>
      <c r="X41" s="1073"/>
      <c r="Y41" s="1073"/>
      <c r="Z41" s="1073"/>
      <c r="AA41" s="1073"/>
      <c r="AB41" s="1073"/>
      <c r="AC41" s="1073"/>
      <c r="AD41" s="1073"/>
      <c r="AE41" s="1074"/>
      <c r="AF41" s="1066"/>
      <c r="AG41" s="1067"/>
      <c r="AH41" s="1067"/>
      <c r="AI41" s="1067"/>
      <c r="AJ41" s="1068"/>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55"/>
      <c r="BF41" s="1055"/>
      <c r="BG41" s="1055"/>
      <c r="BH41" s="1055"/>
      <c r="BI41" s="1056"/>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0"/>
      <c r="C42" s="1061"/>
      <c r="D42" s="1061"/>
      <c r="E42" s="1061"/>
      <c r="F42" s="1061"/>
      <c r="G42" s="1061"/>
      <c r="H42" s="1061"/>
      <c r="I42" s="1061"/>
      <c r="J42" s="1061"/>
      <c r="K42" s="1061"/>
      <c r="L42" s="1061"/>
      <c r="M42" s="1061"/>
      <c r="N42" s="1061"/>
      <c r="O42" s="1061"/>
      <c r="P42" s="1062"/>
      <c r="Q42" s="1072"/>
      <c r="R42" s="1073"/>
      <c r="S42" s="1073"/>
      <c r="T42" s="1073"/>
      <c r="U42" s="1073"/>
      <c r="V42" s="1073"/>
      <c r="W42" s="1073"/>
      <c r="X42" s="1073"/>
      <c r="Y42" s="1073"/>
      <c r="Z42" s="1073"/>
      <c r="AA42" s="1073"/>
      <c r="AB42" s="1073"/>
      <c r="AC42" s="1073"/>
      <c r="AD42" s="1073"/>
      <c r="AE42" s="1074"/>
      <c r="AF42" s="1066"/>
      <c r="AG42" s="1067"/>
      <c r="AH42" s="1067"/>
      <c r="AI42" s="1067"/>
      <c r="AJ42" s="1068"/>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55"/>
      <c r="BF42" s="1055"/>
      <c r="BG42" s="1055"/>
      <c r="BH42" s="1055"/>
      <c r="BI42" s="1056"/>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0"/>
      <c r="C43" s="1061"/>
      <c r="D43" s="1061"/>
      <c r="E43" s="1061"/>
      <c r="F43" s="1061"/>
      <c r="G43" s="1061"/>
      <c r="H43" s="1061"/>
      <c r="I43" s="1061"/>
      <c r="J43" s="1061"/>
      <c r="K43" s="1061"/>
      <c r="L43" s="1061"/>
      <c r="M43" s="1061"/>
      <c r="N43" s="1061"/>
      <c r="O43" s="1061"/>
      <c r="P43" s="1062"/>
      <c r="Q43" s="1072"/>
      <c r="R43" s="1073"/>
      <c r="S43" s="1073"/>
      <c r="T43" s="1073"/>
      <c r="U43" s="1073"/>
      <c r="V43" s="1073"/>
      <c r="W43" s="1073"/>
      <c r="X43" s="1073"/>
      <c r="Y43" s="1073"/>
      <c r="Z43" s="1073"/>
      <c r="AA43" s="1073"/>
      <c r="AB43" s="1073"/>
      <c r="AC43" s="1073"/>
      <c r="AD43" s="1073"/>
      <c r="AE43" s="1074"/>
      <c r="AF43" s="1066"/>
      <c r="AG43" s="1067"/>
      <c r="AH43" s="1067"/>
      <c r="AI43" s="1067"/>
      <c r="AJ43" s="1068"/>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55"/>
      <c r="BF43" s="1055"/>
      <c r="BG43" s="1055"/>
      <c r="BH43" s="1055"/>
      <c r="BI43" s="1056"/>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0"/>
      <c r="C44" s="1061"/>
      <c r="D44" s="1061"/>
      <c r="E44" s="1061"/>
      <c r="F44" s="1061"/>
      <c r="G44" s="1061"/>
      <c r="H44" s="1061"/>
      <c r="I44" s="1061"/>
      <c r="J44" s="1061"/>
      <c r="K44" s="1061"/>
      <c r="L44" s="1061"/>
      <c r="M44" s="1061"/>
      <c r="N44" s="1061"/>
      <c r="O44" s="1061"/>
      <c r="P44" s="1062"/>
      <c r="Q44" s="1072"/>
      <c r="R44" s="1073"/>
      <c r="S44" s="1073"/>
      <c r="T44" s="1073"/>
      <c r="U44" s="1073"/>
      <c r="V44" s="1073"/>
      <c r="W44" s="1073"/>
      <c r="X44" s="1073"/>
      <c r="Y44" s="1073"/>
      <c r="Z44" s="1073"/>
      <c r="AA44" s="1073"/>
      <c r="AB44" s="1073"/>
      <c r="AC44" s="1073"/>
      <c r="AD44" s="1073"/>
      <c r="AE44" s="1074"/>
      <c r="AF44" s="1066"/>
      <c r="AG44" s="1067"/>
      <c r="AH44" s="1067"/>
      <c r="AI44" s="1067"/>
      <c r="AJ44" s="1068"/>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55"/>
      <c r="BF44" s="1055"/>
      <c r="BG44" s="1055"/>
      <c r="BH44" s="1055"/>
      <c r="BI44" s="1056"/>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0"/>
      <c r="C45" s="1061"/>
      <c r="D45" s="1061"/>
      <c r="E45" s="1061"/>
      <c r="F45" s="1061"/>
      <c r="G45" s="1061"/>
      <c r="H45" s="1061"/>
      <c r="I45" s="1061"/>
      <c r="J45" s="1061"/>
      <c r="K45" s="1061"/>
      <c r="L45" s="1061"/>
      <c r="M45" s="1061"/>
      <c r="N45" s="1061"/>
      <c r="O45" s="1061"/>
      <c r="P45" s="1062"/>
      <c r="Q45" s="1072"/>
      <c r="R45" s="1073"/>
      <c r="S45" s="1073"/>
      <c r="T45" s="1073"/>
      <c r="U45" s="1073"/>
      <c r="V45" s="1073"/>
      <c r="W45" s="1073"/>
      <c r="X45" s="1073"/>
      <c r="Y45" s="1073"/>
      <c r="Z45" s="1073"/>
      <c r="AA45" s="1073"/>
      <c r="AB45" s="1073"/>
      <c r="AC45" s="1073"/>
      <c r="AD45" s="1073"/>
      <c r="AE45" s="1074"/>
      <c r="AF45" s="1066"/>
      <c r="AG45" s="1067"/>
      <c r="AH45" s="1067"/>
      <c r="AI45" s="1067"/>
      <c r="AJ45" s="1068"/>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55"/>
      <c r="BF45" s="1055"/>
      <c r="BG45" s="1055"/>
      <c r="BH45" s="1055"/>
      <c r="BI45" s="1056"/>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0"/>
      <c r="C46" s="1061"/>
      <c r="D46" s="1061"/>
      <c r="E46" s="1061"/>
      <c r="F46" s="1061"/>
      <c r="G46" s="1061"/>
      <c r="H46" s="1061"/>
      <c r="I46" s="1061"/>
      <c r="J46" s="1061"/>
      <c r="K46" s="1061"/>
      <c r="L46" s="1061"/>
      <c r="M46" s="1061"/>
      <c r="N46" s="1061"/>
      <c r="O46" s="1061"/>
      <c r="P46" s="1062"/>
      <c r="Q46" s="1072"/>
      <c r="R46" s="1073"/>
      <c r="S46" s="1073"/>
      <c r="T46" s="1073"/>
      <c r="U46" s="1073"/>
      <c r="V46" s="1073"/>
      <c r="W46" s="1073"/>
      <c r="X46" s="1073"/>
      <c r="Y46" s="1073"/>
      <c r="Z46" s="1073"/>
      <c r="AA46" s="1073"/>
      <c r="AB46" s="1073"/>
      <c r="AC46" s="1073"/>
      <c r="AD46" s="1073"/>
      <c r="AE46" s="1074"/>
      <c r="AF46" s="1066"/>
      <c r="AG46" s="1067"/>
      <c r="AH46" s="1067"/>
      <c r="AI46" s="1067"/>
      <c r="AJ46" s="1068"/>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55"/>
      <c r="BF46" s="1055"/>
      <c r="BG46" s="1055"/>
      <c r="BH46" s="1055"/>
      <c r="BI46" s="1056"/>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0"/>
      <c r="C47" s="1061"/>
      <c r="D47" s="1061"/>
      <c r="E47" s="1061"/>
      <c r="F47" s="1061"/>
      <c r="G47" s="1061"/>
      <c r="H47" s="1061"/>
      <c r="I47" s="1061"/>
      <c r="J47" s="1061"/>
      <c r="K47" s="1061"/>
      <c r="L47" s="1061"/>
      <c r="M47" s="1061"/>
      <c r="N47" s="1061"/>
      <c r="O47" s="1061"/>
      <c r="P47" s="1062"/>
      <c r="Q47" s="1072"/>
      <c r="R47" s="1073"/>
      <c r="S47" s="1073"/>
      <c r="T47" s="1073"/>
      <c r="U47" s="1073"/>
      <c r="V47" s="1073"/>
      <c r="W47" s="1073"/>
      <c r="X47" s="1073"/>
      <c r="Y47" s="1073"/>
      <c r="Z47" s="1073"/>
      <c r="AA47" s="1073"/>
      <c r="AB47" s="1073"/>
      <c r="AC47" s="1073"/>
      <c r="AD47" s="1073"/>
      <c r="AE47" s="1074"/>
      <c r="AF47" s="1066"/>
      <c r="AG47" s="1067"/>
      <c r="AH47" s="1067"/>
      <c r="AI47" s="1067"/>
      <c r="AJ47" s="1068"/>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55"/>
      <c r="BF47" s="1055"/>
      <c r="BG47" s="1055"/>
      <c r="BH47" s="1055"/>
      <c r="BI47" s="1056"/>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0"/>
      <c r="C48" s="1061"/>
      <c r="D48" s="1061"/>
      <c r="E48" s="1061"/>
      <c r="F48" s="1061"/>
      <c r="G48" s="1061"/>
      <c r="H48" s="1061"/>
      <c r="I48" s="1061"/>
      <c r="J48" s="1061"/>
      <c r="K48" s="1061"/>
      <c r="L48" s="1061"/>
      <c r="M48" s="1061"/>
      <c r="N48" s="1061"/>
      <c r="O48" s="1061"/>
      <c r="P48" s="1062"/>
      <c r="Q48" s="1072"/>
      <c r="R48" s="1073"/>
      <c r="S48" s="1073"/>
      <c r="T48" s="1073"/>
      <c r="U48" s="1073"/>
      <c r="V48" s="1073"/>
      <c r="W48" s="1073"/>
      <c r="X48" s="1073"/>
      <c r="Y48" s="1073"/>
      <c r="Z48" s="1073"/>
      <c r="AA48" s="1073"/>
      <c r="AB48" s="1073"/>
      <c r="AC48" s="1073"/>
      <c r="AD48" s="1073"/>
      <c r="AE48" s="1074"/>
      <c r="AF48" s="1066"/>
      <c r="AG48" s="1067"/>
      <c r="AH48" s="1067"/>
      <c r="AI48" s="1067"/>
      <c r="AJ48" s="1068"/>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55"/>
      <c r="BF48" s="1055"/>
      <c r="BG48" s="1055"/>
      <c r="BH48" s="1055"/>
      <c r="BI48" s="1056"/>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0"/>
      <c r="C49" s="1061"/>
      <c r="D49" s="1061"/>
      <c r="E49" s="1061"/>
      <c r="F49" s="1061"/>
      <c r="G49" s="1061"/>
      <c r="H49" s="1061"/>
      <c r="I49" s="1061"/>
      <c r="J49" s="1061"/>
      <c r="K49" s="1061"/>
      <c r="L49" s="1061"/>
      <c r="M49" s="1061"/>
      <c r="N49" s="1061"/>
      <c r="O49" s="1061"/>
      <c r="P49" s="1062"/>
      <c r="Q49" s="1072"/>
      <c r="R49" s="1073"/>
      <c r="S49" s="1073"/>
      <c r="T49" s="1073"/>
      <c r="U49" s="1073"/>
      <c r="V49" s="1073"/>
      <c r="W49" s="1073"/>
      <c r="X49" s="1073"/>
      <c r="Y49" s="1073"/>
      <c r="Z49" s="1073"/>
      <c r="AA49" s="1073"/>
      <c r="AB49" s="1073"/>
      <c r="AC49" s="1073"/>
      <c r="AD49" s="1073"/>
      <c r="AE49" s="1074"/>
      <c r="AF49" s="1066"/>
      <c r="AG49" s="1067"/>
      <c r="AH49" s="1067"/>
      <c r="AI49" s="1067"/>
      <c r="AJ49" s="1068"/>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55"/>
      <c r="BF49" s="1055"/>
      <c r="BG49" s="1055"/>
      <c r="BH49" s="1055"/>
      <c r="BI49" s="1056"/>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0"/>
      <c r="C50" s="1061"/>
      <c r="D50" s="1061"/>
      <c r="E50" s="1061"/>
      <c r="F50" s="1061"/>
      <c r="G50" s="1061"/>
      <c r="H50" s="1061"/>
      <c r="I50" s="1061"/>
      <c r="J50" s="1061"/>
      <c r="K50" s="1061"/>
      <c r="L50" s="1061"/>
      <c r="M50" s="1061"/>
      <c r="N50" s="1061"/>
      <c r="O50" s="1061"/>
      <c r="P50" s="1062"/>
      <c r="Q50" s="1063"/>
      <c r="R50" s="1064"/>
      <c r="S50" s="1064"/>
      <c r="T50" s="1064"/>
      <c r="U50" s="1064"/>
      <c r="V50" s="1064"/>
      <c r="W50" s="1064"/>
      <c r="X50" s="1064"/>
      <c r="Y50" s="1064"/>
      <c r="Z50" s="1064"/>
      <c r="AA50" s="1064"/>
      <c r="AB50" s="1064"/>
      <c r="AC50" s="1064"/>
      <c r="AD50" s="1064"/>
      <c r="AE50" s="1065"/>
      <c r="AF50" s="1066"/>
      <c r="AG50" s="1067"/>
      <c r="AH50" s="1067"/>
      <c r="AI50" s="1067"/>
      <c r="AJ50" s="1068"/>
      <c r="AK50" s="1069"/>
      <c r="AL50" s="1064"/>
      <c r="AM50" s="1064"/>
      <c r="AN50" s="1064"/>
      <c r="AO50" s="1064"/>
      <c r="AP50" s="1064"/>
      <c r="AQ50" s="1064"/>
      <c r="AR50" s="1064"/>
      <c r="AS50" s="1064"/>
      <c r="AT50" s="1064"/>
      <c r="AU50" s="1064"/>
      <c r="AV50" s="1064"/>
      <c r="AW50" s="1064"/>
      <c r="AX50" s="1064"/>
      <c r="AY50" s="1064"/>
      <c r="AZ50" s="1070"/>
      <c r="BA50" s="1070"/>
      <c r="BB50" s="1070"/>
      <c r="BC50" s="1070"/>
      <c r="BD50" s="1070"/>
      <c r="BE50" s="1055"/>
      <c r="BF50" s="1055"/>
      <c r="BG50" s="1055"/>
      <c r="BH50" s="1055"/>
      <c r="BI50" s="1056"/>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0"/>
      <c r="C51" s="1061"/>
      <c r="D51" s="1061"/>
      <c r="E51" s="1061"/>
      <c r="F51" s="1061"/>
      <c r="G51" s="1061"/>
      <c r="H51" s="1061"/>
      <c r="I51" s="1061"/>
      <c r="J51" s="1061"/>
      <c r="K51" s="1061"/>
      <c r="L51" s="1061"/>
      <c r="M51" s="1061"/>
      <c r="N51" s="1061"/>
      <c r="O51" s="1061"/>
      <c r="P51" s="1062"/>
      <c r="Q51" s="1063"/>
      <c r="R51" s="1064"/>
      <c r="S51" s="1064"/>
      <c r="T51" s="1064"/>
      <c r="U51" s="1064"/>
      <c r="V51" s="1064"/>
      <c r="W51" s="1064"/>
      <c r="X51" s="1064"/>
      <c r="Y51" s="1064"/>
      <c r="Z51" s="1064"/>
      <c r="AA51" s="1064"/>
      <c r="AB51" s="1064"/>
      <c r="AC51" s="1064"/>
      <c r="AD51" s="1064"/>
      <c r="AE51" s="1065"/>
      <c r="AF51" s="1066"/>
      <c r="AG51" s="1067"/>
      <c r="AH51" s="1067"/>
      <c r="AI51" s="1067"/>
      <c r="AJ51" s="1068"/>
      <c r="AK51" s="1069"/>
      <c r="AL51" s="1064"/>
      <c r="AM51" s="1064"/>
      <c r="AN51" s="1064"/>
      <c r="AO51" s="1064"/>
      <c r="AP51" s="1064"/>
      <c r="AQ51" s="1064"/>
      <c r="AR51" s="1064"/>
      <c r="AS51" s="1064"/>
      <c r="AT51" s="1064"/>
      <c r="AU51" s="1064"/>
      <c r="AV51" s="1064"/>
      <c r="AW51" s="1064"/>
      <c r="AX51" s="1064"/>
      <c r="AY51" s="1064"/>
      <c r="AZ51" s="1070"/>
      <c r="BA51" s="1070"/>
      <c r="BB51" s="1070"/>
      <c r="BC51" s="1070"/>
      <c r="BD51" s="1070"/>
      <c r="BE51" s="1055"/>
      <c r="BF51" s="1055"/>
      <c r="BG51" s="1055"/>
      <c r="BH51" s="1055"/>
      <c r="BI51" s="1056"/>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0"/>
      <c r="C52" s="1061"/>
      <c r="D52" s="1061"/>
      <c r="E52" s="1061"/>
      <c r="F52" s="1061"/>
      <c r="G52" s="1061"/>
      <c r="H52" s="1061"/>
      <c r="I52" s="1061"/>
      <c r="J52" s="1061"/>
      <c r="K52" s="1061"/>
      <c r="L52" s="1061"/>
      <c r="M52" s="1061"/>
      <c r="N52" s="1061"/>
      <c r="O52" s="1061"/>
      <c r="P52" s="1062"/>
      <c r="Q52" s="1063"/>
      <c r="R52" s="1064"/>
      <c r="S52" s="1064"/>
      <c r="T52" s="1064"/>
      <c r="U52" s="1064"/>
      <c r="V52" s="1064"/>
      <c r="W52" s="1064"/>
      <c r="X52" s="1064"/>
      <c r="Y52" s="1064"/>
      <c r="Z52" s="1064"/>
      <c r="AA52" s="1064"/>
      <c r="AB52" s="1064"/>
      <c r="AC52" s="1064"/>
      <c r="AD52" s="1064"/>
      <c r="AE52" s="1065"/>
      <c r="AF52" s="1066"/>
      <c r="AG52" s="1067"/>
      <c r="AH52" s="1067"/>
      <c r="AI52" s="1067"/>
      <c r="AJ52" s="1068"/>
      <c r="AK52" s="1069"/>
      <c r="AL52" s="1064"/>
      <c r="AM52" s="1064"/>
      <c r="AN52" s="1064"/>
      <c r="AO52" s="1064"/>
      <c r="AP52" s="1064"/>
      <c r="AQ52" s="1064"/>
      <c r="AR52" s="1064"/>
      <c r="AS52" s="1064"/>
      <c r="AT52" s="1064"/>
      <c r="AU52" s="1064"/>
      <c r="AV52" s="1064"/>
      <c r="AW52" s="1064"/>
      <c r="AX52" s="1064"/>
      <c r="AY52" s="1064"/>
      <c r="AZ52" s="1070"/>
      <c r="BA52" s="1070"/>
      <c r="BB52" s="1070"/>
      <c r="BC52" s="1070"/>
      <c r="BD52" s="1070"/>
      <c r="BE52" s="1055"/>
      <c r="BF52" s="1055"/>
      <c r="BG52" s="1055"/>
      <c r="BH52" s="1055"/>
      <c r="BI52" s="1056"/>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0"/>
      <c r="C53" s="1061"/>
      <c r="D53" s="1061"/>
      <c r="E53" s="1061"/>
      <c r="F53" s="1061"/>
      <c r="G53" s="1061"/>
      <c r="H53" s="1061"/>
      <c r="I53" s="1061"/>
      <c r="J53" s="1061"/>
      <c r="K53" s="1061"/>
      <c r="L53" s="1061"/>
      <c r="M53" s="1061"/>
      <c r="N53" s="1061"/>
      <c r="O53" s="1061"/>
      <c r="P53" s="1062"/>
      <c r="Q53" s="1063"/>
      <c r="R53" s="1064"/>
      <c r="S53" s="1064"/>
      <c r="T53" s="1064"/>
      <c r="U53" s="1064"/>
      <c r="V53" s="1064"/>
      <c r="W53" s="1064"/>
      <c r="X53" s="1064"/>
      <c r="Y53" s="1064"/>
      <c r="Z53" s="1064"/>
      <c r="AA53" s="1064"/>
      <c r="AB53" s="1064"/>
      <c r="AC53" s="1064"/>
      <c r="AD53" s="1064"/>
      <c r="AE53" s="1065"/>
      <c r="AF53" s="1066"/>
      <c r="AG53" s="1067"/>
      <c r="AH53" s="1067"/>
      <c r="AI53" s="1067"/>
      <c r="AJ53" s="1068"/>
      <c r="AK53" s="1069"/>
      <c r="AL53" s="1064"/>
      <c r="AM53" s="1064"/>
      <c r="AN53" s="1064"/>
      <c r="AO53" s="1064"/>
      <c r="AP53" s="1064"/>
      <c r="AQ53" s="1064"/>
      <c r="AR53" s="1064"/>
      <c r="AS53" s="1064"/>
      <c r="AT53" s="1064"/>
      <c r="AU53" s="1064"/>
      <c r="AV53" s="1064"/>
      <c r="AW53" s="1064"/>
      <c r="AX53" s="1064"/>
      <c r="AY53" s="1064"/>
      <c r="AZ53" s="1070"/>
      <c r="BA53" s="1070"/>
      <c r="BB53" s="1070"/>
      <c r="BC53" s="1070"/>
      <c r="BD53" s="1070"/>
      <c r="BE53" s="1055"/>
      <c r="BF53" s="1055"/>
      <c r="BG53" s="1055"/>
      <c r="BH53" s="1055"/>
      <c r="BI53" s="1056"/>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0"/>
      <c r="C54" s="1061"/>
      <c r="D54" s="1061"/>
      <c r="E54" s="1061"/>
      <c r="F54" s="1061"/>
      <c r="G54" s="1061"/>
      <c r="H54" s="1061"/>
      <c r="I54" s="1061"/>
      <c r="J54" s="1061"/>
      <c r="K54" s="1061"/>
      <c r="L54" s="1061"/>
      <c r="M54" s="1061"/>
      <c r="N54" s="1061"/>
      <c r="O54" s="1061"/>
      <c r="P54" s="1062"/>
      <c r="Q54" s="1063"/>
      <c r="R54" s="1064"/>
      <c r="S54" s="1064"/>
      <c r="T54" s="1064"/>
      <c r="U54" s="1064"/>
      <c r="V54" s="1064"/>
      <c r="W54" s="1064"/>
      <c r="X54" s="1064"/>
      <c r="Y54" s="1064"/>
      <c r="Z54" s="1064"/>
      <c r="AA54" s="1064"/>
      <c r="AB54" s="1064"/>
      <c r="AC54" s="1064"/>
      <c r="AD54" s="1064"/>
      <c r="AE54" s="1065"/>
      <c r="AF54" s="1066"/>
      <c r="AG54" s="1067"/>
      <c r="AH54" s="1067"/>
      <c r="AI54" s="1067"/>
      <c r="AJ54" s="1068"/>
      <c r="AK54" s="1069"/>
      <c r="AL54" s="1064"/>
      <c r="AM54" s="1064"/>
      <c r="AN54" s="1064"/>
      <c r="AO54" s="1064"/>
      <c r="AP54" s="1064"/>
      <c r="AQ54" s="1064"/>
      <c r="AR54" s="1064"/>
      <c r="AS54" s="1064"/>
      <c r="AT54" s="1064"/>
      <c r="AU54" s="1064"/>
      <c r="AV54" s="1064"/>
      <c r="AW54" s="1064"/>
      <c r="AX54" s="1064"/>
      <c r="AY54" s="1064"/>
      <c r="AZ54" s="1070"/>
      <c r="BA54" s="1070"/>
      <c r="BB54" s="1070"/>
      <c r="BC54" s="1070"/>
      <c r="BD54" s="1070"/>
      <c r="BE54" s="1055"/>
      <c r="BF54" s="1055"/>
      <c r="BG54" s="1055"/>
      <c r="BH54" s="1055"/>
      <c r="BI54" s="1056"/>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0"/>
      <c r="C55" s="1061"/>
      <c r="D55" s="1061"/>
      <c r="E55" s="1061"/>
      <c r="F55" s="1061"/>
      <c r="G55" s="1061"/>
      <c r="H55" s="1061"/>
      <c r="I55" s="1061"/>
      <c r="J55" s="1061"/>
      <c r="K55" s="1061"/>
      <c r="L55" s="1061"/>
      <c r="M55" s="1061"/>
      <c r="N55" s="1061"/>
      <c r="O55" s="1061"/>
      <c r="P55" s="1062"/>
      <c r="Q55" s="1063"/>
      <c r="R55" s="1064"/>
      <c r="S55" s="1064"/>
      <c r="T55" s="1064"/>
      <c r="U55" s="1064"/>
      <c r="V55" s="1064"/>
      <c r="W55" s="1064"/>
      <c r="X55" s="1064"/>
      <c r="Y55" s="1064"/>
      <c r="Z55" s="1064"/>
      <c r="AA55" s="1064"/>
      <c r="AB55" s="1064"/>
      <c r="AC55" s="1064"/>
      <c r="AD55" s="1064"/>
      <c r="AE55" s="1065"/>
      <c r="AF55" s="1066"/>
      <c r="AG55" s="1067"/>
      <c r="AH55" s="1067"/>
      <c r="AI55" s="1067"/>
      <c r="AJ55" s="1068"/>
      <c r="AK55" s="1069"/>
      <c r="AL55" s="1064"/>
      <c r="AM55" s="1064"/>
      <c r="AN55" s="1064"/>
      <c r="AO55" s="1064"/>
      <c r="AP55" s="1064"/>
      <c r="AQ55" s="1064"/>
      <c r="AR55" s="1064"/>
      <c r="AS55" s="1064"/>
      <c r="AT55" s="1064"/>
      <c r="AU55" s="1064"/>
      <c r="AV55" s="1064"/>
      <c r="AW55" s="1064"/>
      <c r="AX55" s="1064"/>
      <c r="AY55" s="1064"/>
      <c r="AZ55" s="1070"/>
      <c r="BA55" s="1070"/>
      <c r="BB55" s="1070"/>
      <c r="BC55" s="1070"/>
      <c r="BD55" s="1070"/>
      <c r="BE55" s="1055"/>
      <c r="BF55" s="1055"/>
      <c r="BG55" s="1055"/>
      <c r="BH55" s="1055"/>
      <c r="BI55" s="1056"/>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0"/>
      <c r="C56" s="1061"/>
      <c r="D56" s="1061"/>
      <c r="E56" s="1061"/>
      <c r="F56" s="1061"/>
      <c r="G56" s="1061"/>
      <c r="H56" s="1061"/>
      <c r="I56" s="1061"/>
      <c r="J56" s="1061"/>
      <c r="K56" s="1061"/>
      <c r="L56" s="1061"/>
      <c r="M56" s="1061"/>
      <c r="N56" s="1061"/>
      <c r="O56" s="1061"/>
      <c r="P56" s="1062"/>
      <c r="Q56" s="1063"/>
      <c r="R56" s="1064"/>
      <c r="S56" s="1064"/>
      <c r="T56" s="1064"/>
      <c r="U56" s="1064"/>
      <c r="V56" s="1064"/>
      <c r="W56" s="1064"/>
      <c r="X56" s="1064"/>
      <c r="Y56" s="1064"/>
      <c r="Z56" s="1064"/>
      <c r="AA56" s="1064"/>
      <c r="AB56" s="1064"/>
      <c r="AC56" s="1064"/>
      <c r="AD56" s="1064"/>
      <c r="AE56" s="1065"/>
      <c r="AF56" s="1066"/>
      <c r="AG56" s="1067"/>
      <c r="AH56" s="1067"/>
      <c r="AI56" s="1067"/>
      <c r="AJ56" s="1068"/>
      <c r="AK56" s="1069"/>
      <c r="AL56" s="1064"/>
      <c r="AM56" s="1064"/>
      <c r="AN56" s="1064"/>
      <c r="AO56" s="1064"/>
      <c r="AP56" s="1064"/>
      <c r="AQ56" s="1064"/>
      <c r="AR56" s="1064"/>
      <c r="AS56" s="1064"/>
      <c r="AT56" s="1064"/>
      <c r="AU56" s="1064"/>
      <c r="AV56" s="1064"/>
      <c r="AW56" s="1064"/>
      <c r="AX56" s="1064"/>
      <c r="AY56" s="1064"/>
      <c r="AZ56" s="1070"/>
      <c r="BA56" s="1070"/>
      <c r="BB56" s="1070"/>
      <c r="BC56" s="1070"/>
      <c r="BD56" s="1070"/>
      <c r="BE56" s="1055"/>
      <c r="BF56" s="1055"/>
      <c r="BG56" s="1055"/>
      <c r="BH56" s="1055"/>
      <c r="BI56" s="1056"/>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0"/>
      <c r="C57" s="1061"/>
      <c r="D57" s="1061"/>
      <c r="E57" s="1061"/>
      <c r="F57" s="1061"/>
      <c r="G57" s="1061"/>
      <c r="H57" s="1061"/>
      <c r="I57" s="1061"/>
      <c r="J57" s="1061"/>
      <c r="K57" s="1061"/>
      <c r="L57" s="1061"/>
      <c r="M57" s="1061"/>
      <c r="N57" s="1061"/>
      <c r="O57" s="1061"/>
      <c r="P57" s="1062"/>
      <c r="Q57" s="1063"/>
      <c r="R57" s="1064"/>
      <c r="S57" s="1064"/>
      <c r="T57" s="1064"/>
      <c r="U57" s="1064"/>
      <c r="V57" s="1064"/>
      <c r="W57" s="1064"/>
      <c r="X57" s="1064"/>
      <c r="Y57" s="1064"/>
      <c r="Z57" s="1064"/>
      <c r="AA57" s="1064"/>
      <c r="AB57" s="1064"/>
      <c r="AC57" s="1064"/>
      <c r="AD57" s="1064"/>
      <c r="AE57" s="1065"/>
      <c r="AF57" s="1066"/>
      <c r="AG57" s="1067"/>
      <c r="AH57" s="1067"/>
      <c r="AI57" s="1067"/>
      <c r="AJ57" s="1068"/>
      <c r="AK57" s="1069"/>
      <c r="AL57" s="1064"/>
      <c r="AM57" s="1064"/>
      <c r="AN57" s="1064"/>
      <c r="AO57" s="1064"/>
      <c r="AP57" s="1064"/>
      <c r="AQ57" s="1064"/>
      <c r="AR57" s="1064"/>
      <c r="AS57" s="1064"/>
      <c r="AT57" s="1064"/>
      <c r="AU57" s="1064"/>
      <c r="AV57" s="1064"/>
      <c r="AW57" s="1064"/>
      <c r="AX57" s="1064"/>
      <c r="AY57" s="1064"/>
      <c r="AZ57" s="1070"/>
      <c r="BA57" s="1070"/>
      <c r="BB57" s="1070"/>
      <c r="BC57" s="1070"/>
      <c r="BD57" s="1070"/>
      <c r="BE57" s="1055"/>
      <c r="BF57" s="1055"/>
      <c r="BG57" s="1055"/>
      <c r="BH57" s="1055"/>
      <c r="BI57" s="1056"/>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0"/>
      <c r="C58" s="1061"/>
      <c r="D58" s="1061"/>
      <c r="E58" s="1061"/>
      <c r="F58" s="1061"/>
      <c r="G58" s="1061"/>
      <c r="H58" s="1061"/>
      <c r="I58" s="1061"/>
      <c r="J58" s="1061"/>
      <c r="K58" s="1061"/>
      <c r="L58" s="1061"/>
      <c r="M58" s="1061"/>
      <c r="N58" s="1061"/>
      <c r="O58" s="1061"/>
      <c r="P58" s="1062"/>
      <c r="Q58" s="1063"/>
      <c r="R58" s="1064"/>
      <c r="S58" s="1064"/>
      <c r="T58" s="1064"/>
      <c r="U58" s="1064"/>
      <c r="V58" s="1064"/>
      <c r="W58" s="1064"/>
      <c r="X58" s="1064"/>
      <c r="Y58" s="1064"/>
      <c r="Z58" s="1064"/>
      <c r="AA58" s="1064"/>
      <c r="AB58" s="1064"/>
      <c r="AC58" s="1064"/>
      <c r="AD58" s="1064"/>
      <c r="AE58" s="1065"/>
      <c r="AF58" s="1066"/>
      <c r="AG58" s="1067"/>
      <c r="AH58" s="1067"/>
      <c r="AI58" s="1067"/>
      <c r="AJ58" s="1068"/>
      <c r="AK58" s="1069"/>
      <c r="AL58" s="1064"/>
      <c r="AM58" s="1064"/>
      <c r="AN58" s="1064"/>
      <c r="AO58" s="1064"/>
      <c r="AP58" s="1064"/>
      <c r="AQ58" s="1064"/>
      <c r="AR58" s="1064"/>
      <c r="AS58" s="1064"/>
      <c r="AT58" s="1064"/>
      <c r="AU58" s="1064"/>
      <c r="AV58" s="1064"/>
      <c r="AW58" s="1064"/>
      <c r="AX58" s="1064"/>
      <c r="AY58" s="1064"/>
      <c r="AZ58" s="1070"/>
      <c r="BA58" s="1070"/>
      <c r="BB58" s="1070"/>
      <c r="BC58" s="1070"/>
      <c r="BD58" s="1070"/>
      <c r="BE58" s="1055"/>
      <c r="BF58" s="1055"/>
      <c r="BG58" s="1055"/>
      <c r="BH58" s="1055"/>
      <c r="BI58" s="1056"/>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0"/>
      <c r="C59" s="1061"/>
      <c r="D59" s="1061"/>
      <c r="E59" s="1061"/>
      <c r="F59" s="1061"/>
      <c r="G59" s="1061"/>
      <c r="H59" s="1061"/>
      <c r="I59" s="1061"/>
      <c r="J59" s="1061"/>
      <c r="K59" s="1061"/>
      <c r="L59" s="1061"/>
      <c r="M59" s="1061"/>
      <c r="N59" s="1061"/>
      <c r="O59" s="1061"/>
      <c r="P59" s="1062"/>
      <c r="Q59" s="1063"/>
      <c r="R59" s="1064"/>
      <c r="S59" s="1064"/>
      <c r="T59" s="1064"/>
      <c r="U59" s="1064"/>
      <c r="V59" s="1064"/>
      <c r="W59" s="1064"/>
      <c r="X59" s="1064"/>
      <c r="Y59" s="1064"/>
      <c r="Z59" s="1064"/>
      <c r="AA59" s="1064"/>
      <c r="AB59" s="1064"/>
      <c r="AC59" s="1064"/>
      <c r="AD59" s="1064"/>
      <c r="AE59" s="1065"/>
      <c r="AF59" s="1066"/>
      <c r="AG59" s="1067"/>
      <c r="AH59" s="1067"/>
      <c r="AI59" s="1067"/>
      <c r="AJ59" s="1068"/>
      <c r="AK59" s="1069"/>
      <c r="AL59" s="1064"/>
      <c r="AM59" s="1064"/>
      <c r="AN59" s="1064"/>
      <c r="AO59" s="1064"/>
      <c r="AP59" s="1064"/>
      <c r="AQ59" s="1064"/>
      <c r="AR59" s="1064"/>
      <c r="AS59" s="1064"/>
      <c r="AT59" s="1064"/>
      <c r="AU59" s="1064"/>
      <c r="AV59" s="1064"/>
      <c r="AW59" s="1064"/>
      <c r="AX59" s="1064"/>
      <c r="AY59" s="1064"/>
      <c r="AZ59" s="1070"/>
      <c r="BA59" s="1070"/>
      <c r="BB59" s="1070"/>
      <c r="BC59" s="1070"/>
      <c r="BD59" s="1070"/>
      <c r="BE59" s="1055"/>
      <c r="BF59" s="1055"/>
      <c r="BG59" s="1055"/>
      <c r="BH59" s="1055"/>
      <c r="BI59" s="1056"/>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0"/>
      <c r="C60" s="1061"/>
      <c r="D60" s="1061"/>
      <c r="E60" s="1061"/>
      <c r="F60" s="1061"/>
      <c r="G60" s="1061"/>
      <c r="H60" s="1061"/>
      <c r="I60" s="1061"/>
      <c r="J60" s="1061"/>
      <c r="K60" s="1061"/>
      <c r="L60" s="1061"/>
      <c r="M60" s="1061"/>
      <c r="N60" s="1061"/>
      <c r="O60" s="1061"/>
      <c r="P60" s="1062"/>
      <c r="Q60" s="1063"/>
      <c r="R60" s="1064"/>
      <c r="S60" s="1064"/>
      <c r="T60" s="1064"/>
      <c r="U60" s="1064"/>
      <c r="V60" s="1064"/>
      <c r="W60" s="1064"/>
      <c r="X60" s="1064"/>
      <c r="Y60" s="1064"/>
      <c r="Z60" s="1064"/>
      <c r="AA60" s="1064"/>
      <c r="AB60" s="1064"/>
      <c r="AC60" s="1064"/>
      <c r="AD60" s="1064"/>
      <c r="AE60" s="1065"/>
      <c r="AF60" s="1066"/>
      <c r="AG60" s="1067"/>
      <c r="AH60" s="1067"/>
      <c r="AI60" s="1067"/>
      <c r="AJ60" s="1068"/>
      <c r="AK60" s="1069"/>
      <c r="AL60" s="1064"/>
      <c r="AM60" s="1064"/>
      <c r="AN60" s="1064"/>
      <c r="AO60" s="1064"/>
      <c r="AP60" s="1064"/>
      <c r="AQ60" s="1064"/>
      <c r="AR60" s="1064"/>
      <c r="AS60" s="1064"/>
      <c r="AT60" s="1064"/>
      <c r="AU60" s="1064"/>
      <c r="AV60" s="1064"/>
      <c r="AW60" s="1064"/>
      <c r="AX60" s="1064"/>
      <c r="AY60" s="1064"/>
      <c r="AZ60" s="1070"/>
      <c r="BA60" s="1070"/>
      <c r="BB60" s="1070"/>
      <c r="BC60" s="1070"/>
      <c r="BD60" s="1070"/>
      <c r="BE60" s="1055"/>
      <c r="BF60" s="1055"/>
      <c r="BG60" s="1055"/>
      <c r="BH60" s="1055"/>
      <c r="BI60" s="1056"/>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0"/>
      <c r="C61" s="1061"/>
      <c r="D61" s="1061"/>
      <c r="E61" s="1061"/>
      <c r="F61" s="1061"/>
      <c r="G61" s="1061"/>
      <c r="H61" s="1061"/>
      <c r="I61" s="1061"/>
      <c r="J61" s="1061"/>
      <c r="K61" s="1061"/>
      <c r="L61" s="1061"/>
      <c r="M61" s="1061"/>
      <c r="N61" s="1061"/>
      <c r="O61" s="1061"/>
      <c r="P61" s="1062"/>
      <c r="Q61" s="1063"/>
      <c r="R61" s="1064"/>
      <c r="S61" s="1064"/>
      <c r="T61" s="1064"/>
      <c r="U61" s="1064"/>
      <c r="V61" s="1064"/>
      <c r="W61" s="1064"/>
      <c r="X61" s="1064"/>
      <c r="Y61" s="1064"/>
      <c r="Z61" s="1064"/>
      <c r="AA61" s="1064"/>
      <c r="AB61" s="1064"/>
      <c r="AC61" s="1064"/>
      <c r="AD61" s="1064"/>
      <c r="AE61" s="1065"/>
      <c r="AF61" s="1066"/>
      <c r="AG61" s="1067"/>
      <c r="AH61" s="1067"/>
      <c r="AI61" s="1067"/>
      <c r="AJ61" s="1068"/>
      <c r="AK61" s="1069"/>
      <c r="AL61" s="1064"/>
      <c r="AM61" s="1064"/>
      <c r="AN61" s="1064"/>
      <c r="AO61" s="1064"/>
      <c r="AP61" s="1064"/>
      <c r="AQ61" s="1064"/>
      <c r="AR61" s="1064"/>
      <c r="AS61" s="1064"/>
      <c r="AT61" s="1064"/>
      <c r="AU61" s="1064"/>
      <c r="AV61" s="1064"/>
      <c r="AW61" s="1064"/>
      <c r="AX61" s="1064"/>
      <c r="AY61" s="1064"/>
      <c r="AZ61" s="1070"/>
      <c r="BA61" s="1070"/>
      <c r="BB61" s="1070"/>
      <c r="BC61" s="1070"/>
      <c r="BD61" s="1070"/>
      <c r="BE61" s="1055"/>
      <c r="BF61" s="1055"/>
      <c r="BG61" s="1055"/>
      <c r="BH61" s="1055"/>
      <c r="BI61" s="1056"/>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0"/>
      <c r="C62" s="1061"/>
      <c r="D62" s="1061"/>
      <c r="E62" s="1061"/>
      <c r="F62" s="1061"/>
      <c r="G62" s="1061"/>
      <c r="H62" s="1061"/>
      <c r="I62" s="1061"/>
      <c r="J62" s="1061"/>
      <c r="K62" s="1061"/>
      <c r="L62" s="1061"/>
      <c r="M62" s="1061"/>
      <c r="N62" s="1061"/>
      <c r="O62" s="1061"/>
      <c r="P62" s="1062"/>
      <c r="Q62" s="1063"/>
      <c r="R62" s="1064"/>
      <c r="S62" s="1064"/>
      <c r="T62" s="1064"/>
      <c r="U62" s="1064"/>
      <c r="V62" s="1064"/>
      <c r="W62" s="1064"/>
      <c r="X62" s="1064"/>
      <c r="Y62" s="1064"/>
      <c r="Z62" s="1064"/>
      <c r="AA62" s="1064"/>
      <c r="AB62" s="1064"/>
      <c r="AC62" s="1064"/>
      <c r="AD62" s="1064"/>
      <c r="AE62" s="1065"/>
      <c r="AF62" s="1066"/>
      <c r="AG62" s="1067"/>
      <c r="AH62" s="1067"/>
      <c r="AI62" s="1067"/>
      <c r="AJ62" s="1068"/>
      <c r="AK62" s="1069"/>
      <c r="AL62" s="1064"/>
      <c r="AM62" s="1064"/>
      <c r="AN62" s="1064"/>
      <c r="AO62" s="1064"/>
      <c r="AP62" s="1064"/>
      <c r="AQ62" s="1064"/>
      <c r="AR62" s="1064"/>
      <c r="AS62" s="1064"/>
      <c r="AT62" s="1064"/>
      <c r="AU62" s="1064"/>
      <c r="AV62" s="1064"/>
      <c r="AW62" s="1064"/>
      <c r="AX62" s="1064"/>
      <c r="AY62" s="1064"/>
      <c r="AZ62" s="1070"/>
      <c r="BA62" s="1070"/>
      <c r="BB62" s="1070"/>
      <c r="BC62" s="1070"/>
      <c r="BD62" s="1070"/>
      <c r="BE62" s="1055"/>
      <c r="BF62" s="1055"/>
      <c r="BG62" s="1055"/>
      <c r="BH62" s="1055"/>
      <c r="BI62" s="1056"/>
      <c r="BJ62" s="1057" t="s">
        <v>387</v>
      </c>
      <c r="BK62" s="1058"/>
      <c r="BL62" s="1058"/>
      <c r="BM62" s="1058"/>
      <c r="BN62" s="1059"/>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368</v>
      </c>
      <c r="B63" s="973" t="s">
        <v>388</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1"/>
      <c r="AF63" s="1052">
        <v>75</v>
      </c>
      <c r="AG63" s="988"/>
      <c r="AH63" s="988"/>
      <c r="AI63" s="988"/>
      <c r="AJ63" s="1053"/>
      <c r="AK63" s="1054"/>
      <c r="AL63" s="992"/>
      <c r="AM63" s="992"/>
      <c r="AN63" s="992"/>
      <c r="AO63" s="992"/>
      <c r="AP63" s="988">
        <f>AP32+AP33</f>
        <v>5512</v>
      </c>
      <c r="AQ63" s="988"/>
      <c r="AR63" s="988"/>
      <c r="AS63" s="988"/>
      <c r="AT63" s="988"/>
      <c r="AU63" s="988">
        <f>AU32+AU33</f>
        <v>5512</v>
      </c>
      <c r="AV63" s="988"/>
      <c r="AW63" s="988"/>
      <c r="AX63" s="988"/>
      <c r="AY63" s="988"/>
      <c r="AZ63" s="1048"/>
      <c r="BA63" s="1048"/>
      <c r="BB63" s="1048"/>
      <c r="BC63" s="1048"/>
      <c r="BD63" s="1048"/>
      <c r="BE63" s="989"/>
      <c r="BF63" s="989"/>
      <c r="BG63" s="989"/>
      <c r="BH63" s="989"/>
      <c r="BI63" s="990"/>
      <c r="BJ63" s="1049" t="s">
        <v>112</v>
      </c>
      <c r="BK63" s="980"/>
      <c r="BL63" s="980"/>
      <c r="BM63" s="980"/>
      <c r="BN63" s="1050"/>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390</v>
      </c>
      <c r="B66" s="1025"/>
      <c r="C66" s="1025"/>
      <c r="D66" s="1025"/>
      <c r="E66" s="1025"/>
      <c r="F66" s="1025"/>
      <c r="G66" s="1025"/>
      <c r="H66" s="1025"/>
      <c r="I66" s="1025"/>
      <c r="J66" s="1025"/>
      <c r="K66" s="1025"/>
      <c r="L66" s="1025"/>
      <c r="M66" s="1025"/>
      <c r="N66" s="1025"/>
      <c r="O66" s="1025"/>
      <c r="P66" s="1026"/>
      <c r="Q66" s="1030" t="s">
        <v>372</v>
      </c>
      <c r="R66" s="1031"/>
      <c r="S66" s="1031"/>
      <c r="T66" s="1031"/>
      <c r="U66" s="1032"/>
      <c r="V66" s="1030" t="s">
        <v>373</v>
      </c>
      <c r="W66" s="1031"/>
      <c r="X66" s="1031"/>
      <c r="Y66" s="1031"/>
      <c r="Z66" s="1032"/>
      <c r="AA66" s="1030" t="s">
        <v>374</v>
      </c>
      <c r="AB66" s="1031"/>
      <c r="AC66" s="1031"/>
      <c r="AD66" s="1031"/>
      <c r="AE66" s="1032"/>
      <c r="AF66" s="1036" t="s">
        <v>375</v>
      </c>
      <c r="AG66" s="1037"/>
      <c r="AH66" s="1037"/>
      <c r="AI66" s="1037"/>
      <c r="AJ66" s="1038"/>
      <c r="AK66" s="1030" t="s">
        <v>376</v>
      </c>
      <c r="AL66" s="1025"/>
      <c r="AM66" s="1025"/>
      <c r="AN66" s="1025"/>
      <c r="AO66" s="1026"/>
      <c r="AP66" s="1030" t="s">
        <v>377</v>
      </c>
      <c r="AQ66" s="1031"/>
      <c r="AR66" s="1031"/>
      <c r="AS66" s="1031"/>
      <c r="AT66" s="1032"/>
      <c r="AU66" s="1030" t="s">
        <v>391</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c r="C68" s="1015"/>
      <c r="D68" s="1015"/>
      <c r="E68" s="1015"/>
      <c r="F68" s="1015"/>
      <c r="G68" s="1015"/>
      <c r="H68" s="1015"/>
      <c r="I68" s="1015"/>
      <c r="J68" s="1015"/>
      <c r="K68" s="1015"/>
      <c r="L68" s="1015"/>
      <c r="M68" s="1015"/>
      <c r="N68" s="1015"/>
      <c r="O68" s="1015"/>
      <c r="P68" s="1016"/>
      <c r="Q68" s="1017"/>
      <c r="R68" s="1011"/>
      <c r="S68" s="1011"/>
      <c r="T68" s="1011"/>
      <c r="U68" s="1011"/>
      <c r="V68" s="1011"/>
      <c r="W68" s="1011"/>
      <c r="X68" s="1011"/>
      <c r="Y68" s="1011"/>
      <c r="Z68" s="1011"/>
      <c r="AA68" s="1011"/>
      <c r="AB68" s="1011"/>
      <c r="AC68" s="1011"/>
      <c r="AD68" s="1011"/>
      <c r="AE68" s="1011"/>
      <c r="AF68" s="1011"/>
      <c r="AG68" s="1011"/>
      <c r="AH68" s="1011"/>
      <c r="AI68" s="1011"/>
      <c r="AJ68" s="1011"/>
      <c r="AK68" s="1011"/>
      <c r="AL68" s="1011"/>
      <c r="AM68" s="1011"/>
      <c r="AN68" s="1011"/>
      <c r="AO68" s="1011"/>
      <c r="AP68" s="1011"/>
      <c r="AQ68" s="1011"/>
      <c r="AR68" s="1011"/>
      <c r="AS68" s="1011"/>
      <c r="AT68" s="1011"/>
      <c r="AU68" s="1011"/>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c r="C69" s="1004"/>
      <c r="D69" s="1004"/>
      <c r="E69" s="1004"/>
      <c r="F69" s="1004"/>
      <c r="G69" s="1004"/>
      <c r="H69" s="1004"/>
      <c r="I69" s="1004"/>
      <c r="J69" s="1004"/>
      <c r="K69" s="1004"/>
      <c r="L69" s="1004"/>
      <c r="M69" s="1004"/>
      <c r="N69" s="1004"/>
      <c r="O69" s="1004"/>
      <c r="P69" s="1005"/>
      <c r="Q69" s="1006"/>
      <c r="R69" s="1000"/>
      <c r="S69" s="1000"/>
      <c r="T69" s="1000"/>
      <c r="U69" s="1000"/>
      <c r="V69" s="1000"/>
      <c r="W69" s="1000"/>
      <c r="X69" s="1000"/>
      <c r="Y69" s="1000"/>
      <c r="Z69" s="1000"/>
      <c r="AA69" s="1000"/>
      <c r="AB69" s="1000"/>
      <c r="AC69" s="1000"/>
      <c r="AD69" s="1000"/>
      <c r="AE69" s="1000"/>
      <c r="AF69" s="1000"/>
      <c r="AG69" s="1000"/>
      <c r="AH69" s="1000"/>
      <c r="AI69" s="1000"/>
      <c r="AJ69" s="1000"/>
      <c r="AK69" s="1000"/>
      <c r="AL69" s="1000"/>
      <c r="AM69" s="1000"/>
      <c r="AN69" s="1000"/>
      <c r="AO69" s="1000"/>
      <c r="AP69" s="1000"/>
      <c r="AQ69" s="1000"/>
      <c r="AR69" s="1000"/>
      <c r="AS69" s="1000"/>
      <c r="AT69" s="1000"/>
      <c r="AU69" s="1000"/>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c r="C70" s="1004"/>
      <c r="D70" s="1004"/>
      <c r="E70" s="1004"/>
      <c r="F70" s="1004"/>
      <c r="G70" s="1004"/>
      <c r="H70" s="1004"/>
      <c r="I70" s="1004"/>
      <c r="J70" s="1004"/>
      <c r="K70" s="1004"/>
      <c r="L70" s="1004"/>
      <c r="M70" s="1004"/>
      <c r="N70" s="1004"/>
      <c r="O70" s="1004"/>
      <c r="P70" s="1005"/>
      <c r="Q70" s="1006"/>
      <c r="R70" s="1000"/>
      <c r="S70" s="1000"/>
      <c r="T70" s="1000"/>
      <c r="U70" s="1000"/>
      <c r="V70" s="1000"/>
      <c r="W70" s="1000"/>
      <c r="X70" s="1000"/>
      <c r="Y70" s="1000"/>
      <c r="Z70" s="1000"/>
      <c r="AA70" s="1000"/>
      <c r="AB70" s="1000"/>
      <c r="AC70" s="1000"/>
      <c r="AD70" s="1000"/>
      <c r="AE70" s="1000"/>
      <c r="AF70" s="1000"/>
      <c r="AG70" s="1000"/>
      <c r="AH70" s="1000"/>
      <c r="AI70" s="1000"/>
      <c r="AJ70" s="1000"/>
      <c r="AK70" s="1000"/>
      <c r="AL70" s="1000"/>
      <c r="AM70" s="1000"/>
      <c r="AN70" s="1000"/>
      <c r="AO70" s="1000"/>
      <c r="AP70" s="1000"/>
      <c r="AQ70" s="1000"/>
      <c r="AR70" s="1000"/>
      <c r="AS70" s="1000"/>
      <c r="AT70" s="1000"/>
      <c r="AU70" s="1000"/>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c r="C71" s="1004"/>
      <c r="D71" s="1004"/>
      <c r="E71" s="1004"/>
      <c r="F71" s="1004"/>
      <c r="G71" s="1004"/>
      <c r="H71" s="1004"/>
      <c r="I71" s="1004"/>
      <c r="J71" s="1004"/>
      <c r="K71" s="1004"/>
      <c r="L71" s="1004"/>
      <c r="M71" s="1004"/>
      <c r="N71" s="1004"/>
      <c r="O71" s="1004"/>
      <c r="P71" s="1005"/>
      <c r="Q71" s="1006"/>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c r="C72" s="1004"/>
      <c r="D72" s="1004"/>
      <c r="E72" s="1004"/>
      <c r="F72" s="1004"/>
      <c r="G72" s="1004"/>
      <c r="H72" s="1004"/>
      <c r="I72" s="1004"/>
      <c r="J72" s="1004"/>
      <c r="K72" s="1004"/>
      <c r="L72" s="1004"/>
      <c r="M72" s="1004"/>
      <c r="N72" s="1004"/>
      <c r="O72" s="1004"/>
      <c r="P72" s="1005"/>
      <c r="Q72" s="1006"/>
      <c r="R72" s="1000"/>
      <c r="S72" s="1000"/>
      <c r="T72" s="1000"/>
      <c r="U72" s="1000"/>
      <c r="V72" s="1000"/>
      <c r="W72" s="1000"/>
      <c r="X72" s="1000"/>
      <c r="Y72" s="1000"/>
      <c r="Z72" s="1000"/>
      <c r="AA72" s="1000"/>
      <c r="AB72" s="1000"/>
      <c r="AC72" s="1000"/>
      <c r="AD72" s="1000"/>
      <c r="AE72" s="1000"/>
      <c r="AF72" s="1000"/>
      <c r="AG72" s="1000"/>
      <c r="AH72" s="1000"/>
      <c r="AI72" s="1000"/>
      <c r="AJ72" s="1000"/>
      <c r="AK72" s="1000"/>
      <c r="AL72" s="1000"/>
      <c r="AM72" s="1000"/>
      <c r="AN72" s="1000"/>
      <c r="AO72" s="1000"/>
      <c r="AP72" s="1000"/>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368</v>
      </c>
      <c r="B88" s="973" t="s">
        <v>392</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393</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394</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395</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398</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399</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400</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401</v>
      </c>
      <c r="AB109" s="923"/>
      <c r="AC109" s="923"/>
      <c r="AD109" s="923"/>
      <c r="AE109" s="924"/>
      <c r="AF109" s="925" t="s">
        <v>288</v>
      </c>
      <c r="AG109" s="923"/>
      <c r="AH109" s="923"/>
      <c r="AI109" s="923"/>
      <c r="AJ109" s="924"/>
      <c r="AK109" s="925" t="s">
        <v>287</v>
      </c>
      <c r="AL109" s="923"/>
      <c r="AM109" s="923"/>
      <c r="AN109" s="923"/>
      <c r="AO109" s="924"/>
      <c r="AP109" s="925" t="s">
        <v>402</v>
      </c>
      <c r="AQ109" s="923"/>
      <c r="AR109" s="923"/>
      <c r="AS109" s="923"/>
      <c r="AT109" s="954"/>
      <c r="AU109" s="922" t="s">
        <v>400</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401</v>
      </c>
      <c r="BR109" s="923"/>
      <c r="BS109" s="923"/>
      <c r="BT109" s="923"/>
      <c r="BU109" s="924"/>
      <c r="BV109" s="925" t="s">
        <v>288</v>
      </c>
      <c r="BW109" s="923"/>
      <c r="BX109" s="923"/>
      <c r="BY109" s="923"/>
      <c r="BZ109" s="924"/>
      <c r="CA109" s="925" t="s">
        <v>287</v>
      </c>
      <c r="CB109" s="923"/>
      <c r="CC109" s="923"/>
      <c r="CD109" s="923"/>
      <c r="CE109" s="924"/>
      <c r="CF109" s="961" t="s">
        <v>402</v>
      </c>
      <c r="CG109" s="961"/>
      <c r="CH109" s="961"/>
      <c r="CI109" s="961"/>
      <c r="CJ109" s="961"/>
      <c r="CK109" s="925" t="s">
        <v>403</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401</v>
      </c>
      <c r="DH109" s="923"/>
      <c r="DI109" s="923"/>
      <c r="DJ109" s="923"/>
      <c r="DK109" s="924"/>
      <c r="DL109" s="925" t="s">
        <v>288</v>
      </c>
      <c r="DM109" s="923"/>
      <c r="DN109" s="923"/>
      <c r="DO109" s="923"/>
      <c r="DP109" s="924"/>
      <c r="DQ109" s="925" t="s">
        <v>287</v>
      </c>
      <c r="DR109" s="923"/>
      <c r="DS109" s="923"/>
      <c r="DT109" s="923"/>
      <c r="DU109" s="924"/>
      <c r="DV109" s="925" t="s">
        <v>402</v>
      </c>
      <c r="DW109" s="923"/>
      <c r="DX109" s="923"/>
      <c r="DY109" s="923"/>
      <c r="DZ109" s="954"/>
    </row>
    <row r="110" spans="1:131" s="199" customFormat="1" ht="26.25" customHeight="1">
      <c r="A110" s="825" t="s">
        <v>404</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909902</v>
      </c>
      <c r="AB110" s="916"/>
      <c r="AC110" s="916"/>
      <c r="AD110" s="916"/>
      <c r="AE110" s="917"/>
      <c r="AF110" s="918">
        <v>872685</v>
      </c>
      <c r="AG110" s="916"/>
      <c r="AH110" s="916"/>
      <c r="AI110" s="916"/>
      <c r="AJ110" s="917"/>
      <c r="AK110" s="918">
        <v>727222</v>
      </c>
      <c r="AL110" s="916"/>
      <c r="AM110" s="916"/>
      <c r="AN110" s="916"/>
      <c r="AO110" s="917"/>
      <c r="AP110" s="919">
        <v>23.9</v>
      </c>
      <c r="AQ110" s="920"/>
      <c r="AR110" s="920"/>
      <c r="AS110" s="920"/>
      <c r="AT110" s="921"/>
      <c r="AU110" s="955" t="s">
        <v>62</v>
      </c>
      <c r="AV110" s="956"/>
      <c r="AW110" s="956"/>
      <c r="AX110" s="956"/>
      <c r="AY110" s="956"/>
      <c r="AZ110" s="881" t="s">
        <v>405</v>
      </c>
      <c r="BA110" s="826"/>
      <c r="BB110" s="826"/>
      <c r="BC110" s="826"/>
      <c r="BD110" s="826"/>
      <c r="BE110" s="826"/>
      <c r="BF110" s="826"/>
      <c r="BG110" s="826"/>
      <c r="BH110" s="826"/>
      <c r="BI110" s="826"/>
      <c r="BJ110" s="826"/>
      <c r="BK110" s="826"/>
      <c r="BL110" s="826"/>
      <c r="BM110" s="826"/>
      <c r="BN110" s="826"/>
      <c r="BO110" s="826"/>
      <c r="BP110" s="827"/>
      <c r="BQ110" s="882">
        <v>7674686</v>
      </c>
      <c r="BR110" s="863"/>
      <c r="BS110" s="863"/>
      <c r="BT110" s="863"/>
      <c r="BU110" s="863"/>
      <c r="BV110" s="863">
        <v>8284174</v>
      </c>
      <c r="BW110" s="863"/>
      <c r="BX110" s="863"/>
      <c r="BY110" s="863"/>
      <c r="BZ110" s="863"/>
      <c r="CA110" s="863">
        <v>8335900</v>
      </c>
      <c r="CB110" s="863"/>
      <c r="CC110" s="863"/>
      <c r="CD110" s="863"/>
      <c r="CE110" s="863"/>
      <c r="CF110" s="887">
        <v>273.5</v>
      </c>
      <c r="CG110" s="888"/>
      <c r="CH110" s="888"/>
      <c r="CI110" s="888"/>
      <c r="CJ110" s="888"/>
      <c r="CK110" s="951" t="s">
        <v>406</v>
      </c>
      <c r="CL110" s="837"/>
      <c r="CM110" s="912" t="s">
        <v>407</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c r="A111" s="792" t="s">
        <v>408</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409</v>
      </c>
      <c r="BA111" s="768"/>
      <c r="BB111" s="768"/>
      <c r="BC111" s="768"/>
      <c r="BD111" s="768"/>
      <c r="BE111" s="768"/>
      <c r="BF111" s="768"/>
      <c r="BG111" s="768"/>
      <c r="BH111" s="768"/>
      <c r="BI111" s="768"/>
      <c r="BJ111" s="768"/>
      <c r="BK111" s="768"/>
      <c r="BL111" s="768"/>
      <c r="BM111" s="768"/>
      <c r="BN111" s="768"/>
      <c r="BO111" s="768"/>
      <c r="BP111" s="769"/>
      <c r="BQ111" s="834">
        <v>5000</v>
      </c>
      <c r="BR111" s="835"/>
      <c r="BS111" s="835"/>
      <c r="BT111" s="835"/>
      <c r="BU111" s="835"/>
      <c r="BV111" s="835">
        <v>5000</v>
      </c>
      <c r="BW111" s="835"/>
      <c r="BX111" s="835"/>
      <c r="BY111" s="835"/>
      <c r="BZ111" s="835"/>
      <c r="CA111" s="835" t="s">
        <v>112</v>
      </c>
      <c r="CB111" s="835"/>
      <c r="CC111" s="835"/>
      <c r="CD111" s="835"/>
      <c r="CE111" s="835"/>
      <c r="CF111" s="896" t="s">
        <v>112</v>
      </c>
      <c r="CG111" s="897"/>
      <c r="CH111" s="897"/>
      <c r="CI111" s="897"/>
      <c r="CJ111" s="897"/>
      <c r="CK111" s="952"/>
      <c r="CL111" s="839"/>
      <c r="CM111" s="842" t="s">
        <v>410</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c r="A112" s="937" t="s">
        <v>411</v>
      </c>
      <c r="B112" s="938"/>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413</v>
      </c>
      <c r="BA112" s="768"/>
      <c r="BB112" s="768"/>
      <c r="BC112" s="768"/>
      <c r="BD112" s="768"/>
      <c r="BE112" s="768"/>
      <c r="BF112" s="768"/>
      <c r="BG112" s="768"/>
      <c r="BH112" s="768"/>
      <c r="BI112" s="768"/>
      <c r="BJ112" s="768"/>
      <c r="BK112" s="768"/>
      <c r="BL112" s="768"/>
      <c r="BM112" s="768"/>
      <c r="BN112" s="768"/>
      <c r="BO112" s="768"/>
      <c r="BP112" s="769"/>
      <c r="BQ112" s="834">
        <v>2244796</v>
      </c>
      <c r="BR112" s="835"/>
      <c r="BS112" s="835"/>
      <c r="BT112" s="835"/>
      <c r="BU112" s="835"/>
      <c r="BV112" s="835">
        <v>2721864</v>
      </c>
      <c r="BW112" s="835"/>
      <c r="BX112" s="835"/>
      <c r="BY112" s="835"/>
      <c r="BZ112" s="835"/>
      <c r="CA112" s="835">
        <v>3652378</v>
      </c>
      <c r="CB112" s="835"/>
      <c r="CC112" s="835"/>
      <c r="CD112" s="835"/>
      <c r="CE112" s="835"/>
      <c r="CF112" s="896">
        <v>119.8</v>
      </c>
      <c r="CG112" s="897"/>
      <c r="CH112" s="897"/>
      <c r="CI112" s="897"/>
      <c r="CJ112" s="897"/>
      <c r="CK112" s="952"/>
      <c r="CL112" s="839"/>
      <c r="CM112" s="842" t="s">
        <v>414</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c r="A113" s="939"/>
      <c r="B113" s="940"/>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106577</v>
      </c>
      <c r="AB113" s="944"/>
      <c r="AC113" s="944"/>
      <c r="AD113" s="944"/>
      <c r="AE113" s="945"/>
      <c r="AF113" s="946">
        <v>107610</v>
      </c>
      <c r="AG113" s="944"/>
      <c r="AH113" s="944"/>
      <c r="AI113" s="944"/>
      <c r="AJ113" s="945"/>
      <c r="AK113" s="946">
        <v>109604</v>
      </c>
      <c r="AL113" s="944"/>
      <c r="AM113" s="944"/>
      <c r="AN113" s="944"/>
      <c r="AO113" s="945"/>
      <c r="AP113" s="947">
        <v>3.6</v>
      </c>
      <c r="AQ113" s="948"/>
      <c r="AR113" s="948"/>
      <c r="AS113" s="948"/>
      <c r="AT113" s="949"/>
      <c r="AU113" s="957"/>
      <c r="AV113" s="958"/>
      <c r="AW113" s="958"/>
      <c r="AX113" s="958"/>
      <c r="AY113" s="958"/>
      <c r="AZ113" s="833" t="s">
        <v>416</v>
      </c>
      <c r="BA113" s="768"/>
      <c r="BB113" s="768"/>
      <c r="BC113" s="768"/>
      <c r="BD113" s="768"/>
      <c r="BE113" s="768"/>
      <c r="BF113" s="768"/>
      <c r="BG113" s="768"/>
      <c r="BH113" s="768"/>
      <c r="BI113" s="768"/>
      <c r="BJ113" s="768"/>
      <c r="BK113" s="768"/>
      <c r="BL113" s="768"/>
      <c r="BM113" s="768"/>
      <c r="BN113" s="768"/>
      <c r="BO113" s="768"/>
      <c r="BP113" s="769"/>
      <c r="BQ113" s="834">
        <v>260034</v>
      </c>
      <c r="BR113" s="835"/>
      <c r="BS113" s="835"/>
      <c r="BT113" s="835"/>
      <c r="BU113" s="835"/>
      <c r="BV113" s="835">
        <v>241327</v>
      </c>
      <c r="BW113" s="835"/>
      <c r="BX113" s="835"/>
      <c r="BY113" s="835"/>
      <c r="BZ113" s="835"/>
      <c r="CA113" s="835">
        <v>222489</v>
      </c>
      <c r="CB113" s="835"/>
      <c r="CC113" s="835"/>
      <c r="CD113" s="835"/>
      <c r="CE113" s="835"/>
      <c r="CF113" s="896">
        <v>7.3</v>
      </c>
      <c r="CG113" s="897"/>
      <c r="CH113" s="897"/>
      <c r="CI113" s="897"/>
      <c r="CJ113" s="897"/>
      <c r="CK113" s="952"/>
      <c r="CL113" s="839"/>
      <c r="CM113" s="842" t="s">
        <v>417</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c r="A114" s="939"/>
      <c r="B114" s="940"/>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22088</v>
      </c>
      <c r="AB114" s="798"/>
      <c r="AC114" s="798"/>
      <c r="AD114" s="798"/>
      <c r="AE114" s="799"/>
      <c r="AF114" s="800">
        <v>20008</v>
      </c>
      <c r="AG114" s="798"/>
      <c r="AH114" s="798"/>
      <c r="AI114" s="798"/>
      <c r="AJ114" s="799"/>
      <c r="AK114" s="800">
        <v>19991</v>
      </c>
      <c r="AL114" s="798"/>
      <c r="AM114" s="798"/>
      <c r="AN114" s="798"/>
      <c r="AO114" s="799"/>
      <c r="AP114" s="845">
        <v>0.7</v>
      </c>
      <c r="AQ114" s="846"/>
      <c r="AR114" s="846"/>
      <c r="AS114" s="846"/>
      <c r="AT114" s="847"/>
      <c r="AU114" s="957"/>
      <c r="AV114" s="958"/>
      <c r="AW114" s="958"/>
      <c r="AX114" s="958"/>
      <c r="AY114" s="958"/>
      <c r="AZ114" s="833" t="s">
        <v>419</v>
      </c>
      <c r="BA114" s="768"/>
      <c r="BB114" s="768"/>
      <c r="BC114" s="768"/>
      <c r="BD114" s="768"/>
      <c r="BE114" s="768"/>
      <c r="BF114" s="768"/>
      <c r="BG114" s="768"/>
      <c r="BH114" s="768"/>
      <c r="BI114" s="768"/>
      <c r="BJ114" s="768"/>
      <c r="BK114" s="768"/>
      <c r="BL114" s="768"/>
      <c r="BM114" s="768"/>
      <c r="BN114" s="768"/>
      <c r="BO114" s="768"/>
      <c r="BP114" s="769"/>
      <c r="BQ114" s="834">
        <v>1030138</v>
      </c>
      <c r="BR114" s="835"/>
      <c r="BS114" s="835"/>
      <c r="BT114" s="835"/>
      <c r="BU114" s="835"/>
      <c r="BV114" s="835">
        <v>930697</v>
      </c>
      <c r="BW114" s="835"/>
      <c r="BX114" s="835"/>
      <c r="BY114" s="835"/>
      <c r="BZ114" s="835"/>
      <c r="CA114" s="835">
        <v>916340</v>
      </c>
      <c r="CB114" s="835"/>
      <c r="CC114" s="835"/>
      <c r="CD114" s="835"/>
      <c r="CE114" s="835"/>
      <c r="CF114" s="896">
        <v>30.1</v>
      </c>
      <c r="CG114" s="897"/>
      <c r="CH114" s="897"/>
      <c r="CI114" s="897"/>
      <c r="CJ114" s="897"/>
      <c r="CK114" s="952"/>
      <c r="CL114" s="839"/>
      <c r="CM114" s="842" t="s">
        <v>420</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c r="A115" s="939"/>
      <c r="B115" s="940"/>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6625</v>
      </c>
      <c r="AB115" s="944"/>
      <c r="AC115" s="944"/>
      <c r="AD115" s="944"/>
      <c r="AE115" s="945"/>
      <c r="AF115" s="946">
        <v>6200</v>
      </c>
      <c r="AG115" s="944"/>
      <c r="AH115" s="944"/>
      <c r="AI115" s="944"/>
      <c r="AJ115" s="945"/>
      <c r="AK115" s="946">
        <v>6858</v>
      </c>
      <c r="AL115" s="944"/>
      <c r="AM115" s="944"/>
      <c r="AN115" s="944"/>
      <c r="AO115" s="945"/>
      <c r="AP115" s="947">
        <v>0.2</v>
      </c>
      <c r="AQ115" s="948"/>
      <c r="AR115" s="948"/>
      <c r="AS115" s="948"/>
      <c r="AT115" s="949"/>
      <c r="AU115" s="957"/>
      <c r="AV115" s="958"/>
      <c r="AW115" s="958"/>
      <c r="AX115" s="958"/>
      <c r="AY115" s="958"/>
      <c r="AZ115" s="833" t="s">
        <v>422</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423</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c r="A116" s="941"/>
      <c r="B116" s="942"/>
      <c r="C116" s="901" t="s">
        <v>424</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531</v>
      </c>
      <c r="AB116" s="798"/>
      <c r="AC116" s="798"/>
      <c r="AD116" s="798"/>
      <c r="AE116" s="799"/>
      <c r="AF116" s="800">
        <v>328</v>
      </c>
      <c r="AG116" s="798"/>
      <c r="AH116" s="798"/>
      <c r="AI116" s="798"/>
      <c r="AJ116" s="799"/>
      <c r="AK116" s="800">
        <v>124</v>
      </c>
      <c r="AL116" s="798"/>
      <c r="AM116" s="798"/>
      <c r="AN116" s="798"/>
      <c r="AO116" s="799"/>
      <c r="AP116" s="845">
        <v>0</v>
      </c>
      <c r="AQ116" s="846"/>
      <c r="AR116" s="846"/>
      <c r="AS116" s="846"/>
      <c r="AT116" s="847"/>
      <c r="AU116" s="957"/>
      <c r="AV116" s="958"/>
      <c r="AW116" s="958"/>
      <c r="AX116" s="958"/>
      <c r="AY116" s="958"/>
      <c r="AZ116" s="884" t="s">
        <v>425</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426</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5000</v>
      </c>
      <c r="DH116" s="798"/>
      <c r="DI116" s="798"/>
      <c r="DJ116" s="798"/>
      <c r="DK116" s="799"/>
      <c r="DL116" s="800">
        <v>5000</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427</v>
      </c>
      <c r="Z117" s="924"/>
      <c r="AA117" s="929">
        <v>1045723</v>
      </c>
      <c r="AB117" s="930"/>
      <c r="AC117" s="930"/>
      <c r="AD117" s="930"/>
      <c r="AE117" s="931"/>
      <c r="AF117" s="932">
        <v>1006831</v>
      </c>
      <c r="AG117" s="930"/>
      <c r="AH117" s="930"/>
      <c r="AI117" s="930"/>
      <c r="AJ117" s="931"/>
      <c r="AK117" s="932">
        <v>863799</v>
      </c>
      <c r="AL117" s="930"/>
      <c r="AM117" s="930"/>
      <c r="AN117" s="930"/>
      <c r="AO117" s="931"/>
      <c r="AP117" s="933"/>
      <c r="AQ117" s="934"/>
      <c r="AR117" s="934"/>
      <c r="AS117" s="934"/>
      <c r="AT117" s="935"/>
      <c r="AU117" s="957"/>
      <c r="AV117" s="958"/>
      <c r="AW117" s="958"/>
      <c r="AX117" s="958"/>
      <c r="AY117" s="958"/>
      <c r="AZ117" s="884" t="s">
        <v>428</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429</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c r="A118" s="922" t="s">
        <v>403</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401</v>
      </c>
      <c r="AB118" s="923"/>
      <c r="AC118" s="923"/>
      <c r="AD118" s="923"/>
      <c r="AE118" s="924"/>
      <c r="AF118" s="925" t="s">
        <v>288</v>
      </c>
      <c r="AG118" s="923"/>
      <c r="AH118" s="923"/>
      <c r="AI118" s="923"/>
      <c r="AJ118" s="924"/>
      <c r="AK118" s="925" t="s">
        <v>287</v>
      </c>
      <c r="AL118" s="923"/>
      <c r="AM118" s="923"/>
      <c r="AN118" s="923"/>
      <c r="AO118" s="924"/>
      <c r="AP118" s="926" t="s">
        <v>402</v>
      </c>
      <c r="AQ118" s="927"/>
      <c r="AR118" s="927"/>
      <c r="AS118" s="927"/>
      <c r="AT118" s="928"/>
      <c r="AU118" s="957"/>
      <c r="AV118" s="958"/>
      <c r="AW118" s="958"/>
      <c r="AX118" s="958"/>
      <c r="AY118" s="958"/>
      <c r="AZ118" s="900" t="s">
        <v>430</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431</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c r="A119" s="836" t="s">
        <v>406</v>
      </c>
      <c r="B119" s="837"/>
      <c r="C119" s="912" t="s">
        <v>407</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432</v>
      </c>
      <c r="BP119" s="899"/>
      <c r="BQ119" s="903">
        <v>11214654</v>
      </c>
      <c r="BR119" s="866"/>
      <c r="BS119" s="866"/>
      <c r="BT119" s="866"/>
      <c r="BU119" s="866"/>
      <c r="BV119" s="866">
        <v>12183062</v>
      </c>
      <c r="BW119" s="866"/>
      <c r="BX119" s="866"/>
      <c r="BY119" s="866"/>
      <c r="BZ119" s="866"/>
      <c r="CA119" s="866">
        <v>13127107</v>
      </c>
      <c r="CB119" s="866"/>
      <c r="CC119" s="866"/>
      <c r="CD119" s="866"/>
      <c r="CE119" s="866"/>
      <c r="CF119" s="764"/>
      <c r="CG119" s="765"/>
      <c r="CH119" s="765"/>
      <c r="CI119" s="765"/>
      <c r="CJ119" s="855"/>
      <c r="CK119" s="953"/>
      <c r="CL119" s="841"/>
      <c r="CM119" s="859" t="s">
        <v>433</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c r="A120" s="838"/>
      <c r="B120" s="839"/>
      <c r="C120" s="842" t="s">
        <v>410</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434</v>
      </c>
      <c r="AV120" s="905"/>
      <c r="AW120" s="905"/>
      <c r="AX120" s="905"/>
      <c r="AY120" s="906"/>
      <c r="AZ120" s="881" t="s">
        <v>435</v>
      </c>
      <c r="BA120" s="826"/>
      <c r="BB120" s="826"/>
      <c r="BC120" s="826"/>
      <c r="BD120" s="826"/>
      <c r="BE120" s="826"/>
      <c r="BF120" s="826"/>
      <c r="BG120" s="826"/>
      <c r="BH120" s="826"/>
      <c r="BI120" s="826"/>
      <c r="BJ120" s="826"/>
      <c r="BK120" s="826"/>
      <c r="BL120" s="826"/>
      <c r="BM120" s="826"/>
      <c r="BN120" s="826"/>
      <c r="BO120" s="826"/>
      <c r="BP120" s="827"/>
      <c r="BQ120" s="882">
        <v>4359388</v>
      </c>
      <c r="BR120" s="863"/>
      <c r="BS120" s="863"/>
      <c r="BT120" s="863"/>
      <c r="BU120" s="863"/>
      <c r="BV120" s="863">
        <v>4754849</v>
      </c>
      <c r="BW120" s="863"/>
      <c r="BX120" s="863"/>
      <c r="BY120" s="863"/>
      <c r="BZ120" s="863"/>
      <c r="CA120" s="863">
        <v>5892666</v>
      </c>
      <c r="CB120" s="863"/>
      <c r="CC120" s="863"/>
      <c r="CD120" s="863"/>
      <c r="CE120" s="863"/>
      <c r="CF120" s="887">
        <v>193.4</v>
      </c>
      <c r="CG120" s="888"/>
      <c r="CH120" s="888"/>
      <c r="CI120" s="888"/>
      <c r="CJ120" s="888"/>
      <c r="CK120" s="889" t="s">
        <v>436</v>
      </c>
      <c r="CL120" s="873"/>
      <c r="CM120" s="873"/>
      <c r="CN120" s="873"/>
      <c r="CO120" s="874"/>
      <c r="CP120" s="893" t="s">
        <v>384</v>
      </c>
      <c r="CQ120" s="894"/>
      <c r="CR120" s="894"/>
      <c r="CS120" s="894"/>
      <c r="CT120" s="894"/>
      <c r="CU120" s="894"/>
      <c r="CV120" s="894"/>
      <c r="CW120" s="894"/>
      <c r="CX120" s="894"/>
      <c r="CY120" s="894"/>
      <c r="CZ120" s="894"/>
      <c r="DA120" s="894"/>
      <c r="DB120" s="894"/>
      <c r="DC120" s="894"/>
      <c r="DD120" s="894"/>
      <c r="DE120" s="894"/>
      <c r="DF120" s="895"/>
      <c r="DG120" s="882">
        <v>1009685</v>
      </c>
      <c r="DH120" s="863"/>
      <c r="DI120" s="863"/>
      <c r="DJ120" s="863"/>
      <c r="DK120" s="863"/>
      <c r="DL120" s="863">
        <v>1523924</v>
      </c>
      <c r="DM120" s="863"/>
      <c r="DN120" s="863"/>
      <c r="DO120" s="863"/>
      <c r="DP120" s="863"/>
      <c r="DQ120" s="863">
        <v>2492080</v>
      </c>
      <c r="DR120" s="863"/>
      <c r="DS120" s="863"/>
      <c r="DT120" s="863"/>
      <c r="DU120" s="863"/>
      <c r="DV120" s="864">
        <v>81.8</v>
      </c>
      <c r="DW120" s="864"/>
      <c r="DX120" s="864"/>
      <c r="DY120" s="864"/>
      <c r="DZ120" s="865"/>
    </row>
    <row r="121" spans="1:130" s="199" customFormat="1" ht="26.25" customHeight="1">
      <c r="A121" s="838"/>
      <c r="B121" s="839"/>
      <c r="C121" s="884" t="s">
        <v>437</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438</v>
      </c>
      <c r="BA121" s="768"/>
      <c r="BB121" s="768"/>
      <c r="BC121" s="768"/>
      <c r="BD121" s="768"/>
      <c r="BE121" s="768"/>
      <c r="BF121" s="768"/>
      <c r="BG121" s="768"/>
      <c r="BH121" s="768"/>
      <c r="BI121" s="768"/>
      <c r="BJ121" s="768"/>
      <c r="BK121" s="768"/>
      <c r="BL121" s="768"/>
      <c r="BM121" s="768"/>
      <c r="BN121" s="768"/>
      <c r="BO121" s="768"/>
      <c r="BP121" s="769"/>
      <c r="BQ121" s="834">
        <v>1356760</v>
      </c>
      <c r="BR121" s="835"/>
      <c r="BS121" s="835"/>
      <c r="BT121" s="835"/>
      <c r="BU121" s="835"/>
      <c r="BV121" s="835">
        <v>1180866</v>
      </c>
      <c r="BW121" s="835"/>
      <c r="BX121" s="835"/>
      <c r="BY121" s="835"/>
      <c r="BZ121" s="835"/>
      <c r="CA121" s="835">
        <v>1101948</v>
      </c>
      <c r="CB121" s="835"/>
      <c r="CC121" s="835"/>
      <c r="CD121" s="835"/>
      <c r="CE121" s="835"/>
      <c r="CF121" s="896">
        <v>36.200000000000003</v>
      </c>
      <c r="CG121" s="897"/>
      <c r="CH121" s="897"/>
      <c r="CI121" s="897"/>
      <c r="CJ121" s="897"/>
      <c r="CK121" s="890"/>
      <c r="CL121" s="876"/>
      <c r="CM121" s="876"/>
      <c r="CN121" s="876"/>
      <c r="CO121" s="877"/>
      <c r="CP121" s="856" t="s">
        <v>386</v>
      </c>
      <c r="CQ121" s="857"/>
      <c r="CR121" s="857"/>
      <c r="CS121" s="857"/>
      <c r="CT121" s="857"/>
      <c r="CU121" s="857"/>
      <c r="CV121" s="857"/>
      <c r="CW121" s="857"/>
      <c r="CX121" s="857"/>
      <c r="CY121" s="857"/>
      <c r="CZ121" s="857"/>
      <c r="DA121" s="857"/>
      <c r="DB121" s="857"/>
      <c r="DC121" s="857"/>
      <c r="DD121" s="857"/>
      <c r="DE121" s="857"/>
      <c r="DF121" s="858"/>
      <c r="DG121" s="834">
        <v>1235111</v>
      </c>
      <c r="DH121" s="835"/>
      <c r="DI121" s="835"/>
      <c r="DJ121" s="835"/>
      <c r="DK121" s="835"/>
      <c r="DL121" s="835">
        <v>1197940</v>
      </c>
      <c r="DM121" s="835"/>
      <c r="DN121" s="835"/>
      <c r="DO121" s="835"/>
      <c r="DP121" s="835"/>
      <c r="DQ121" s="835">
        <v>1160298</v>
      </c>
      <c r="DR121" s="835"/>
      <c r="DS121" s="835"/>
      <c r="DT121" s="835"/>
      <c r="DU121" s="835"/>
      <c r="DV121" s="812">
        <v>38.1</v>
      </c>
      <c r="DW121" s="812"/>
      <c r="DX121" s="812"/>
      <c r="DY121" s="812"/>
      <c r="DZ121" s="813"/>
    </row>
    <row r="122" spans="1:130" s="199" customFormat="1" ht="26.25" customHeight="1">
      <c r="A122" s="838"/>
      <c r="B122" s="839"/>
      <c r="C122" s="842" t="s">
        <v>420</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439</v>
      </c>
      <c r="BA122" s="901"/>
      <c r="BB122" s="901"/>
      <c r="BC122" s="901"/>
      <c r="BD122" s="901"/>
      <c r="BE122" s="901"/>
      <c r="BF122" s="901"/>
      <c r="BG122" s="901"/>
      <c r="BH122" s="901"/>
      <c r="BI122" s="901"/>
      <c r="BJ122" s="901"/>
      <c r="BK122" s="901"/>
      <c r="BL122" s="901"/>
      <c r="BM122" s="901"/>
      <c r="BN122" s="901"/>
      <c r="BO122" s="901"/>
      <c r="BP122" s="902"/>
      <c r="BQ122" s="903">
        <v>5692907</v>
      </c>
      <c r="BR122" s="866"/>
      <c r="BS122" s="866"/>
      <c r="BT122" s="866"/>
      <c r="BU122" s="866"/>
      <c r="BV122" s="866">
        <v>6300697</v>
      </c>
      <c r="BW122" s="866"/>
      <c r="BX122" s="866"/>
      <c r="BY122" s="866"/>
      <c r="BZ122" s="866"/>
      <c r="CA122" s="866">
        <v>7176536</v>
      </c>
      <c r="CB122" s="866"/>
      <c r="CC122" s="866"/>
      <c r="CD122" s="866"/>
      <c r="CE122" s="866"/>
      <c r="CF122" s="867">
        <v>235.5</v>
      </c>
      <c r="CG122" s="868"/>
      <c r="CH122" s="868"/>
      <c r="CI122" s="868"/>
      <c r="CJ122" s="868"/>
      <c r="CK122" s="890"/>
      <c r="CL122" s="876"/>
      <c r="CM122" s="876"/>
      <c r="CN122" s="876"/>
      <c r="CO122" s="877"/>
      <c r="CP122" s="856" t="s">
        <v>383</v>
      </c>
      <c r="CQ122" s="857"/>
      <c r="CR122" s="857"/>
      <c r="CS122" s="857"/>
      <c r="CT122" s="857"/>
      <c r="CU122" s="857"/>
      <c r="CV122" s="857"/>
      <c r="CW122" s="857"/>
      <c r="CX122" s="857"/>
      <c r="CY122" s="857"/>
      <c r="CZ122" s="857"/>
      <c r="DA122" s="857"/>
      <c r="DB122" s="857"/>
      <c r="DC122" s="857"/>
      <c r="DD122" s="857"/>
      <c r="DE122" s="857"/>
      <c r="DF122" s="858"/>
      <c r="DG122" s="834" t="s">
        <v>112</v>
      </c>
      <c r="DH122" s="835"/>
      <c r="DI122" s="835"/>
      <c r="DJ122" s="835"/>
      <c r="DK122" s="835"/>
      <c r="DL122" s="835" t="s">
        <v>112</v>
      </c>
      <c r="DM122" s="835"/>
      <c r="DN122" s="835"/>
      <c r="DO122" s="835"/>
      <c r="DP122" s="835"/>
      <c r="DQ122" s="835" t="s">
        <v>112</v>
      </c>
      <c r="DR122" s="835"/>
      <c r="DS122" s="835"/>
      <c r="DT122" s="835"/>
      <c r="DU122" s="835"/>
      <c r="DV122" s="812" t="s">
        <v>112</v>
      </c>
      <c r="DW122" s="812"/>
      <c r="DX122" s="812"/>
      <c r="DY122" s="812"/>
      <c r="DZ122" s="813"/>
    </row>
    <row r="123" spans="1:130" s="199" customFormat="1" ht="26.25" customHeight="1">
      <c r="A123" s="838"/>
      <c r="B123" s="839"/>
      <c r="C123" s="842" t="s">
        <v>426</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440</v>
      </c>
      <c r="BP123" s="899"/>
      <c r="BQ123" s="853">
        <v>11409055</v>
      </c>
      <c r="BR123" s="854"/>
      <c r="BS123" s="854"/>
      <c r="BT123" s="854"/>
      <c r="BU123" s="854"/>
      <c r="BV123" s="854">
        <v>12236412</v>
      </c>
      <c r="BW123" s="854"/>
      <c r="BX123" s="854"/>
      <c r="BY123" s="854"/>
      <c r="BZ123" s="854"/>
      <c r="CA123" s="854">
        <v>14171150</v>
      </c>
      <c r="CB123" s="854"/>
      <c r="CC123" s="854"/>
      <c r="CD123" s="854"/>
      <c r="CE123" s="854"/>
      <c r="CF123" s="764"/>
      <c r="CG123" s="765"/>
      <c r="CH123" s="765"/>
      <c r="CI123" s="765"/>
      <c r="CJ123" s="855"/>
      <c r="CK123" s="890"/>
      <c r="CL123" s="876"/>
      <c r="CM123" s="876"/>
      <c r="CN123" s="876"/>
      <c r="CO123" s="877"/>
      <c r="CP123" s="856" t="s">
        <v>381</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c r="A124" s="838"/>
      <c r="B124" s="839"/>
      <c r="C124" s="842" t="s">
        <v>429</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441</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112</v>
      </c>
      <c r="BR124" s="852"/>
      <c r="BS124" s="852"/>
      <c r="BT124" s="852"/>
      <c r="BU124" s="852"/>
      <c r="BV124" s="852" t="s">
        <v>112</v>
      </c>
      <c r="BW124" s="852"/>
      <c r="BX124" s="852"/>
      <c r="BY124" s="852"/>
      <c r="BZ124" s="852"/>
      <c r="CA124" s="852" t="s">
        <v>112</v>
      </c>
      <c r="CB124" s="852"/>
      <c r="CC124" s="852"/>
      <c r="CD124" s="852"/>
      <c r="CE124" s="852"/>
      <c r="CF124" s="742"/>
      <c r="CG124" s="743"/>
      <c r="CH124" s="743"/>
      <c r="CI124" s="743"/>
      <c r="CJ124" s="883"/>
      <c r="CK124" s="891"/>
      <c r="CL124" s="891"/>
      <c r="CM124" s="891"/>
      <c r="CN124" s="891"/>
      <c r="CO124" s="892"/>
      <c r="CP124" s="856" t="s">
        <v>442</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c r="A125" s="838"/>
      <c r="B125" s="839"/>
      <c r="C125" s="842" t="s">
        <v>431</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443</v>
      </c>
      <c r="CL125" s="873"/>
      <c r="CM125" s="873"/>
      <c r="CN125" s="873"/>
      <c r="CO125" s="874"/>
      <c r="CP125" s="881" t="s">
        <v>444</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c r="A126" s="838"/>
      <c r="B126" s="839"/>
      <c r="C126" s="842" t="s">
        <v>433</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445</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c r="A127" s="840"/>
      <c r="B127" s="841"/>
      <c r="C127" s="859" t="s">
        <v>446</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6625</v>
      </c>
      <c r="AB127" s="798"/>
      <c r="AC127" s="798"/>
      <c r="AD127" s="798"/>
      <c r="AE127" s="799"/>
      <c r="AF127" s="800">
        <v>6200</v>
      </c>
      <c r="AG127" s="798"/>
      <c r="AH127" s="798"/>
      <c r="AI127" s="798"/>
      <c r="AJ127" s="799"/>
      <c r="AK127" s="800">
        <v>6858</v>
      </c>
      <c r="AL127" s="798"/>
      <c r="AM127" s="798"/>
      <c r="AN127" s="798"/>
      <c r="AO127" s="799"/>
      <c r="AP127" s="845">
        <v>0.2</v>
      </c>
      <c r="AQ127" s="846"/>
      <c r="AR127" s="846"/>
      <c r="AS127" s="846"/>
      <c r="AT127" s="847"/>
      <c r="AU127" s="235"/>
      <c r="AV127" s="235"/>
      <c r="AW127" s="235"/>
      <c r="AX127" s="862" t="s">
        <v>447</v>
      </c>
      <c r="AY127" s="830"/>
      <c r="AZ127" s="830"/>
      <c r="BA127" s="830"/>
      <c r="BB127" s="830"/>
      <c r="BC127" s="830"/>
      <c r="BD127" s="830"/>
      <c r="BE127" s="831"/>
      <c r="BF127" s="829" t="s">
        <v>448</v>
      </c>
      <c r="BG127" s="830"/>
      <c r="BH127" s="830"/>
      <c r="BI127" s="830"/>
      <c r="BJ127" s="830"/>
      <c r="BK127" s="830"/>
      <c r="BL127" s="831"/>
      <c r="BM127" s="829" t="s">
        <v>449</v>
      </c>
      <c r="BN127" s="830"/>
      <c r="BO127" s="830"/>
      <c r="BP127" s="830"/>
      <c r="BQ127" s="830"/>
      <c r="BR127" s="830"/>
      <c r="BS127" s="831"/>
      <c r="BT127" s="829" t="s">
        <v>450</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451</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c r="A128" s="814" t="s">
        <v>452</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453</v>
      </c>
      <c r="X128" s="816"/>
      <c r="Y128" s="816"/>
      <c r="Z128" s="817"/>
      <c r="AA128" s="818">
        <v>86234</v>
      </c>
      <c r="AB128" s="819"/>
      <c r="AC128" s="819"/>
      <c r="AD128" s="819"/>
      <c r="AE128" s="820"/>
      <c r="AF128" s="821">
        <v>76508</v>
      </c>
      <c r="AG128" s="819"/>
      <c r="AH128" s="819"/>
      <c r="AI128" s="819"/>
      <c r="AJ128" s="820"/>
      <c r="AK128" s="821">
        <v>80419</v>
      </c>
      <c r="AL128" s="819"/>
      <c r="AM128" s="819"/>
      <c r="AN128" s="819"/>
      <c r="AO128" s="820"/>
      <c r="AP128" s="822"/>
      <c r="AQ128" s="823"/>
      <c r="AR128" s="823"/>
      <c r="AS128" s="823"/>
      <c r="AT128" s="824"/>
      <c r="AU128" s="235"/>
      <c r="AV128" s="235"/>
      <c r="AW128" s="235"/>
      <c r="AX128" s="825" t="s">
        <v>454</v>
      </c>
      <c r="AY128" s="826"/>
      <c r="AZ128" s="826"/>
      <c r="BA128" s="826"/>
      <c r="BB128" s="826"/>
      <c r="BC128" s="826"/>
      <c r="BD128" s="826"/>
      <c r="BE128" s="827"/>
      <c r="BF128" s="804" t="s">
        <v>112</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455</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456</v>
      </c>
      <c r="X129" s="795"/>
      <c r="Y129" s="795"/>
      <c r="Z129" s="796"/>
      <c r="AA129" s="797">
        <v>3668781</v>
      </c>
      <c r="AB129" s="798"/>
      <c r="AC129" s="798"/>
      <c r="AD129" s="798"/>
      <c r="AE129" s="799"/>
      <c r="AF129" s="800">
        <v>3669244</v>
      </c>
      <c r="AG129" s="798"/>
      <c r="AH129" s="798"/>
      <c r="AI129" s="798"/>
      <c r="AJ129" s="799"/>
      <c r="AK129" s="800">
        <v>3529887</v>
      </c>
      <c r="AL129" s="798"/>
      <c r="AM129" s="798"/>
      <c r="AN129" s="798"/>
      <c r="AO129" s="799"/>
      <c r="AP129" s="801"/>
      <c r="AQ129" s="802"/>
      <c r="AR129" s="802"/>
      <c r="AS129" s="802"/>
      <c r="AT129" s="803"/>
      <c r="AU129" s="237"/>
      <c r="AV129" s="237"/>
      <c r="AW129" s="237"/>
      <c r="AX129" s="767" t="s">
        <v>457</v>
      </c>
      <c r="AY129" s="768"/>
      <c r="AZ129" s="768"/>
      <c r="BA129" s="768"/>
      <c r="BB129" s="768"/>
      <c r="BC129" s="768"/>
      <c r="BD129" s="768"/>
      <c r="BE129" s="769"/>
      <c r="BF129" s="787" t="s">
        <v>112</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458</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459</v>
      </c>
      <c r="X130" s="795"/>
      <c r="Y130" s="795"/>
      <c r="Z130" s="796"/>
      <c r="AA130" s="797">
        <v>560070</v>
      </c>
      <c r="AB130" s="798"/>
      <c r="AC130" s="798"/>
      <c r="AD130" s="798"/>
      <c r="AE130" s="799"/>
      <c r="AF130" s="800">
        <v>525650</v>
      </c>
      <c r="AG130" s="798"/>
      <c r="AH130" s="798"/>
      <c r="AI130" s="798"/>
      <c r="AJ130" s="799"/>
      <c r="AK130" s="800">
        <v>482379</v>
      </c>
      <c r="AL130" s="798"/>
      <c r="AM130" s="798"/>
      <c r="AN130" s="798"/>
      <c r="AO130" s="799"/>
      <c r="AP130" s="801"/>
      <c r="AQ130" s="802"/>
      <c r="AR130" s="802"/>
      <c r="AS130" s="802"/>
      <c r="AT130" s="803"/>
      <c r="AU130" s="237"/>
      <c r="AV130" s="237"/>
      <c r="AW130" s="237"/>
      <c r="AX130" s="767" t="s">
        <v>460</v>
      </c>
      <c r="AY130" s="768"/>
      <c r="AZ130" s="768"/>
      <c r="BA130" s="768"/>
      <c r="BB130" s="768"/>
      <c r="BC130" s="768"/>
      <c r="BD130" s="768"/>
      <c r="BE130" s="769"/>
      <c r="BF130" s="770">
        <v>11.8</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461</v>
      </c>
      <c r="X131" s="778"/>
      <c r="Y131" s="778"/>
      <c r="Z131" s="779"/>
      <c r="AA131" s="780">
        <v>3108711</v>
      </c>
      <c r="AB131" s="781"/>
      <c r="AC131" s="781"/>
      <c r="AD131" s="781"/>
      <c r="AE131" s="782"/>
      <c r="AF131" s="783">
        <v>3143594</v>
      </c>
      <c r="AG131" s="781"/>
      <c r="AH131" s="781"/>
      <c r="AI131" s="781"/>
      <c r="AJ131" s="782"/>
      <c r="AK131" s="783">
        <v>3047508</v>
      </c>
      <c r="AL131" s="781"/>
      <c r="AM131" s="781"/>
      <c r="AN131" s="781"/>
      <c r="AO131" s="782"/>
      <c r="AP131" s="784"/>
      <c r="AQ131" s="785"/>
      <c r="AR131" s="785"/>
      <c r="AS131" s="785"/>
      <c r="AT131" s="786"/>
      <c r="AU131" s="237"/>
      <c r="AV131" s="237"/>
      <c r="AW131" s="237"/>
      <c r="AX131" s="745" t="s">
        <v>462</v>
      </c>
      <c r="AY131" s="746"/>
      <c r="AZ131" s="746"/>
      <c r="BA131" s="746"/>
      <c r="BB131" s="746"/>
      <c r="BC131" s="746"/>
      <c r="BD131" s="746"/>
      <c r="BE131" s="747"/>
      <c r="BF131" s="748" t="s">
        <v>112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463</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464</v>
      </c>
      <c r="W132" s="758"/>
      <c r="X132" s="758"/>
      <c r="Y132" s="758"/>
      <c r="Z132" s="759"/>
      <c r="AA132" s="760">
        <v>12.848379919999999</v>
      </c>
      <c r="AB132" s="761"/>
      <c r="AC132" s="761"/>
      <c r="AD132" s="761"/>
      <c r="AE132" s="762"/>
      <c r="AF132" s="763">
        <v>12.87294097</v>
      </c>
      <c r="AG132" s="761"/>
      <c r="AH132" s="761"/>
      <c r="AI132" s="761"/>
      <c r="AJ132" s="762"/>
      <c r="AK132" s="763">
        <v>9.8769552039999997</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465</v>
      </c>
      <c r="W133" s="737"/>
      <c r="X133" s="737"/>
      <c r="Y133" s="737"/>
      <c r="Z133" s="738"/>
      <c r="AA133" s="739">
        <v>13.2</v>
      </c>
      <c r="AB133" s="740"/>
      <c r="AC133" s="740"/>
      <c r="AD133" s="740"/>
      <c r="AE133" s="741"/>
      <c r="AF133" s="739">
        <v>13</v>
      </c>
      <c r="AG133" s="740"/>
      <c r="AH133" s="740"/>
      <c r="AI133" s="740"/>
      <c r="AJ133" s="741"/>
      <c r="AK133" s="739">
        <v>11.8</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tabColor rgb="FFFFFF00"/>
    <pageSetUpPr fitToPage="1"/>
  </sheetPr>
  <dimension ref="A1:AJ110"/>
  <sheetViews>
    <sheetView showGridLines="0" view="pageBreakPreview" topLeftCell="S73"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tabColor rgb="FFFFFF00"/>
    <pageSetUpPr fitToPage="1"/>
  </sheetPr>
  <dimension ref="A1:AH102"/>
  <sheetViews>
    <sheetView showGridLines="0" topLeftCell="N1"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topLeftCell="J49"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466</v>
      </c>
      <c r="B5" s="248"/>
      <c r="C5" s="248"/>
      <c r="D5" s="248"/>
      <c r="E5" s="248"/>
      <c r="F5" s="248"/>
      <c r="G5" s="248"/>
      <c r="H5" s="248"/>
      <c r="I5" s="248"/>
      <c r="J5" s="248"/>
      <c r="K5" s="248"/>
      <c r="L5" s="248"/>
      <c r="M5" s="248"/>
      <c r="N5" s="248"/>
      <c r="O5" s="249"/>
    </row>
    <row r="6" spans="1:16">
      <c r="A6" s="250"/>
      <c r="B6" s="246"/>
      <c r="C6" s="246"/>
      <c r="D6" s="246"/>
      <c r="E6" s="246"/>
      <c r="F6" s="246"/>
      <c r="G6" s="251" t="s">
        <v>467</v>
      </c>
      <c r="H6" s="251"/>
      <c r="I6" s="251"/>
      <c r="J6" s="251"/>
      <c r="K6" s="246"/>
      <c r="L6" s="246"/>
      <c r="M6" s="246"/>
      <c r="N6" s="246"/>
    </row>
    <row r="7" spans="1:16">
      <c r="A7" s="250"/>
      <c r="B7" s="246"/>
      <c r="C7" s="246"/>
      <c r="D7" s="246"/>
      <c r="E7" s="246"/>
      <c r="F7" s="246"/>
      <c r="G7" s="253"/>
      <c r="H7" s="254"/>
      <c r="I7" s="254"/>
      <c r="J7" s="255"/>
      <c r="K7" s="1152" t="s">
        <v>468</v>
      </c>
      <c r="L7" s="256"/>
      <c r="M7" s="257" t="s">
        <v>469</v>
      </c>
      <c r="N7" s="258"/>
    </row>
    <row r="8" spans="1:16">
      <c r="A8" s="250"/>
      <c r="B8" s="246"/>
      <c r="C8" s="246"/>
      <c r="D8" s="246"/>
      <c r="E8" s="246"/>
      <c r="F8" s="246"/>
      <c r="G8" s="259"/>
      <c r="H8" s="260"/>
      <c r="I8" s="260"/>
      <c r="J8" s="261"/>
      <c r="K8" s="1153"/>
      <c r="L8" s="262" t="s">
        <v>470</v>
      </c>
      <c r="M8" s="263" t="s">
        <v>471</v>
      </c>
      <c r="N8" s="264" t="s">
        <v>472</v>
      </c>
    </row>
    <row r="9" spans="1:16">
      <c r="A9" s="250"/>
      <c r="B9" s="246"/>
      <c r="C9" s="246"/>
      <c r="D9" s="246"/>
      <c r="E9" s="246"/>
      <c r="F9" s="246"/>
      <c r="G9" s="1166" t="s">
        <v>473</v>
      </c>
      <c r="H9" s="1167"/>
      <c r="I9" s="1167"/>
      <c r="J9" s="1168"/>
      <c r="K9" s="265">
        <v>900567</v>
      </c>
      <c r="L9" s="266">
        <v>192676</v>
      </c>
      <c r="M9" s="267">
        <v>189696</v>
      </c>
      <c r="N9" s="268">
        <v>1.6</v>
      </c>
    </row>
    <row r="10" spans="1:16">
      <c r="A10" s="250"/>
      <c r="B10" s="246"/>
      <c r="C10" s="246"/>
      <c r="D10" s="246"/>
      <c r="E10" s="246"/>
      <c r="F10" s="246"/>
      <c r="G10" s="1166" t="s">
        <v>474</v>
      </c>
      <c r="H10" s="1167"/>
      <c r="I10" s="1167"/>
      <c r="J10" s="1168"/>
      <c r="K10" s="269">
        <v>265094</v>
      </c>
      <c r="L10" s="270">
        <v>56717</v>
      </c>
      <c r="M10" s="271">
        <v>21936</v>
      </c>
      <c r="N10" s="272">
        <v>158.6</v>
      </c>
    </row>
    <row r="11" spans="1:16" ht="13.5" customHeight="1">
      <c r="A11" s="250"/>
      <c r="B11" s="246"/>
      <c r="C11" s="246"/>
      <c r="D11" s="246"/>
      <c r="E11" s="246"/>
      <c r="F11" s="246"/>
      <c r="G11" s="1166" t="s">
        <v>475</v>
      </c>
      <c r="H11" s="1167"/>
      <c r="I11" s="1167"/>
      <c r="J11" s="1168"/>
      <c r="K11" s="269">
        <v>240446</v>
      </c>
      <c r="L11" s="270">
        <v>51443</v>
      </c>
      <c r="M11" s="271">
        <v>29437</v>
      </c>
      <c r="N11" s="272">
        <v>74.8</v>
      </c>
    </row>
    <row r="12" spans="1:16" ht="13.5" customHeight="1">
      <c r="A12" s="250"/>
      <c r="B12" s="246"/>
      <c r="C12" s="246"/>
      <c r="D12" s="246"/>
      <c r="E12" s="246"/>
      <c r="F12" s="246"/>
      <c r="G12" s="1166" t="s">
        <v>476</v>
      </c>
      <c r="H12" s="1167"/>
      <c r="I12" s="1167"/>
      <c r="J12" s="1168"/>
      <c r="K12" s="269" t="s">
        <v>477</v>
      </c>
      <c r="L12" s="270" t="s">
        <v>477</v>
      </c>
      <c r="M12" s="271">
        <v>3160</v>
      </c>
      <c r="N12" s="272" t="s">
        <v>477</v>
      </c>
    </row>
    <row r="13" spans="1:16" ht="13.5" customHeight="1">
      <c r="A13" s="250"/>
      <c r="B13" s="246"/>
      <c r="C13" s="246"/>
      <c r="D13" s="246"/>
      <c r="E13" s="246"/>
      <c r="F13" s="246"/>
      <c r="G13" s="1166" t="s">
        <v>478</v>
      </c>
      <c r="H13" s="1167"/>
      <c r="I13" s="1167"/>
      <c r="J13" s="1168"/>
      <c r="K13" s="269" t="s">
        <v>477</v>
      </c>
      <c r="L13" s="270" t="s">
        <v>477</v>
      </c>
      <c r="M13" s="271" t="s">
        <v>477</v>
      </c>
      <c r="N13" s="272" t="s">
        <v>477</v>
      </c>
    </row>
    <row r="14" spans="1:16" ht="13.5" customHeight="1">
      <c r="A14" s="250"/>
      <c r="B14" s="246"/>
      <c r="C14" s="246"/>
      <c r="D14" s="246"/>
      <c r="E14" s="246"/>
      <c r="F14" s="246"/>
      <c r="G14" s="1166" t="s">
        <v>479</v>
      </c>
      <c r="H14" s="1167"/>
      <c r="I14" s="1167"/>
      <c r="J14" s="1168"/>
      <c r="K14" s="269">
        <v>295</v>
      </c>
      <c r="L14" s="270">
        <v>63</v>
      </c>
      <c r="M14" s="271">
        <v>9091</v>
      </c>
      <c r="N14" s="272">
        <v>-99.3</v>
      </c>
    </row>
    <row r="15" spans="1:16" ht="13.5" customHeight="1">
      <c r="A15" s="250"/>
      <c r="B15" s="246"/>
      <c r="C15" s="246"/>
      <c r="D15" s="246"/>
      <c r="E15" s="246"/>
      <c r="F15" s="246"/>
      <c r="G15" s="1166" t="s">
        <v>480</v>
      </c>
      <c r="H15" s="1167"/>
      <c r="I15" s="1167"/>
      <c r="J15" s="1168"/>
      <c r="K15" s="269">
        <v>299</v>
      </c>
      <c r="L15" s="270">
        <v>64</v>
      </c>
      <c r="M15" s="271">
        <v>4470</v>
      </c>
      <c r="N15" s="272">
        <v>-98.6</v>
      </c>
    </row>
    <row r="16" spans="1:16">
      <c r="A16" s="250"/>
      <c r="B16" s="246"/>
      <c r="C16" s="246"/>
      <c r="D16" s="246"/>
      <c r="E16" s="246"/>
      <c r="F16" s="246"/>
      <c r="G16" s="1169" t="s">
        <v>481</v>
      </c>
      <c r="H16" s="1170"/>
      <c r="I16" s="1170"/>
      <c r="J16" s="1171"/>
      <c r="K16" s="270">
        <v>-87024</v>
      </c>
      <c r="L16" s="270">
        <v>-18619</v>
      </c>
      <c r="M16" s="271">
        <v>-19414</v>
      </c>
      <c r="N16" s="272">
        <v>-4.0999999999999996</v>
      </c>
    </row>
    <row r="17" spans="1:16">
      <c r="A17" s="250"/>
      <c r="B17" s="246"/>
      <c r="C17" s="246"/>
      <c r="D17" s="246"/>
      <c r="E17" s="246"/>
      <c r="F17" s="246"/>
      <c r="G17" s="1169" t="s">
        <v>171</v>
      </c>
      <c r="H17" s="1170"/>
      <c r="I17" s="1170"/>
      <c r="J17" s="1171"/>
      <c r="K17" s="270">
        <v>1319677</v>
      </c>
      <c r="L17" s="270">
        <v>282344</v>
      </c>
      <c r="M17" s="271">
        <v>238376</v>
      </c>
      <c r="N17" s="272">
        <v>18.399999999999999</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482</v>
      </c>
      <c r="H19" s="246"/>
      <c r="I19" s="246"/>
      <c r="J19" s="246"/>
      <c r="K19" s="246"/>
      <c r="L19" s="246"/>
      <c r="M19" s="246"/>
      <c r="N19" s="246"/>
    </row>
    <row r="20" spans="1:16">
      <c r="A20" s="250"/>
      <c r="B20" s="246"/>
      <c r="C20" s="246"/>
      <c r="D20" s="246"/>
      <c r="E20" s="246"/>
      <c r="F20" s="246"/>
      <c r="G20" s="274"/>
      <c r="H20" s="275"/>
      <c r="I20" s="275"/>
      <c r="J20" s="276"/>
      <c r="K20" s="277" t="s">
        <v>483</v>
      </c>
      <c r="L20" s="278" t="s">
        <v>484</v>
      </c>
      <c r="M20" s="279" t="s">
        <v>485</v>
      </c>
      <c r="N20" s="280"/>
    </row>
    <row r="21" spans="1:16" s="286" customFormat="1">
      <c r="A21" s="281"/>
      <c r="B21" s="251"/>
      <c r="C21" s="251"/>
      <c r="D21" s="251"/>
      <c r="E21" s="251"/>
      <c r="F21" s="251"/>
      <c r="G21" s="1163" t="s">
        <v>486</v>
      </c>
      <c r="H21" s="1164"/>
      <c r="I21" s="1164"/>
      <c r="J21" s="1165"/>
      <c r="K21" s="282">
        <v>21.39</v>
      </c>
      <c r="L21" s="283">
        <v>21.75</v>
      </c>
      <c r="M21" s="284">
        <v>-0.36</v>
      </c>
      <c r="N21" s="251"/>
      <c r="O21" s="285"/>
      <c r="P21" s="281"/>
    </row>
    <row r="22" spans="1:16" s="286" customFormat="1">
      <c r="A22" s="281"/>
      <c r="B22" s="251"/>
      <c r="C22" s="251"/>
      <c r="D22" s="251"/>
      <c r="E22" s="251"/>
      <c r="F22" s="251"/>
      <c r="G22" s="1163" t="s">
        <v>487</v>
      </c>
      <c r="H22" s="1164"/>
      <c r="I22" s="1164"/>
      <c r="J22" s="1165"/>
      <c r="K22" s="287">
        <v>98.1</v>
      </c>
      <c r="L22" s="288">
        <v>95.2</v>
      </c>
      <c r="M22" s="289">
        <v>2.9</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488</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489</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490</v>
      </c>
      <c r="H29" s="251"/>
      <c r="I29" s="251"/>
      <c r="J29" s="251"/>
      <c r="K29" s="246"/>
      <c r="L29" s="246"/>
      <c r="M29" s="246"/>
      <c r="N29" s="246"/>
      <c r="O29" s="295"/>
    </row>
    <row r="30" spans="1:16">
      <c r="A30" s="250"/>
      <c r="B30" s="246"/>
      <c r="C30" s="246"/>
      <c r="D30" s="246"/>
      <c r="E30" s="246"/>
      <c r="F30" s="246"/>
      <c r="G30" s="253"/>
      <c r="H30" s="254"/>
      <c r="I30" s="254"/>
      <c r="J30" s="255"/>
      <c r="K30" s="1152" t="s">
        <v>468</v>
      </c>
      <c r="L30" s="256"/>
      <c r="M30" s="257" t="s">
        <v>469</v>
      </c>
      <c r="N30" s="258"/>
    </row>
    <row r="31" spans="1:16">
      <c r="A31" s="250"/>
      <c r="B31" s="246"/>
      <c r="C31" s="246"/>
      <c r="D31" s="246"/>
      <c r="E31" s="246"/>
      <c r="F31" s="246"/>
      <c r="G31" s="259"/>
      <c r="H31" s="260"/>
      <c r="I31" s="260"/>
      <c r="J31" s="261"/>
      <c r="K31" s="1153"/>
      <c r="L31" s="262" t="s">
        <v>470</v>
      </c>
      <c r="M31" s="263" t="s">
        <v>471</v>
      </c>
      <c r="N31" s="264" t="s">
        <v>472</v>
      </c>
    </row>
    <row r="32" spans="1:16" ht="27" customHeight="1">
      <c r="A32" s="250"/>
      <c r="B32" s="246"/>
      <c r="C32" s="246"/>
      <c r="D32" s="246"/>
      <c r="E32" s="246"/>
      <c r="F32" s="246"/>
      <c r="G32" s="1154" t="s">
        <v>491</v>
      </c>
      <c r="H32" s="1155"/>
      <c r="I32" s="1155"/>
      <c r="J32" s="1156"/>
      <c r="K32" s="296">
        <v>727222</v>
      </c>
      <c r="L32" s="296">
        <v>155589</v>
      </c>
      <c r="M32" s="297">
        <v>139853</v>
      </c>
      <c r="N32" s="298">
        <v>11.3</v>
      </c>
    </row>
    <row r="33" spans="1:16" ht="13.5" customHeight="1">
      <c r="A33" s="250"/>
      <c r="B33" s="246"/>
      <c r="C33" s="246"/>
      <c r="D33" s="246"/>
      <c r="E33" s="246"/>
      <c r="F33" s="246"/>
      <c r="G33" s="1154" t="s">
        <v>492</v>
      </c>
      <c r="H33" s="1155"/>
      <c r="I33" s="1155"/>
      <c r="J33" s="1156"/>
      <c r="K33" s="296" t="s">
        <v>477</v>
      </c>
      <c r="L33" s="296" t="s">
        <v>477</v>
      </c>
      <c r="M33" s="297" t="s">
        <v>477</v>
      </c>
      <c r="N33" s="298" t="s">
        <v>477</v>
      </c>
    </row>
    <row r="34" spans="1:16" ht="27" customHeight="1">
      <c r="A34" s="250"/>
      <c r="B34" s="246"/>
      <c r="C34" s="246"/>
      <c r="D34" s="246"/>
      <c r="E34" s="246"/>
      <c r="F34" s="246"/>
      <c r="G34" s="1154" t="s">
        <v>493</v>
      </c>
      <c r="H34" s="1155"/>
      <c r="I34" s="1155"/>
      <c r="J34" s="1156"/>
      <c r="K34" s="296" t="s">
        <v>477</v>
      </c>
      <c r="L34" s="296" t="s">
        <v>477</v>
      </c>
      <c r="M34" s="297">
        <v>4</v>
      </c>
      <c r="N34" s="298" t="s">
        <v>477</v>
      </c>
    </row>
    <row r="35" spans="1:16" ht="27" customHeight="1">
      <c r="A35" s="250"/>
      <c r="B35" s="246"/>
      <c r="C35" s="246"/>
      <c r="D35" s="246"/>
      <c r="E35" s="246"/>
      <c r="F35" s="246"/>
      <c r="G35" s="1154" t="s">
        <v>494</v>
      </c>
      <c r="H35" s="1155"/>
      <c r="I35" s="1155"/>
      <c r="J35" s="1156"/>
      <c r="K35" s="296">
        <v>109604</v>
      </c>
      <c r="L35" s="296">
        <v>23450</v>
      </c>
      <c r="M35" s="297">
        <v>31890</v>
      </c>
      <c r="N35" s="298">
        <v>-26.5</v>
      </c>
    </row>
    <row r="36" spans="1:16" ht="27" customHeight="1">
      <c r="A36" s="250"/>
      <c r="B36" s="246"/>
      <c r="C36" s="246"/>
      <c r="D36" s="246"/>
      <c r="E36" s="246"/>
      <c r="F36" s="246"/>
      <c r="G36" s="1154" t="s">
        <v>495</v>
      </c>
      <c r="H36" s="1155"/>
      <c r="I36" s="1155"/>
      <c r="J36" s="1156"/>
      <c r="K36" s="296">
        <v>19991</v>
      </c>
      <c r="L36" s="296">
        <v>4277</v>
      </c>
      <c r="M36" s="297">
        <v>5316</v>
      </c>
      <c r="N36" s="298">
        <v>-19.5</v>
      </c>
    </row>
    <row r="37" spans="1:16" ht="13.5" customHeight="1">
      <c r="A37" s="250"/>
      <c r="B37" s="246"/>
      <c r="C37" s="246"/>
      <c r="D37" s="246"/>
      <c r="E37" s="246"/>
      <c r="F37" s="246"/>
      <c r="G37" s="1154" t="s">
        <v>496</v>
      </c>
      <c r="H37" s="1155"/>
      <c r="I37" s="1155"/>
      <c r="J37" s="1156"/>
      <c r="K37" s="296">
        <v>6858</v>
      </c>
      <c r="L37" s="296">
        <v>1467</v>
      </c>
      <c r="M37" s="297">
        <v>1757</v>
      </c>
      <c r="N37" s="298">
        <v>-16.5</v>
      </c>
    </row>
    <row r="38" spans="1:16" ht="27" customHeight="1">
      <c r="A38" s="250"/>
      <c r="B38" s="246"/>
      <c r="C38" s="246"/>
      <c r="D38" s="246"/>
      <c r="E38" s="246"/>
      <c r="F38" s="246"/>
      <c r="G38" s="1157" t="s">
        <v>497</v>
      </c>
      <c r="H38" s="1158"/>
      <c r="I38" s="1158"/>
      <c r="J38" s="1159"/>
      <c r="K38" s="299">
        <v>124</v>
      </c>
      <c r="L38" s="299">
        <v>27</v>
      </c>
      <c r="M38" s="300">
        <v>42</v>
      </c>
      <c r="N38" s="301">
        <v>-35.700000000000003</v>
      </c>
      <c r="O38" s="295"/>
    </row>
    <row r="39" spans="1:16">
      <c r="A39" s="250"/>
      <c r="B39" s="246"/>
      <c r="C39" s="246"/>
      <c r="D39" s="246"/>
      <c r="E39" s="246"/>
      <c r="F39" s="246"/>
      <c r="G39" s="1157" t="s">
        <v>498</v>
      </c>
      <c r="H39" s="1158"/>
      <c r="I39" s="1158"/>
      <c r="J39" s="1159"/>
      <c r="K39" s="302">
        <v>-80419</v>
      </c>
      <c r="L39" s="302">
        <v>-17206</v>
      </c>
      <c r="M39" s="303">
        <v>-8426</v>
      </c>
      <c r="N39" s="304">
        <v>104.2</v>
      </c>
      <c r="O39" s="295"/>
    </row>
    <row r="40" spans="1:16" ht="27" customHeight="1">
      <c r="A40" s="250"/>
      <c r="B40" s="246"/>
      <c r="C40" s="246"/>
      <c r="D40" s="246"/>
      <c r="E40" s="246"/>
      <c r="F40" s="246"/>
      <c r="G40" s="1154" t="s">
        <v>499</v>
      </c>
      <c r="H40" s="1155"/>
      <c r="I40" s="1155"/>
      <c r="J40" s="1156"/>
      <c r="K40" s="302">
        <v>-482379</v>
      </c>
      <c r="L40" s="302">
        <v>-103205</v>
      </c>
      <c r="M40" s="303">
        <v>-127711</v>
      </c>
      <c r="N40" s="304">
        <v>-19.2</v>
      </c>
      <c r="O40" s="295"/>
    </row>
    <row r="41" spans="1:16">
      <c r="A41" s="250"/>
      <c r="B41" s="246"/>
      <c r="C41" s="246"/>
      <c r="D41" s="246"/>
      <c r="E41" s="246"/>
      <c r="F41" s="246"/>
      <c r="G41" s="1160" t="s">
        <v>282</v>
      </c>
      <c r="H41" s="1161"/>
      <c r="I41" s="1161"/>
      <c r="J41" s="1162"/>
      <c r="K41" s="296">
        <v>301001</v>
      </c>
      <c r="L41" s="302">
        <v>64399</v>
      </c>
      <c r="M41" s="303">
        <v>42725</v>
      </c>
      <c r="N41" s="304">
        <v>50.7</v>
      </c>
      <c r="O41" s="295"/>
    </row>
    <row r="42" spans="1:16">
      <c r="A42" s="250"/>
      <c r="B42" s="246"/>
      <c r="C42" s="246"/>
      <c r="D42" s="246"/>
      <c r="E42" s="246"/>
      <c r="F42" s="246"/>
      <c r="G42" s="305" t="s">
        <v>500</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501</v>
      </c>
      <c r="B47" s="246"/>
      <c r="C47" s="246"/>
      <c r="D47" s="246"/>
      <c r="E47" s="246"/>
      <c r="F47" s="246"/>
      <c r="G47" s="246"/>
      <c r="H47" s="246"/>
      <c r="I47" s="246"/>
      <c r="J47" s="246"/>
      <c r="K47" s="246"/>
      <c r="L47" s="246"/>
      <c r="M47" s="246"/>
      <c r="N47" s="246"/>
    </row>
    <row r="48" spans="1:16">
      <c r="A48" s="250"/>
      <c r="B48" s="246"/>
      <c r="C48" s="246"/>
      <c r="D48" s="246"/>
      <c r="E48" s="246"/>
      <c r="F48" s="246"/>
      <c r="G48" s="310" t="s">
        <v>502</v>
      </c>
      <c r="H48" s="310"/>
      <c r="I48" s="310"/>
      <c r="J48" s="310"/>
      <c r="K48" s="310"/>
      <c r="L48" s="310"/>
      <c r="M48" s="311"/>
      <c r="N48" s="310"/>
    </row>
    <row r="49" spans="1:14" ht="13.5" customHeight="1">
      <c r="A49" s="250"/>
      <c r="B49" s="246"/>
      <c r="C49" s="246"/>
      <c r="D49" s="246"/>
      <c r="E49" s="246"/>
      <c r="F49" s="246"/>
      <c r="G49" s="312"/>
      <c r="H49" s="313"/>
      <c r="I49" s="1147" t="s">
        <v>468</v>
      </c>
      <c r="J49" s="1149" t="s">
        <v>503</v>
      </c>
      <c r="K49" s="1150"/>
      <c r="L49" s="1150"/>
      <c r="M49" s="1150"/>
      <c r="N49" s="1151"/>
    </row>
    <row r="50" spans="1:14">
      <c r="A50" s="250"/>
      <c r="B50" s="246"/>
      <c r="C50" s="246"/>
      <c r="D50" s="246"/>
      <c r="E50" s="246"/>
      <c r="F50" s="246"/>
      <c r="G50" s="314"/>
      <c r="H50" s="315"/>
      <c r="I50" s="1148"/>
      <c r="J50" s="316" t="s">
        <v>504</v>
      </c>
      <c r="K50" s="317" t="s">
        <v>505</v>
      </c>
      <c r="L50" s="318" t="s">
        <v>506</v>
      </c>
      <c r="M50" s="319" t="s">
        <v>507</v>
      </c>
      <c r="N50" s="320" t="s">
        <v>508</v>
      </c>
    </row>
    <row r="51" spans="1:14">
      <c r="A51" s="250"/>
      <c r="B51" s="246"/>
      <c r="C51" s="246"/>
      <c r="D51" s="246"/>
      <c r="E51" s="246"/>
      <c r="F51" s="246"/>
      <c r="G51" s="312" t="s">
        <v>509</v>
      </c>
      <c r="H51" s="313"/>
      <c r="I51" s="321">
        <v>999158</v>
      </c>
      <c r="J51" s="322">
        <v>210837</v>
      </c>
      <c r="K51" s="323">
        <v>-26.9</v>
      </c>
      <c r="L51" s="324">
        <v>228305</v>
      </c>
      <c r="M51" s="325">
        <v>5.6</v>
      </c>
      <c r="N51" s="326">
        <v>-32.5</v>
      </c>
    </row>
    <row r="52" spans="1:14">
      <c r="A52" s="250"/>
      <c r="B52" s="246"/>
      <c r="C52" s="246"/>
      <c r="D52" s="246"/>
      <c r="E52" s="246"/>
      <c r="F52" s="246"/>
      <c r="G52" s="327"/>
      <c r="H52" s="328" t="s">
        <v>510</v>
      </c>
      <c r="I52" s="329">
        <v>319985</v>
      </c>
      <c r="J52" s="330">
        <v>67522</v>
      </c>
      <c r="K52" s="331">
        <v>-53.8</v>
      </c>
      <c r="L52" s="332">
        <v>86611</v>
      </c>
      <c r="M52" s="333">
        <v>-20.399999999999999</v>
      </c>
      <c r="N52" s="334">
        <v>-33.4</v>
      </c>
    </row>
    <row r="53" spans="1:14">
      <c r="A53" s="250"/>
      <c r="B53" s="246"/>
      <c r="C53" s="246"/>
      <c r="D53" s="246"/>
      <c r="E53" s="246"/>
      <c r="F53" s="246"/>
      <c r="G53" s="312" t="s">
        <v>511</v>
      </c>
      <c r="H53" s="313"/>
      <c r="I53" s="321">
        <v>1451384</v>
      </c>
      <c r="J53" s="322">
        <v>306652</v>
      </c>
      <c r="K53" s="323">
        <v>45.4</v>
      </c>
      <c r="L53" s="324">
        <v>316331</v>
      </c>
      <c r="M53" s="325">
        <v>38.6</v>
      </c>
      <c r="N53" s="326">
        <v>6.8</v>
      </c>
    </row>
    <row r="54" spans="1:14">
      <c r="A54" s="250"/>
      <c r="B54" s="246"/>
      <c r="C54" s="246"/>
      <c r="D54" s="246"/>
      <c r="E54" s="246"/>
      <c r="F54" s="246"/>
      <c r="G54" s="327"/>
      <c r="H54" s="328" t="s">
        <v>510</v>
      </c>
      <c r="I54" s="329">
        <v>419359</v>
      </c>
      <c r="J54" s="330">
        <v>88603</v>
      </c>
      <c r="K54" s="331">
        <v>31.2</v>
      </c>
      <c r="L54" s="332">
        <v>106387</v>
      </c>
      <c r="M54" s="333">
        <v>22.8</v>
      </c>
      <c r="N54" s="334">
        <v>8.4</v>
      </c>
    </row>
    <row r="55" spans="1:14">
      <c r="A55" s="250"/>
      <c r="B55" s="246"/>
      <c r="C55" s="246"/>
      <c r="D55" s="246"/>
      <c r="E55" s="246"/>
      <c r="F55" s="246"/>
      <c r="G55" s="312" t="s">
        <v>512</v>
      </c>
      <c r="H55" s="313"/>
      <c r="I55" s="321">
        <v>1637741</v>
      </c>
      <c r="J55" s="322">
        <v>347642</v>
      </c>
      <c r="K55" s="323">
        <v>13.4</v>
      </c>
      <c r="L55" s="324">
        <v>333013</v>
      </c>
      <c r="M55" s="325">
        <v>5.3</v>
      </c>
      <c r="N55" s="326">
        <v>8.1</v>
      </c>
    </row>
    <row r="56" spans="1:14">
      <c r="A56" s="250"/>
      <c r="B56" s="246"/>
      <c r="C56" s="246"/>
      <c r="D56" s="246"/>
      <c r="E56" s="246"/>
      <c r="F56" s="246"/>
      <c r="G56" s="327"/>
      <c r="H56" s="328" t="s">
        <v>510</v>
      </c>
      <c r="I56" s="329">
        <v>775271</v>
      </c>
      <c r="J56" s="330">
        <v>164566</v>
      </c>
      <c r="K56" s="331">
        <v>85.7</v>
      </c>
      <c r="L56" s="332">
        <v>126732</v>
      </c>
      <c r="M56" s="333">
        <v>19.100000000000001</v>
      </c>
      <c r="N56" s="334">
        <v>66.599999999999994</v>
      </c>
    </row>
    <row r="57" spans="1:14">
      <c r="A57" s="250"/>
      <c r="B57" s="246"/>
      <c r="C57" s="246"/>
      <c r="D57" s="246"/>
      <c r="E57" s="246"/>
      <c r="F57" s="246"/>
      <c r="G57" s="312" t="s">
        <v>513</v>
      </c>
      <c r="H57" s="313"/>
      <c r="I57" s="321">
        <v>1924243</v>
      </c>
      <c r="J57" s="322">
        <v>409501</v>
      </c>
      <c r="K57" s="323">
        <v>17.8</v>
      </c>
      <c r="L57" s="324">
        <v>280458</v>
      </c>
      <c r="M57" s="325">
        <v>-15.8</v>
      </c>
      <c r="N57" s="326">
        <v>33.6</v>
      </c>
    </row>
    <row r="58" spans="1:14">
      <c r="A58" s="250"/>
      <c r="B58" s="246"/>
      <c r="C58" s="246"/>
      <c r="D58" s="246"/>
      <c r="E58" s="246"/>
      <c r="F58" s="246"/>
      <c r="G58" s="327"/>
      <c r="H58" s="328" t="s">
        <v>510</v>
      </c>
      <c r="I58" s="329">
        <v>926185</v>
      </c>
      <c r="J58" s="330">
        <v>197103</v>
      </c>
      <c r="K58" s="331">
        <v>19.8</v>
      </c>
      <c r="L58" s="332">
        <v>127286</v>
      </c>
      <c r="M58" s="333">
        <v>0.4</v>
      </c>
      <c r="N58" s="334">
        <v>19.399999999999999</v>
      </c>
    </row>
    <row r="59" spans="1:14">
      <c r="A59" s="250"/>
      <c r="B59" s="246"/>
      <c r="C59" s="246"/>
      <c r="D59" s="246"/>
      <c r="E59" s="246"/>
      <c r="F59" s="246"/>
      <c r="G59" s="312" t="s">
        <v>514</v>
      </c>
      <c r="H59" s="313"/>
      <c r="I59" s="321">
        <v>1331302</v>
      </c>
      <c r="J59" s="322">
        <v>284831</v>
      </c>
      <c r="K59" s="323">
        <v>-30.4</v>
      </c>
      <c r="L59" s="324">
        <v>291945</v>
      </c>
      <c r="M59" s="325">
        <v>4.0999999999999996</v>
      </c>
      <c r="N59" s="326">
        <v>-34.5</v>
      </c>
    </row>
    <row r="60" spans="1:14">
      <c r="A60" s="250"/>
      <c r="B60" s="246"/>
      <c r="C60" s="246"/>
      <c r="D60" s="246"/>
      <c r="E60" s="246"/>
      <c r="F60" s="246"/>
      <c r="G60" s="327"/>
      <c r="H60" s="328" t="s">
        <v>510</v>
      </c>
      <c r="I60" s="335">
        <v>648371</v>
      </c>
      <c r="J60" s="330">
        <v>138719</v>
      </c>
      <c r="K60" s="331">
        <v>-29.6</v>
      </c>
      <c r="L60" s="332">
        <v>127651</v>
      </c>
      <c r="M60" s="333">
        <v>0.3</v>
      </c>
      <c r="N60" s="334">
        <v>-29.9</v>
      </c>
    </row>
    <row r="61" spans="1:14">
      <c r="A61" s="250"/>
      <c r="B61" s="246"/>
      <c r="C61" s="246"/>
      <c r="D61" s="246"/>
      <c r="E61" s="246"/>
      <c r="F61" s="246"/>
      <c r="G61" s="312" t="s">
        <v>515</v>
      </c>
      <c r="H61" s="336"/>
      <c r="I61" s="337">
        <v>1468766</v>
      </c>
      <c r="J61" s="338">
        <v>311893</v>
      </c>
      <c r="K61" s="339">
        <v>3.9</v>
      </c>
      <c r="L61" s="340">
        <v>290010</v>
      </c>
      <c r="M61" s="341">
        <v>7.6</v>
      </c>
      <c r="N61" s="326">
        <v>-3.7</v>
      </c>
    </row>
    <row r="62" spans="1:14">
      <c r="A62" s="250"/>
      <c r="B62" s="246"/>
      <c r="C62" s="246"/>
      <c r="D62" s="246"/>
      <c r="E62" s="246"/>
      <c r="F62" s="246"/>
      <c r="G62" s="327"/>
      <c r="H62" s="328" t="s">
        <v>510</v>
      </c>
      <c r="I62" s="329">
        <v>617834</v>
      </c>
      <c r="J62" s="330">
        <v>131303</v>
      </c>
      <c r="K62" s="331">
        <v>10.7</v>
      </c>
      <c r="L62" s="332">
        <v>114933</v>
      </c>
      <c r="M62" s="333">
        <v>4.4000000000000004</v>
      </c>
      <c r="N62" s="334">
        <v>6.3</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topLeftCell="A88"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topLeftCell="A89"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topLeftCell="A29" zoomScale="60" zoomScaleNormal="6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72" t="s">
        <v>3</v>
      </c>
      <c r="D47" s="1172"/>
      <c r="E47" s="1173"/>
      <c r="F47" s="11">
        <v>34.770000000000003</v>
      </c>
      <c r="G47" s="12">
        <v>35.479999999999997</v>
      </c>
      <c r="H47" s="12">
        <v>37.47</v>
      </c>
      <c r="I47" s="12">
        <v>37.369999999999997</v>
      </c>
      <c r="J47" s="13">
        <v>37.43</v>
      </c>
    </row>
    <row r="48" spans="2:10" ht="57.75" customHeight="1">
      <c r="B48" s="14"/>
      <c r="C48" s="1174" t="s">
        <v>4</v>
      </c>
      <c r="D48" s="1174"/>
      <c r="E48" s="1175"/>
      <c r="F48" s="15">
        <v>7.12</v>
      </c>
      <c r="G48" s="16">
        <v>3.37</v>
      </c>
      <c r="H48" s="16">
        <v>3.94</v>
      </c>
      <c r="I48" s="16">
        <v>2.69</v>
      </c>
      <c r="J48" s="17">
        <v>5.51</v>
      </c>
    </row>
    <row r="49" spans="2:10" ht="57.75" customHeight="1" thickBot="1">
      <c r="B49" s="18"/>
      <c r="C49" s="1176" t="s">
        <v>5</v>
      </c>
      <c r="D49" s="1176"/>
      <c r="E49" s="1177"/>
      <c r="F49" s="19">
        <v>3.83</v>
      </c>
      <c r="G49" s="20" t="s">
        <v>522</v>
      </c>
      <c r="H49" s="20">
        <v>1.19</v>
      </c>
      <c r="I49" s="20" t="s">
        <v>523</v>
      </c>
      <c r="J49" s="21">
        <v>1.29</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2018-04-26T00:43:19Z</cp:lastPrinted>
  <dcterms:created xsi:type="dcterms:W3CDTF">2018-01-24T03:26:03Z</dcterms:created>
  <dcterms:modified xsi:type="dcterms:W3CDTF">2018-05-25T06:19:59Z</dcterms:modified>
  <cp:category/>
</cp:coreProperties>
</file>