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dministrator.ATSUMA\Desktop\"/>
    </mc:Choice>
  </mc:AlternateContent>
  <xr:revisionPtr revIDLastSave="0" documentId="13_ncr:1_{755A6904-06D4-466F-8C3B-1BDFAB503658}" xr6:coauthVersionLast="47" xr6:coauthVersionMax="47" xr10:uidLastSave="{00000000-0000-0000-0000-000000000000}"/>
  <bookViews>
    <workbookView xWindow="29385" yWindow="1515" windowWidth="26520" windowHeight="13260" tabRatio="88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0" i="12" l="1"/>
  <c r="AA69" i="12"/>
  <c r="AA68" i="12"/>
  <c r="AA33" i="12" l="1"/>
  <c r="AA32" i="12"/>
  <c r="AA29" i="12"/>
  <c r="AA30" i="12"/>
  <c r="AA31" i="12"/>
  <c r="AA28" i="12"/>
  <c r="AA7" i="12" l="1"/>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E35" i="10"/>
  <c r="CO34" i="10" l="1"/>
</calcChain>
</file>

<file path=xl/sharedStrings.xml><?xml version="1.0" encoding="utf-8"?>
<sst xmlns="http://schemas.openxmlformats.org/spreadsheetml/2006/main" count="1119" uniqueCount="613">
  <si>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</si>
  <si>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</si>
  <si>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</si>
  <si>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</si>
  <si>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</si>
  <si>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</si>
  <si>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</si>
  <si>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</si>
  <si>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</si>
  <si>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</si>
  <si>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</si>
  <si>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</si>
  <si>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</si>
  <si>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</si>
  <si>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</si>
  <si>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</si>
  <si>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</si>
  <si>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</si>
  <si>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</si>
  <si>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</si>
  <si>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</si>
  <si>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</si>
  <si>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</si>
  <si>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</si>
  <si>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</si>
  <si>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</si>
  <si>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</si>
  <si>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</si>
  <si>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</si>
  <si>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</si>
  <si>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</si>
  <si>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</si>
  <si>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</si>
  <si>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</si>
  <si>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</si>
  <si>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</si>
  <si>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</si>
  <si>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</si>
  <si>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</si>
  <si>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</si>
  <si>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</si>
  <si>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</si>
  <si>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</si>
  <si>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</si>
  <si>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</si>
  <si>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</si>
  <si>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</si>
  <si>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</si>
  <si>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</si>
  <si>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</si>
  <si>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</si>
  <si>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</si>
  <si>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</si>
  <si>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</si>
  <si>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</si>
  <si>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</si>
  <si>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</si>
  <si>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</si>
  <si>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</si>
  <si>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</si>
  <si>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</si>
  <si>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</si>
  <si>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</si>
  <si>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</si>
  <si>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</si>
  <si>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</si>
  <si>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</si>
  <si>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</si>
  <si>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</si>
  <si>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</si>
  <si>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</si>
  <si>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</si>
  <si>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</si>
  <si>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</si>
  <si>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</si>
  <si>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</si>
  <si>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</si>
  <si>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</si>
  <si>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</si>
  <si>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</si>
  <si>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</si>
  <si>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</si>
  <si>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</si>
  <si>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</si>
  <si>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</si>
  <si>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</si>
  <si>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</si>
  <si>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</si>
  <si>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</si>
  <si>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</si>
  <si>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</si>
  <si>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</si>
  <si>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</si>
  <si>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</si>
  <si>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</si>
  <si>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</si>
  <si>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</si>
  <si>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</si>
  <si>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</si>
  <si>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</si>
  <si>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</si>
  <si>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</si>
  <si>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</si>
  <si>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</si>
  <si>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</si>
  <si>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</si>
  <si>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</si>
  <si>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</si>
  <si>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</si>
  <si>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</si>
  <si>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</si>
  <si>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</si>
  <si>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</si>
  <si>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</si>
  <si>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</si>
  <si>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</si>
  <si>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</si>
  <si>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</si>
  <si>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</si>
  <si>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</si>
  <si>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</si>
  <si>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</si>
  <si>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</si>
  <si>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</si>
  <si>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</si>
  <si>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</si>
  <si>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</si>
  <si>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</si>
  <si>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</si>
  <si>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</si>
  <si>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</si>
  <si>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</si>
  <si>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</si>
  <si>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</si>
  <si>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</si>
  <si>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</si>
  <si>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</si>
  <si>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</si>
  <si>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</si>
  <si>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</si>
  <si>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</si>
  <si>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</si>
  <si>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</si>
  <si>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</si>
  <si>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</si>
  <si>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</si>
  <si>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</si>
  <si>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</si>
  <si>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</si>
  <si>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</si>
  <si>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</si>
  <si>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</si>
  <si>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</si>
  <si>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</si>
  <si>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</si>
  <si>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</si>
  <si>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</si>
  <si>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</si>
  <si>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</si>
  <si>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</si>
  <si>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</si>
  <si>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</si>
  <si>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</si>
  <si>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</si>
  <si>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</si>
  <si>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</si>
  <si>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</si>
  <si>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</si>
  <si>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</si>
  <si>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</si>
  <si>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</si>
  <si>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</si>
  <si>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</si>
  <si>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</si>
  <si>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</si>
  <si>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</si>
  <si>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</si>
  <si>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</si>
  <si>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</si>
  <si>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</si>
  <si>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</si>
  <si>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</si>
  <si>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</si>
  <si>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</si>
  <si>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</si>
  <si>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</si>
  <si>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</si>
  <si>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</si>
  <si>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</si>
  <si>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</si>
  <si>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</si>
  <si>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</si>
  <si>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</si>
  <si>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</si>
  <si>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</si>
  <si>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</si>
  <si>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</si>
  <si>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</si>
  <si>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</si>
  <si>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</si>
  <si>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</si>
  <si>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</si>
  <si>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</si>
  <si>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</si>
  <si>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</si>
  <si>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</si>
  <si>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</si>
  <si>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</si>
  <si>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</si>
  <si>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</si>
  <si>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</si>
  <si>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</si>
  <si>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</si>
  <si>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</si>
  <si>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</si>
  <si>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北海道厚真町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</si>
  <si>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</si>
  <si>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</si>
  <si>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</si>
  <si>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</si>
  <si>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</si>
  <si>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</si>
  <si>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</si>
  <si>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</si>
  <si>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</si>
  <si>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</si>
  <si>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</si>
  <si>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</si>
  <si>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</si>
  <si>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</si>
  <si>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</si>
  <si>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</si>
  <si>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</si>
  <si>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</si>
  <si>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</si>
  <si>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</si>
  <si>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</si>
  <si>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</si>
  <si>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</si>
  <si>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</si>
  <si>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</si>
  <si>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</si>
  <si>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</si>
  <si>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</si>
  <si>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</si>
  <si>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</si>
  <si>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</si>
  <si>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</si>
  <si>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</si>
  <si>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</si>
  <si>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</si>
  <si>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</si>
  <si>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</si>
  <si>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</si>
  <si>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</si>
  <si>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</si>
  <si>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</si>
  <si>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</si>
  <si>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</si>
  <si>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</si>
  <si>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</si>
  <si>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</si>
  <si>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</si>
  <si>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</si>
  <si>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</si>
  <si>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</si>
  <si>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</si>
  <si>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</si>
  <si>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</si>
  <si>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</si>
  <si>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</si>
  <si>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</si>
  <si>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</si>
  <si>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</si>
  <si>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</si>
  <si>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</si>
  <si>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</si>
  <si>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</si>
  <si>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</si>
  <si>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</si>
  <si>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</si>
  <si>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</si>
  <si>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</si>
  <si>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</si>
  <si>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</si>
  <si>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</si>
  <si>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</si>
  <si>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</si>
  <si>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</si>
  <si>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</si>
  <si>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</si>
  <si>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</si>
  <si>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</si>
  <si>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</si>
  <si>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</si>
  <si>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</si>
  <si>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</si>
  <si>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</si>
  <si>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</si>
  <si>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</si>
  <si>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</si>
  <si>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</si>
  <si>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</si>
  <si>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</si>
  <si>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</si>
  <si>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</si>
  <si>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</si>
  <si>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</si>
  <si>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</si>
  <si>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</si>
  <si>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</si>
  <si>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</si>
  <si>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</si>
  <si>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</si>
  <si>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</si>
  <si>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</si>
  <si>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下水道</t>
    <phoneticPr fontId="5"/>
  </si>
  <si>
    <t>加入世帯数(世帯)</t>
  </si>
  <si>
    <t>諸収入</t>
  </si>
  <si>
    <t>被保険者数(人)</t>
  </si>
  <si>
    <t>　積立金</t>
    <phoneticPr fontId="5"/>
  </si>
  <si>
    <t>地方債</t>
  </si>
  <si>
    <t>上水道</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</si>
  <si>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</si>
  <si>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</si>
  <si>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</si>
  <si>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</si>
  <si>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</si>
  <si>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</si>
  <si>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</si>
  <si>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</si>
  <si>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</si>
  <si>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</si>
  <si>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</si>
  <si>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</si>
  <si>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</si>
  <si>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</si>
  <si>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</si>
  <si>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</si>
  <si>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</si>
  <si>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</si>
  <si>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</si>
  <si>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</si>
  <si>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</si>
  <si>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</si>
  <si>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</si>
  <si>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北海道厚真町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</si>
  <si>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</si>
  <si>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</si>
  <si>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</si>
  <si>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</si>
  <si>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</si>
  <si>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</si>
  <si>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</si>
  <si>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</si>
  <si>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</si>
  <si>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</si>
  <si>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</si>
  <si>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</si>
  <si>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</si>
  <si>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</si>
  <si>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</si>
  <si>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</si>
  <si>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</si>
  <si>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</si>
  <si>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</si>
  <si>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</si>
  <si>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</si>
  <si>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</si>
  <si>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</si>
  <si>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</si>
  <si>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</si>
  <si>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</si>
  <si>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</si>
  <si>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</si>
  <si>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</si>
  <si>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</si>
  <si>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</si>
  <si>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</si>
  <si>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</si>
  <si>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</si>
  <si>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</si>
  <si>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</si>
  <si>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</si>
  <si>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</si>
  <si>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</si>
  <si>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</si>
  <si>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</si>
  <si>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</si>
  <si>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</si>
  <si>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</si>
  <si>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</si>
  <si>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</si>
  <si>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</si>
  <si>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</si>
  <si>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</si>
  <si>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</si>
  <si>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</si>
  <si>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</si>
  <si>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</si>
  <si>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</si>
  <si>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</si>
  <si>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</si>
  <si>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</si>
  <si>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</si>
  <si>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</si>
  <si>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</si>
  <si>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</si>
  <si>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</si>
  <si>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</si>
  <si>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</si>
  <si>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</si>
  <si>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</si>
  <si>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</si>
  <si>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</si>
  <si>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</si>
  <si>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</si>
  <si>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</si>
  <si>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</si>
  <si>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</si>
  <si>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</si>
  <si>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</si>
  <si>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</si>
  <si>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</si>
  <si>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</si>
  <si>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</si>
  <si>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</si>
  <si>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</si>
  <si>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</si>
  <si>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</si>
  <si>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</si>
  <si>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</si>
  <si>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</si>
  <si>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</si>
  <si>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</si>
  <si>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</si>
  <si>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</si>
  <si>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</si>
  <si>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</si>
  <si>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</si>
  <si>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</si>
  <si>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</si>
  <si>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</si>
  <si>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</si>
  <si>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</si>
  <si>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</si>
  <si>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</si>
  <si>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</si>
  <si>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</si>
  <si>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</si>
  <si>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</si>
  <si>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</si>
  <si>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</si>
  <si>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</si>
  <si>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</si>
  <si>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</si>
  <si>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</si>
  <si>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</si>
  <si>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</si>
  <si>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</si>
  <si>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</si>
  <si>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</si>
  <si>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</si>
  <si>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</si>
  <si>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</si>
  <si>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</si>
  <si>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</si>
  <si>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</si>
  <si>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</si>
  <si>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</si>
  <si>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</si>
  <si>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</si>
  <si>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</si>
  <si>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</si>
  <si>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</si>
  <si>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</si>
  <si>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</si>
  <si>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</si>
  <si>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</si>
  <si>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</si>
  <si>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</si>
  <si>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</si>
  <si>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</si>
  <si>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</si>
  <si>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</si>
  <si>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</si>
  <si>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</si>
  <si>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</si>
  <si>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</si>
  <si>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</si>
  <si>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</si>
  <si>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</si>
  <si>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</si>
  <si>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</si>
  <si>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</si>
  <si>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</si>
  <si>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</si>
  <si>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</si>
  <si>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</si>
  <si>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</si>
  <si>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</si>
  <si>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</si>
  <si>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</si>
  <si>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</si>
  <si>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</si>
  <si>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</si>
  <si>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</si>
  <si>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</si>
  <si>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</si>
  <si>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</si>
  <si>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</si>
  <si>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</si>
  <si>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</si>
  <si>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</si>
  <si>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</si>
  <si>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</si>
  <si>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</si>
  <si>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</si>
  <si>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</si>
  <si>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</si>
  <si>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</si>
  <si>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</si>
  <si>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</si>
  <si>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</si>
  <si>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</si>
  <si>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</si>
  <si>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</si>
  <si>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</si>
  <si>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</si>
  <si>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</si>
  <si>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</si>
  <si>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</si>
  <si>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</si>
  <si>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</si>
  <si>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</si>
  <si>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</si>
  <si>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</si>
  <si>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</si>
  <si>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</si>
  <si>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14.47</t>
  </si>
  <si>
    <t>▲ 10.87</t>
  </si>
  <si>
    <t>▲ 22.20</t>
  </si>
  <si>
    <t>一般会計</t>
  </si>
  <si>
    <t>公共下水道事業特別会計</t>
  </si>
  <si>
    <t>国民健康保険事業特別会計</t>
  </si>
  <si>
    <t>簡易水道事業特別会計</t>
  </si>
  <si>
    <t>介護保険事業特別会計保険事業勘定</t>
  </si>
  <si>
    <t>後期高齢者医療特別会計</t>
  </si>
  <si>
    <t>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</si>
  <si>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</si>
  <si>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</si>
  <si>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</si>
  <si>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</si>
  <si>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</si>
  <si>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</si>
  <si>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</si>
  <si>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</si>
  <si>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</si>
  <si>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</si>
  <si>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安平・厚真行政事務組合</t>
    <phoneticPr fontId="2"/>
  </si>
  <si>
    <t>胆振東部消防組合</t>
    <phoneticPr fontId="2"/>
  </si>
  <si>
    <t>胆振東部日高西部衛生組合</t>
    <phoneticPr fontId="2"/>
  </si>
  <si>
    <t>-</t>
    <phoneticPr fontId="2"/>
  </si>
  <si>
    <t>-</t>
    <phoneticPr fontId="2"/>
  </si>
  <si>
    <t>厚真町土地開発公社</t>
    <rPh sb="0" eb="3">
      <t>アツマチョウ</t>
    </rPh>
    <rPh sb="3" eb="9">
      <t>トチカイハツコウシャ</t>
    </rPh>
    <phoneticPr fontId="2"/>
  </si>
  <si>
    <t>-</t>
    <phoneticPr fontId="2"/>
  </si>
  <si>
    <t>水基金</t>
    <rPh sb="0" eb="1">
      <t>ミズ</t>
    </rPh>
    <rPh sb="1" eb="3">
      <t>キキン</t>
    </rPh>
    <phoneticPr fontId="5"/>
  </si>
  <si>
    <t>復旧・復興基金</t>
    <rPh sb="0" eb="2">
      <t>フッキュウ</t>
    </rPh>
    <rPh sb="3" eb="5">
      <t>フッコウ</t>
    </rPh>
    <rPh sb="5" eb="7">
      <t>キキン</t>
    </rPh>
    <phoneticPr fontId="5"/>
  </si>
  <si>
    <t>庁舎建設基金</t>
    <rPh sb="0" eb="2">
      <t>チョウシャ</t>
    </rPh>
    <rPh sb="2" eb="4">
      <t>ケンセツ</t>
    </rPh>
    <rPh sb="4" eb="6">
      <t>キキン</t>
    </rPh>
    <phoneticPr fontId="5"/>
  </si>
  <si>
    <t>ふるさと応援基金</t>
    <rPh sb="4" eb="6">
      <t>オウエン</t>
    </rPh>
    <rPh sb="6" eb="8">
      <t>キキン</t>
    </rPh>
    <phoneticPr fontId="5"/>
  </si>
  <si>
    <t>地域振興基金</t>
    <rPh sb="0" eb="2">
      <t>チイキ</t>
    </rPh>
    <rPh sb="2" eb="4">
      <t>シンコウ</t>
    </rPh>
    <rPh sb="4" eb="6">
      <t>キキン</t>
    </rPh>
    <phoneticPr fontId="5"/>
  </si>
  <si>
    <t xml:space="preserve">※8：職員の状況については、令和3年地方公務員給与実態調査に基づいている。 </t>
    <phoneticPr fontId="2"/>
  </si>
  <si>
    <t>目的別歳出の状況（単位 千円・％）</t>
    <phoneticPr fontId="5"/>
  </si>
  <si>
    <t>地方譲与税</t>
    <phoneticPr fontId="5"/>
  </si>
  <si>
    <t>　　　個人均等割</t>
    <phoneticPr fontId="5"/>
  </si>
  <si>
    <t>-</t>
    <phoneticPr fontId="5"/>
  </si>
  <si>
    <t>　　　所得割</t>
    <phoneticPr fontId="5"/>
  </si>
  <si>
    <t>分離課税所得割交付金</t>
    <phoneticPr fontId="25"/>
  </si>
  <si>
    <t>　　　法人均等割</t>
    <phoneticPr fontId="5"/>
  </si>
  <si>
    <t>-</t>
    <phoneticPr fontId="5"/>
  </si>
  <si>
    <t>-</t>
    <phoneticPr fontId="5"/>
  </si>
  <si>
    <t>　　軽自動車税</t>
    <phoneticPr fontId="5"/>
  </si>
  <si>
    <t>　　市町村たばこ税</t>
    <phoneticPr fontId="5"/>
  </si>
  <si>
    <t>自動車税環境性能割交付金</t>
    <phoneticPr fontId="5"/>
  </si>
  <si>
    <t>　　鉱産税</t>
    <phoneticPr fontId="5"/>
  </si>
  <si>
    <t>-</t>
    <phoneticPr fontId="5"/>
  </si>
  <si>
    <t>法人事業税交付金</t>
    <phoneticPr fontId="16"/>
  </si>
  <si>
    <t>　法定外普通税</t>
    <phoneticPr fontId="5"/>
  </si>
  <si>
    <t>-</t>
    <phoneticPr fontId="5"/>
  </si>
  <si>
    <t>前年度繰上充用金</t>
    <phoneticPr fontId="5"/>
  </si>
  <si>
    <t>-</t>
    <phoneticPr fontId="5"/>
  </si>
  <si>
    <t>(一般財源計)</t>
    <phoneticPr fontId="5"/>
  </si>
  <si>
    <t>交通安全対策特別交付金</t>
    <phoneticPr fontId="5"/>
  </si>
  <si>
    <t>元利償還金</t>
    <phoneticPr fontId="5"/>
  </si>
  <si>
    <t>　維持補修費</t>
    <phoneticPr fontId="5"/>
  </si>
  <si>
    <t>合計</t>
    <phoneticPr fontId="5"/>
  </si>
  <si>
    <t>簡易水道</t>
    <phoneticPr fontId="5"/>
  </si>
  <si>
    <t>　　うち一部事務組合負担金</t>
    <phoneticPr fontId="5"/>
  </si>
  <si>
    <t>　繰出金</t>
    <phoneticPr fontId="5"/>
  </si>
  <si>
    <t>介護サービス</t>
    <phoneticPr fontId="5"/>
  </si>
  <si>
    <t>被保険者
1人当り</t>
    <phoneticPr fontId="5"/>
  </si>
  <si>
    <t>　うち臨時財政対策債</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</si>
  <si>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</si>
  <si>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</si>
  <si>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役場庁舎など古い建物が多い現状であり、今後施設等の更新に伴い増加が見込まれるが、役場庁舎周辺等施設については老朽化のため建替えを計画している。
今後も事業精査を行いながら、必要最低限の地方債発行に努める。</t>
    <rPh sb="64" eb="66">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</si>
  <si>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</si>
  <si>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</si>
  <si>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</si>
  <si>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</si>
  <si>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</si>
  <si>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</si>
  <si>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11年度から平成13年度において政府の経済対策に呼応した大型建設事業が続き、当該事業により、平成16年度、平成17年度に公債費が急増したため公債費関連指標が押し上げられた。公債費負担（元利償還費）が財政運営を圧迫していたため平成17年度から平成22年度において920百万円の繰上償還を行い、実質公債費比率については逓減していたが、平成30年度以降は過疎債の元利償還が始まり、北海道胆振東部地震の影響により災害復旧債等の地方債発行が加速したことから、今後増加傾向となる見込みである。
普通建設事業については、これまでどおり継続事業を基本とし、新規事業については極力抑制し、必要性の再評価と事業の精査を行いながら、必要最低限の地方債発行に努める。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</si>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</sst>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EB08BFA5-FB8E-46F1-B9C9-4292ACBF0ABF}"/>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808-4491-BCD1-E3685B332F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390413</c:v>
                </c:pt>
                <c:pt idx="1">
                  <c:v>242734</c:v>
                </c:pt>
                <c:pt idx="2">
                  <c:v>207777</c:v>
                </c:pt>
                <c:pt idx="3">
                  <c:v>866148</c:v>
                </c:pt>
                <c:pt idx="4">
                  <c:v>758811</c:v>
                </c:pt>
              </c:numCache>
            </c:numRef>
          </c:val>
          <c:smooth val="0"/>
          <c:extLst>
            <c:ext xmlns:c16="http://schemas.microsoft.com/office/drawing/2014/chart" uri="{C3380CC4-5D6E-409C-BE32-E72D297353CC}">
              <c16:uniqueId val="{00000001-7808-4491-BCD1-E3685B332F43}"/>
            </c:ext>
          </c:extLst>
        </c:ser>
        <c:dLbls>
          <c:showLegendKey val="0"/>
          <c:showVal val="0"/>
          <c:showCatName val="0"/>
          <c:showSerName val="0"/>
          <c:showPercent val="0"/>
          <c:showBubbleSize val="0"/>
        </c:dLbls>
        <c:marker val="1"/>
        <c:smooth val="0"/>
        <c:axId val="567327832"/>
        <c:axId val="567328616"/>
      </c:lineChart>
      <c:catAx>
        <c:axId val="567327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328616"/>
        <c:crosses val="autoZero"/>
        <c:auto val="1"/>
        <c:lblAlgn val="ctr"/>
        <c:lblOffset val="100"/>
        <c:tickLblSkip val="1"/>
        <c:tickMarkSkip val="1"/>
        <c:noMultiLvlLbl val="0"/>
      </c:catAx>
      <c:valAx>
        <c:axId val="56732861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327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56.75</c:v>
                </c:pt>
                <c:pt idx="2">
                  <c:v>44.91</c:v>
                </c:pt>
                <c:pt idx="3">
                  <c:v>17.18</c:v>
                </c:pt>
                <c:pt idx="4">
                  <c:v>15.74</c:v>
                </c:pt>
              </c:numCache>
            </c:numRef>
          </c:val>
          <c:extLst>
            <c:ext xmlns:c16="http://schemas.microsoft.com/office/drawing/2014/chart" uri="{C3380CC4-5D6E-409C-BE32-E72D297353CC}">
              <c16:uniqueId val="{00000000-97FD-4B66-99D7-C43B7AA954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23.16</c:v>
                </c:pt>
                <c:pt idx="1">
                  <c:v>28.78</c:v>
                </c:pt>
                <c:pt idx="2">
                  <c:v>28.16</c:v>
                </c:pt>
                <c:pt idx="3">
                  <c:v>26.36</c:v>
                </c:pt>
                <c:pt idx="4">
                  <c:v>23.89</c:v>
                </c:pt>
              </c:numCache>
            </c:numRef>
          </c:val>
          <c:extLst>
            <c:ext xmlns:c16="http://schemas.microsoft.com/office/drawing/2014/chart" uri="{C3380CC4-5D6E-409C-BE32-E72D297353CC}">
              <c16:uniqueId val="{00000001-97FD-4B66-99D7-C43B7AA9542F}"/>
            </c:ext>
          </c:extLst>
        </c:ser>
        <c:dLbls>
          <c:showLegendKey val="0"/>
          <c:showVal val="0"/>
          <c:showCatName val="0"/>
          <c:showSerName val="0"/>
          <c:showPercent val="0"/>
          <c:showBubbleSize val="0"/>
        </c:dLbls>
        <c:gapWidth val="250"/>
        <c:overlap val="100"/>
        <c:axId val="575788176"/>
        <c:axId val="57578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-14.47</c:v>
                </c:pt>
                <c:pt idx="1">
                  <c:v>56.68</c:v>
                </c:pt>
                <c:pt idx="2">
                  <c:v>-10.87</c:v>
                </c:pt>
                <c:pt idx="3">
                  <c:v>-22.2</c:v>
                </c:pt>
                <c:pt idx="4">
                  <c:v>0.25</c:v>
                </c:pt>
              </c:numCache>
            </c:numRef>
          </c:val>
          <c:smooth val="0"/>
          <c:extLst>
            <c:ext xmlns:c16="http://schemas.microsoft.com/office/drawing/2014/chart" uri="{C3380CC4-5D6E-409C-BE32-E72D297353CC}">
              <c16:uniqueId val="{00000002-97FD-4B66-99D7-C43B7AA9542F}"/>
            </c:ext>
          </c:extLst>
        </c:ser>
        <c:dLbls>
          <c:showLegendKey val="0"/>
          <c:showVal val="0"/>
          <c:showCatName val="0"/>
          <c:showSerName val="0"/>
          <c:showPercent val="0"/>
          <c:showBubbleSize val="0"/>
        </c:dLbls>
        <c:marker val="1"/>
        <c:smooth val="0"/>
        <c:axId val="575788176"/>
        <c:axId val="575788960"/>
      </c:lineChart>
      <c:catAx>
        <c:axId val="57578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5788960"/>
        <c:crosses val="autoZero"/>
        <c:auto val="1"/>
        <c:lblAlgn val="ctr"/>
        <c:lblOffset val="100"/>
        <c:tickLblSkip val="1"/>
        <c:tickMarkSkip val="1"/>
        <c:noMultiLvlLbl val="0"/>
      </c:catAx>
      <c:valAx>
        <c:axId val="57578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578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B2-4378-9891-141F93D08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B2-4378-9891-141F93D08F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B2-4378-9891-141F93D08FC9}"/>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BB2-4378-9891-141F93D08F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7.0000000000000007E-2</c:v>
                </c:pt>
                <c:pt idx="4">
                  <c:v>#N/A</c:v>
                </c:pt>
                <c:pt idx="5">
                  <c:v>0.09</c:v>
                </c:pt>
                <c:pt idx="6">
                  <c:v>#N/A</c:v>
                </c:pt>
                <c:pt idx="7">
                  <c:v>0.11</c:v>
                </c:pt>
                <c:pt idx="8">
                  <c:v>#N/A</c:v>
                </c:pt>
                <c:pt idx="9">
                  <c:v>0.13</c:v>
                </c:pt>
              </c:numCache>
            </c:numRef>
          </c:val>
          <c:extLst>
            <c:ext xmlns:c16="http://schemas.microsoft.com/office/drawing/2014/chart" uri="{C3380CC4-5D6E-409C-BE32-E72D297353CC}">
              <c16:uniqueId val="{00000004-EBB2-4378-9891-141F93D08FC9}"/>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0.5</c:v>
                </c:pt>
                <c:pt idx="4">
                  <c:v>#N/A</c:v>
                </c:pt>
                <c:pt idx="5">
                  <c:v>0.22</c:v>
                </c:pt>
                <c:pt idx="6">
                  <c:v>#N/A</c:v>
                </c:pt>
                <c:pt idx="7">
                  <c:v>0.34</c:v>
                </c:pt>
                <c:pt idx="8">
                  <c:v>#N/A</c:v>
                </c:pt>
                <c:pt idx="9">
                  <c:v>0.13</c:v>
                </c:pt>
              </c:numCache>
            </c:numRef>
          </c:val>
          <c:extLst>
            <c:ext xmlns:c16="http://schemas.microsoft.com/office/drawing/2014/chart" uri="{C3380CC4-5D6E-409C-BE32-E72D297353CC}">
              <c16:uniqueId val="{00000005-EBB2-4378-9891-141F93D08FC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1</c:v>
                </c:pt>
                <c:pt idx="4">
                  <c:v>#N/A</c:v>
                </c:pt>
                <c:pt idx="5">
                  <c:v>0.88</c:v>
                </c:pt>
                <c:pt idx="6">
                  <c:v>#N/A</c:v>
                </c:pt>
                <c:pt idx="7">
                  <c:v>0.95</c:v>
                </c:pt>
                <c:pt idx="8">
                  <c:v>#N/A</c:v>
                </c:pt>
                <c:pt idx="9">
                  <c:v>0.31</c:v>
                </c:pt>
              </c:numCache>
            </c:numRef>
          </c:val>
          <c:extLst>
            <c:ext xmlns:c16="http://schemas.microsoft.com/office/drawing/2014/chart" uri="{C3380CC4-5D6E-409C-BE32-E72D297353CC}">
              <c16:uniqueId val="{00000006-EBB2-4378-9891-141F93D08FC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0.89</c:v>
                </c:pt>
                <c:pt idx="2">
                  <c:v>#N/A</c:v>
                </c:pt>
                <c:pt idx="3">
                  <c:v>0.49</c:v>
                </c:pt>
                <c:pt idx="4">
                  <c:v>#N/A</c:v>
                </c:pt>
                <c:pt idx="5">
                  <c:v>1.07</c:v>
                </c:pt>
                <c:pt idx="6">
                  <c:v>#N/A</c:v>
                </c:pt>
                <c:pt idx="7">
                  <c:v>0.49</c:v>
                </c:pt>
                <c:pt idx="8">
                  <c:v>#N/A</c:v>
                </c:pt>
                <c:pt idx="9">
                  <c:v>0.32</c:v>
                </c:pt>
              </c:numCache>
            </c:numRef>
          </c:val>
          <c:extLst>
            <c:ext xmlns:c16="http://schemas.microsoft.com/office/drawing/2014/chart" uri="{C3380CC4-5D6E-409C-BE32-E72D297353CC}">
              <c16:uniqueId val="{00000007-EBB2-4378-9891-141F93D08FC9}"/>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0.23</c:v>
                </c:pt>
                <c:pt idx="2">
                  <c:v>#N/A</c:v>
                </c:pt>
                <c:pt idx="3">
                  <c:v>0.61</c:v>
                </c:pt>
                <c:pt idx="4">
                  <c:v>#N/A</c:v>
                </c:pt>
                <c:pt idx="5">
                  <c:v>0.9</c:v>
                </c:pt>
                <c:pt idx="6">
                  <c:v>#N/A</c:v>
                </c:pt>
                <c:pt idx="7">
                  <c:v>0.35</c:v>
                </c:pt>
                <c:pt idx="8">
                  <c:v>#N/A</c:v>
                </c:pt>
                <c:pt idx="9">
                  <c:v>0.33</c:v>
                </c:pt>
              </c:numCache>
            </c:numRef>
          </c:val>
          <c:extLst>
            <c:ext xmlns:c16="http://schemas.microsoft.com/office/drawing/2014/chart" uri="{C3380CC4-5D6E-409C-BE32-E72D297353CC}">
              <c16:uniqueId val="{00000008-EBB2-4378-9891-141F93D08F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5.09</c:v>
                </c:pt>
                <c:pt idx="2">
                  <c:v>#N/A</c:v>
                </c:pt>
                <c:pt idx="3">
                  <c:v>56.74</c:v>
                </c:pt>
                <c:pt idx="4">
                  <c:v>#N/A</c:v>
                </c:pt>
                <c:pt idx="5">
                  <c:v>44.9</c:v>
                </c:pt>
                <c:pt idx="6">
                  <c:v>#N/A</c:v>
                </c:pt>
                <c:pt idx="7">
                  <c:v>17.170000000000002</c:v>
                </c:pt>
                <c:pt idx="8">
                  <c:v>#N/A</c:v>
                </c:pt>
                <c:pt idx="9">
                  <c:v>15.74</c:v>
                </c:pt>
              </c:numCache>
            </c:numRef>
          </c:val>
          <c:extLst>
            <c:ext xmlns:c16="http://schemas.microsoft.com/office/drawing/2014/chart" uri="{C3380CC4-5D6E-409C-BE32-E72D297353CC}">
              <c16:uniqueId val="{00000009-EBB2-4378-9891-141F93D08FC9}"/>
            </c:ext>
          </c:extLst>
        </c:ser>
        <c:dLbls>
          <c:showLegendKey val="0"/>
          <c:showVal val="0"/>
          <c:showCatName val="0"/>
          <c:showSerName val="0"/>
          <c:showPercent val="0"/>
          <c:showBubbleSize val="0"/>
        </c:dLbls>
        <c:gapWidth val="150"/>
        <c:overlap val="100"/>
        <c:axId val="455388136"/>
        <c:axId val="455389312"/>
      </c:barChart>
      <c:catAx>
        <c:axId val="45538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389312"/>
        <c:crosses val="autoZero"/>
        <c:auto val="1"/>
        <c:lblAlgn val="ctr"/>
        <c:lblOffset val="100"/>
        <c:tickLblSkip val="1"/>
        <c:tickMarkSkip val="1"/>
        <c:noMultiLvlLbl val="0"/>
      </c:catAx>
      <c:valAx>
        <c:axId val="4553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388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559</c:v>
                </c:pt>
                <c:pt idx="5">
                  <c:v>591</c:v>
                </c:pt>
                <c:pt idx="8">
                  <c:v>608</c:v>
                </c:pt>
                <c:pt idx="11">
                  <c:v>760</c:v>
                </c:pt>
                <c:pt idx="14">
                  <c:v>862</c:v>
                </c:pt>
              </c:numCache>
            </c:numRef>
          </c:val>
          <c:extLst>
            <c:ext xmlns:c16="http://schemas.microsoft.com/office/drawing/2014/chart" uri="{C3380CC4-5D6E-409C-BE32-E72D297353CC}">
              <c16:uniqueId val="{00000000-D51D-49D8-ADDB-75CA567338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1D-49D8-ADDB-75CA567338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14</c:v>
                </c:pt>
                <c:pt idx="6">
                  <c:v>14</c:v>
                </c:pt>
                <c:pt idx="9">
                  <c:v>2</c:v>
                </c:pt>
                <c:pt idx="12">
                  <c:v>6</c:v>
                </c:pt>
              </c:numCache>
            </c:numRef>
          </c:val>
          <c:extLst>
            <c:ext xmlns:c16="http://schemas.microsoft.com/office/drawing/2014/chart" uri="{C3380CC4-5D6E-409C-BE32-E72D297353CC}">
              <c16:uniqueId val="{00000002-D51D-49D8-ADDB-75CA567338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35</c:v>
                </c:pt>
                <c:pt idx="6">
                  <c:v>35</c:v>
                </c:pt>
                <c:pt idx="9">
                  <c:v>33</c:v>
                </c:pt>
                <c:pt idx="12">
                  <c:v>33</c:v>
                </c:pt>
              </c:numCache>
            </c:numRef>
          </c:val>
          <c:extLst>
            <c:ext xmlns:c16="http://schemas.microsoft.com/office/drawing/2014/chart" uri="{C3380CC4-5D6E-409C-BE32-E72D297353CC}">
              <c16:uniqueId val="{00000003-D51D-49D8-ADDB-75CA567338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c:v>
                </c:pt>
                <c:pt idx="3">
                  <c:v>117</c:v>
                </c:pt>
                <c:pt idx="6">
                  <c:v>177</c:v>
                </c:pt>
                <c:pt idx="9">
                  <c:v>250</c:v>
                </c:pt>
                <c:pt idx="12">
                  <c:v>266</c:v>
                </c:pt>
              </c:numCache>
            </c:numRef>
          </c:val>
          <c:extLst>
            <c:ext xmlns:c16="http://schemas.microsoft.com/office/drawing/2014/chart" uri="{C3380CC4-5D6E-409C-BE32-E72D297353CC}">
              <c16:uniqueId val="{00000004-D51D-49D8-ADDB-75CA567338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1D-49D8-ADDB-75CA567338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1D-49D8-ADDB-75CA567338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748</c:v>
                </c:pt>
                <c:pt idx="3">
                  <c:v>709</c:v>
                </c:pt>
                <c:pt idx="6">
                  <c:v>685</c:v>
                </c:pt>
                <c:pt idx="9">
                  <c:v>782</c:v>
                </c:pt>
                <c:pt idx="12">
                  <c:v>960</c:v>
                </c:pt>
              </c:numCache>
            </c:numRef>
          </c:val>
          <c:extLst>
            <c:ext xmlns:c16="http://schemas.microsoft.com/office/drawing/2014/chart" uri="{C3380CC4-5D6E-409C-BE32-E72D297353CC}">
              <c16:uniqueId val="{00000007-D51D-49D8-ADDB-75CA5673380D}"/>
            </c:ext>
          </c:extLst>
        </c:ser>
        <c:dLbls>
          <c:showLegendKey val="0"/>
          <c:showVal val="0"/>
          <c:showCatName val="0"/>
          <c:showSerName val="0"/>
          <c:showPercent val="0"/>
          <c:showBubbleSize val="0"/>
        </c:dLbls>
        <c:gapWidth val="100"/>
        <c:overlap val="100"/>
        <c:axId val="679553152"/>
        <c:axId val="679559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343</c:v>
                </c:pt>
                <c:pt idx="2">
                  <c:v>#N/A</c:v>
                </c:pt>
                <c:pt idx="3">
                  <c:v>#N/A</c:v>
                </c:pt>
                <c:pt idx="4">
                  <c:v>284</c:v>
                </c:pt>
                <c:pt idx="5">
                  <c:v>#N/A</c:v>
                </c:pt>
                <c:pt idx="6">
                  <c:v>#N/A</c:v>
                </c:pt>
                <c:pt idx="7">
                  <c:v>303</c:v>
                </c:pt>
                <c:pt idx="8">
                  <c:v>#N/A</c:v>
                </c:pt>
                <c:pt idx="9">
                  <c:v>#N/A</c:v>
                </c:pt>
                <c:pt idx="10">
                  <c:v>307</c:v>
                </c:pt>
                <c:pt idx="11">
                  <c:v>#N/A</c:v>
                </c:pt>
                <c:pt idx="12">
                  <c:v>#N/A</c:v>
                </c:pt>
                <c:pt idx="13">
                  <c:v>403</c:v>
                </c:pt>
                <c:pt idx="14">
                  <c:v>#N/A</c:v>
                </c:pt>
              </c:numCache>
            </c:numRef>
          </c:val>
          <c:smooth val="0"/>
          <c:extLst>
            <c:ext xmlns:c16="http://schemas.microsoft.com/office/drawing/2014/chart" uri="{C3380CC4-5D6E-409C-BE32-E72D297353CC}">
              <c16:uniqueId val="{00000008-D51D-49D8-ADDB-75CA5673380D}"/>
            </c:ext>
          </c:extLst>
        </c:ser>
        <c:dLbls>
          <c:showLegendKey val="0"/>
          <c:showVal val="0"/>
          <c:showCatName val="0"/>
          <c:showSerName val="0"/>
          <c:showPercent val="0"/>
          <c:showBubbleSize val="0"/>
        </c:dLbls>
        <c:marker val="1"/>
        <c:smooth val="0"/>
        <c:axId val="679553152"/>
        <c:axId val="679559032"/>
      </c:lineChart>
      <c:catAx>
        <c:axId val="6795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9559032"/>
        <c:crosses val="autoZero"/>
        <c:auto val="1"/>
        <c:lblAlgn val="ctr"/>
        <c:lblOffset val="100"/>
        <c:tickLblSkip val="1"/>
        <c:tickMarkSkip val="1"/>
        <c:noMultiLvlLbl val="0"/>
      </c:catAx>
      <c:valAx>
        <c:axId val="67955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5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7823</c:v>
                </c:pt>
                <c:pt idx="5">
                  <c:v>8233</c:v>
                </c:pt>
                <c:pt idx="8">
                  <c:v>9151</c:v>
                </c:pt>
                <c:pt idx="11">
                  <c:v>9582</c:v>
                </c:pt>
                <c:pt idx="14">
                  <c:v>9851</c:v>
                </c:pt>
              </c:numCache>
            </c:numRef>
          </c:val>
          <c:extLst>
            <c:ext xmlns:c16="http://schemas.microsoft.com/office/drawing/2014/chart" uri="{C3380CC4-5D6E-409C-BE32-E72D297353CC}">
              <c16:uniqueId val="{00000000-162B-434E-B95A-042BBDCF0F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1110</c:v>
                </c:pt>
                <c:pt idx="5">
                  <c:v>1121</c:v>
                </c:pt>
                <c:pt idx="8">
                  <c:v>1106</c:v>
                </c:pt>
                <c:pt idx="11">
                  <c:v>1621</c:v>
                </c:pt>
                <c:pt idx="14">
                  <c:v>1505</c:v>
                </c:pt>
              </c:numCache>
            </c:numRef>
          </c:val>
          <c:extLst>
            <c:ext xmlns:c16="http://schemas.microsoft.com/office/drawing/2014/chart" uri="{C3380CC4-5D6E-409C-BE32-E72D297353CC}">
              <c16:uniqueId val="{00000001-162B-434E-B95A-042BBDCF0F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5076</c:v>
                </c:pt>
                <c:pt idx="5">
                  <c:v>6547</c:v>
                </c:pt>
                <c:pt idx="8">
                  <c:v>8061</c:v>
                </c:pt>
                <c:pt idx="11">
                  <c:v>9177</c:v>
                </c:pt>
                <c:pt idx="14">
                  <c:v>10379</c:v>
                </c:pt>
              </c:numCache>
            </c:numRef>
          </c:val>
          <c:extLst>
            <c:ext xmlns:c16="http://schemas.microsoft.com/office/drawing/2014/chart" uri="{C3380CC4-5D6E-409C-BE32-E72D297353CC}">
              <c16:uniqueId val="{00000002-162B-434E-B95A-042BBDCF0F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2B-434E-B95A-042BBDCF0F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2B-434E-B95A-042BBDCF0F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2B-434E-B95A-042BBDCF0F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888</c:v>
                </c:pt>
                <c:pt idx="3">
                  <c:v>885</c:v>
                </c:pt>
                <c:pt idx="6">
                  <c:v>967</c:v>
                </c:pt>
                <c:pt idx="9">
                  <c:v>925</c:v>
                </c:pt>
                <c:pt idx="12">
                  <c:v>762</c:v>
                </c:pt>
              </c:numCache>
            </c:numRef>
          </c:val>
          <c:extLst>
            <c:ext xmlns:c16="http://schemas.microsoft.com/office/drawing/2014/chart" uri="{C3380CC4-5D6E-409C-BE32-E72D297353CC}">
              <c16:uniqueId val="{00000006-162B-434E-B95A-042BBDCF0F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189</c:v>
                </c:pt>
                <c:pt idx="3">
                  <c:v>155</c:v>
                </c:pt>
                <c:pt idx="6">
                  <c:v>124</c:v>
                </c:pt>
                <c:pt idx="9">
                  <c:v>95</c:v>
                </c:pt>
                <c:pt idx="12">
                  <c:v>59</c:v>
                </c:pt>
              </c:numCache>
            </c:numRef>
          </c:val>
          <c:extLst>
            <c:ext xmlns:c16="http://schemas.microsoft.com/office/drawing/2014/chart" uri="{C3380CC4-5D6E-409C-BE32-E72D297353CC}">
              <c16:uniqueId val="{00000007-162B-434E-B95A-042BBDCF0F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4071</c:v>
                </c:pt>
                <c:pt idx="3">
                  <c:v>4144</c:v>
                </c:pt>
                <c:pt idx="6">
                  <c:v>4856</c:v>
                </c:pt>
                <c:pt idx="9">
                  <c:v>5456</c:v>
                </c:pt>
                <c:pt idx="12">
                  <c:v>5390</c:v>
                </c:pt>
              </c:numCache>
            </c:numRef>
          </c:val>
          <c:extLst>
            <c:ext xmlns:c16="http://schemas.microsoft.com/office/drawing/2014/chart" uri="{C3380CC4-5D6E-409C-BE32-E72D297353CC}">
              <c16:uniqueId val="{00000008-162B-434E-B95A-042BBDCF0F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2B-434E-B95A-042BBDCF0F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9123</c:v>
                </c:pt>
                <c:pt idx="3">
                  <c:v>9583</c:v>
                </c:pt>
                <c:pt idx="6">
                  <c:v>10403</c:v>
                </c:pt>
                <c:pt idx="9">
                  <c:v>11711</c:v>
                </c:pt>
                <c:pt idx="12">
                  <c:v>12396</c:v>
                </c:pt>
              </c:numCache>
            </c:numRef>
          </c:val>
          <c:extLst>
            <c:ext xmlns:c16="http://schemas.microsoft.com/office/drawing/2014/chart" uri="{C3380CC4-5D6E-409C-BE32-E72D297353CC}">
              <c16:uniqueId val="{0000000A-162B-434E-B95A-042BBDCF0F2D}"/>
            </c:ext>
          </c:extLst>
        </c:ser>
        <c:dLbls>
          <c:showLegendKey val="0"/>
          <c:showVal val="0"/>
          <c:showCatName val="0"/>
          <c:showSerName val="0"/>
          <c:showPercent val="0"/>
          <c:showBubbleSize val="0"/>
        </c:dLbls>
        <c:gapWidth val="100"/>
        <c:overlap val="100"/>
        <c:axId val="679557072"/>
        <c:axId val="67955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2B-434E-B95A-042BBDCF0F2D}"/>
            </c:ext>
          </c:extLst>
        </c:ser>
        <c:dLbls>
          <c:showLegendKey val="0"/>
          <c:showVal val="0"/>
          <c:showCatName val="0"/>
          <c:showSerName val="0"/>
          <c:showPercent val="0"/>
          <c:showBubbleSize val="0"/>
        </c:dLbls>
        <c:marker val="1"/>
        <c:smooth val="0"/>
        <c:axId val="679557072"/>
        <c:axId val="679559424"/>
      </c:lineChart>
      <c:catAx>
        <c:axId val="67955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9559424"/>
        <c:crosses val="autoZero"/>
        <c:auto val="1"/>
        <c:lblAlgn val="ctr"/>
        <c:lblOffset val="100"/>
        <c:tickLblSkip val="1"/>
        <c:tickMarkSkip val="1"/>
        <c:noMultiLvlLbl val="0"/>
      </c:catAx>
      <c:valAx>
        <c:axId val="67955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955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997</c:v>
                </c:pt>
                <c:pt idx="1">
                  <c:v>1005</c:v>
                </c:pt>
                <c:pt idx="2">
                  <c:v>1007</c:v>
                </c:pt>
              </c:numCache>
            </c:numRef>
          </c:val>
          <c:extLst>
            <c:ext xmlns:c16="http://schemas.microsoft.com/office/drawing/2014/chart" uri="{C3380CC4-5D6E-409C-BE32-E72D297353CC}">
              <c16:uniqueId val="{00000000-F2B5-4E05-B9F0-E843BFC279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1350</c:v>
                </c:pt>
                <c:pt idx="1">
                  <c:v>1775</c:v>
                </c:pt>
                <c:pt idx="2">
                  <c:v>2441</c:v>
                </c:pt>
              </c:numCache>
            </c:numRef>
          </c:val>
          <c:extLst>
            <c:ext xmlns:c16="http://schemas.microsoft.com/office/drawing/2014/chart" uri="{C3380CC4-5D6E-409C-BE32-E72D297353CC}">
              <c16:uniqueId val="{00000001-F2B5-4E05-B9F0-E843BFC279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5563</c:v>
                </c:pt>
                <c:pt idx="1">
                  <c:v>6972</c:v>
                </c:pt>
                <c:pt idx="2">
                  <c:v>6826</c:v>
                </c:pt>
              </c:numCache>
            </c:numRef>
          </c:val>
          <c:extLst>
            <c:ext xmlns:c16="http://schemas.microsoft.com/office/drawing/2014/chart" uri="{C3380CC4-5D6E-409C-BE32-E72D297353CC}">
              <c16:uniqueId val="{00000002-F2B5-4E05-B9F0-E843BFC27956}"/>
            </c:ext>
          </c:extLst>
        </c:ser>
        <c:dLbls>
          <c:showLegendKey val="0"/>
          <c:showVal val="0"/>
          <c:showCatName val="0"/>
          <c:showSerName val="0"/>
          <c:showPercent val="0"/>
          <c:showBubbleSize val="0"/>
        </c:dLbls>
        <c:gapWidth val="120"/>
        <c:overlap val="100"/>
        <c:axId val="679557856"/>
        <c:axId val="679557464"/>
      </c:barChart>
      <c:catAx>
        <c:axId val="67955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9557464"/>
        <c:crosses val="autoZero"/>
        <c:auto val="1"/>
        <c:lblAlgn val="ctr"/>
        <c:lblOffset val="100"/>
        <c:tickLblSkip val="1"/>
        <c:tickMarkSkip val="1"/>
        <c:noMultiLvlLbl val="0"/>
      </c:catAx>
      <c:valAx>
        <c:axId val="679557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955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{AE0186EB-6BB0-404D-9C2B-E78805501043}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505-4B46-B023-7BD350624F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{05DC1274-4672-425F-B932-82C5CC9C9E6B}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05-4B46-B023-7BD350624F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{19DDFC13-D6A3-44CC-A5FF-FDFBDC5BA984}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05-4B46-B023-7BD350624F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{7B19766B-ACCB-43C2-8ECB-ABDF5D46172F}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05-4B46-B023-7BD350624F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{27999DB6-E673-43A0-A9A5-9146297AA21D}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05-4B46-B023-7BD350624F8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{6C7289D6-6A31-491A-AD71-32A569E94074}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505-4B46-B023-7BD350624F8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{6D6BCAEA-5C0E-42BA-93FC-ABA1F0B0B85D}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505-4B46-B023-7BD350624F8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{E2297F25-8BFD-4BB0-B3D2-94A3E4374631}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505-4B46-B023-7BD350624F8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{F1E134E1-4C98-49EC-A3A3-30BB9CF7D716}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505-4B46-B023-7BD350624F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63.1</c:v>
                </c:pt>
                <c:pt idx="8">
                  <c:v>41.1</c:v>
                </c:pt>
                <c:pt idx="16">
                  <c:v>42</c:v>
                </c:pt>
                <c:pt idx="24">
                  <c:v>41.4</c:v>
                </c:pt>
                <c:pt idx="32">
                  <c:v>61.3</c:v>
                </c:pt>
              </c:numCache>
            </c:numRef>
          </c:xVal>
          <c:yVal>
            <c:numRef>
              <c:f>公会計指標分析・財政指標組合せ分析表!$BP$51:$DC$51</c:f>
              <c:numCache>
                <c:formatCode>#,##0.0;"▲ "#,##0.0</c:formatCode>
                <c:ptCount val="40"/>
                <c:pt idx="0">
                  <c:v>8.5</c:v>
                </c:pt>
              </c:numCache>
            </c:numRef>
          </c:yVal>
          <c:smooth val="0"/>
          <c:extLst>
            <c:ext xmlns:c16="http://schemas.microsoft.com/office/drawing/2014/chart" uri="{C3380CC4-5D6E-409C-BE32-E72D297353CC}">
              <c16:uniqueId val="{00000009-5505-4B46-B023-7BD350624F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{521F6A3E-1065-46F8-81BC-F472427149F6}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505-4B46-B023-7BD350624F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{914611A3-DEA7-4C81-9CD3-203CA28D3397}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05-4B46-B023-7BD350624F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{F2FA5FDD-DE0F-47BA-A3BB-D46DFD57DCBF}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05-4B46-B023-7BD350624F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{301636B5-B70A-490F-A781-DC6FC4564080}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05-4B46-B023-7BD350624F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{921E682D-ECDA-4563-A8CB-CA9A8A9623B4}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05-4B46-B023-7BD350624F8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{5050A711-1752-4B44-ADB6-EA176FF422F4}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505-4B46-B023-7BD350624F8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{FBA2C211-3E5F-41E1-9AFF-2B6CCA856E49}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505-4B46-B023-7BD350624F8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{7DFD1827-6474-4D13-854B-D566F0777484}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505-4B46-B023-7BD350624F8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{3D0D19CC-C68A-4831-9F07-93C360DEF1C0}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505-4B46-B023-7BD350624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505-4B46-B023-7BD350624F8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{7785E208-4C01-4745-9EDC-D857349570D8}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9AC-4B22-B1F6-5C25C0E783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{C77D584A-3C2D-4C3F-934A-A896711583FA}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AC-4B22-B1F6-5C25C0E783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{C9B241E4-C16A-4E33-93D5-D09DC0CF9328}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AC-4B22-B1F6-5C25C0E783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{31A059E3-1E42-4CB1-9E56-1E3F710DC102}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AC-4B22-B1F6-5C25C0E783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{C1089E05-671E-4EDA-8182-D3C43EE1D937}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AC-4B22-B1F6-5C25C0E783F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{55E32B5B-789F-4886-97D1-0810AFE0C980}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9AC-4B22-B1F6-5C25C0E783F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{C6AD1D40-9A6C-4A5D-8930-4DC6E2BCEDA9}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9AC-4B22-B1F6-5C25C0E783F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{E550027A-AB1E-4DB4-95B1-8745014ECCA1}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9AC-4B22-B1F6-5C25C0E783F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{BAB8F07C-2F9C-4995-8221-88C534A64EFC}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9AC-4B22-B1F6-5C25C0E783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10.199999999999999</c:v>
                </c:pt>
                <c:pt idx="16">
                  <c:v>10.199999999999999</c:v>
                </c:pt>
                <c:pt idx="24">
                  <c:v>9.6999999999999993</c:v>
                </c:pt>
                <c:pt idx="32">
                  <c:v>10.5</c:v>
                </c:pt>
              </c:numCache>
            </c:numRef>
          </c:xVal>
          <c:yVal>
            <c:numRef>
              <c:f>公会計指標分析・財政指標組合せ分析表!$BP$73:$DC$73</c:f>
              <c:numCache>
                <c:formatCode>#,##0.0;"▲ "#,##0.0</c:formatCode>
                <c:ptCount val="40"/>
                <c:pt idx="0">
                  <c:v>8.5</c:v>
                </c:pt>
              </c:numCache>
            </c:numRef>
          </c:yVal>
          <c:smooth val="0"/>
          <c:extLst>
            <c:ext xmlns:c16="http://schemas.microsoft.com/office/drawing/2014/chart" uri="{C3380CC4-5D6E-409C-BE32-E72D297353CC}">
              <c16:uniqueId val="{00000009-19AC-4B22-B1F6-5C25C0E783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079773574618109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{B5F04D51-6188-4CD9-9691-BD53FB803C63}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9AC-4B22-B1F6-5C25C0E783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{1229B769-BCC2-4D26-8DFD-50206FF80958}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AC-4B22-B1F6-5C25C0E783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{88BC76A8-4B78-4AEC-9F75-8FC9F76914F9}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AC-4B22-B1F6-5C25C0E783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{71ECEE5E-183B-4E1C-9559-2E592AD00385}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AC-4B22-B1F6-5C25C0E783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{A0CB7B3A-AF2D-47F1-BB51-077A2A57814E}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AC-4B22-B1F6-5C25C0E783FD}"/>
                </c:ext>
              </c:extLst>
            </c:dLbl>
            <c:dLbl>
              <c:idx val="8"/>
              <c:layout>
                <c:manualLayout>
                  <c:x val="-1.8235628084249993E-2"/>
                  <c:y val="-5.29562842016648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{DCBE76FE-3694-47E6-B58A-F2F4D0D24BA3}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9AC-4B22-B1F6-5C25C0E783FD}"/>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{C95C1EC1-7649-4D97-A5A1-1E966691CC8F}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9AC-4B22-B1F6-5C25C0E783FD}"/>
                </c:ext>
              </c:extLst>
            </c:dLbl>
            <c:dLbl>
              <c:idx val="24"/>
              <c:layout>
                <c:manualLayout>
                  <c:x val="-3.1570342725075584E-2"/>
                  <c:y val="-8.606746868122422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{D1404A45-B6CC-482E-AAE9-814B3F01898C}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9AC-4B22-B1F6-5C25C0E783FD}"/>
                </c:ext>
              </c:extLst>
            </c:dLbl>
            <c:dLbl>
              <c:idx val="32"/>
              <c:layout>
                <c:manualLayout>
                  <c:x val="-3.1570342725075584E-2"/>
                  <c:y val="-4.822601713670802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{59C37B04-F681-450E-804C-E537E5A4EE71}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9AC-4B22-B1F6-5C25C0E783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9AC-4B22-B1F6-5C25C0E783FD}"/>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年度に実施した地方債の繰上償還、大型建設事業に係る既発債の償還が順次終了することにより、実質公債費比率については平成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年度をピークに逓減していたが、平成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年北海道胆振東部地震における災害復旧事業債、過疎対策事業債等の短期償還により、令和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年度の元利償還金は前年度と比較して</a:t>
          </a:r>
          <a:r>
            <a:rPr kumimoji="1" lang="en-US" altLang="ja-JP" sz="1200">
              <a:latin typeface="ＭＳ ゴシック" pitchFamily="49" charset="-128"/>
              <a:ea typeface="ＭＳ ゴシック" pitchFamily="49" charset="-128"/>
            </a:rPr>
            <a:t>178</a:t>
          </a:r>
          <a:r>
            <a:rPr kumimoji="1" lang="ja-JP" altLang="en-US" sz="1200">
              <a:latin typeface="ＭＳ ゴシック" pitchFamily="49" charset="-128"/>
              <a:ea typeface="ＭＳ ゴシック" pitchFamily="49" charset="-128"/>
            </a:rPr>
            <a:t>百万円の増となっており、今後も分子の増に伴い、公債費比率は増加が見込まれる。</a:t>
          </a:r>
        </a:p>
        <a:p>
          <a:r>
            <a:rPr kumimoji="1" lang="ja-JP" altLang="en-US" sz="1200">
              <a:latin typeface="ＭＳ ゴシック" pitchFamily="49" charset="-128"/>
              <a:ea typeface="ＭＳ ゴシック" pitchFamily="49" charset="-128"/>
            </a:rPr>
            <a:t>　公営企業債の元利償還に対する繰入金については増加傾向となっている。主な要因は、簡易水道事業特別会計で厚幌ダム建設に伴う統合簡易水道事業の既発債の償還開始によるものである。今後も各会計においては計画的な地方債の発行により公債費負担の抑制に努めていかなければならない。</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年度に過疎地指定を受けたことによる過疎債の借入による増と平成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年北海道胆振東部地震に伴う新発債により地方債残高が増加傾向にあり、将来負担額は増加している。</a:t>
          </a:r>
        </a:p>
        <a:p>
          <a:r>
            <a:rPr kumimoji="1" lang="ja-JP" altLang="en-US" sz="1400">
              <a:latin typeface="ＭＳ ゴシック" pitchFamily="49" charset="-128"/>
              <a:ea typeface="ＭＳ ゴシック" pitchFamily="49" charset="-128"/>
            </a:rPr>
            <a:t>　今後は、償還額の更なる増加に備え、減債基金の積み増し、国営農業用水再編対策事業に係る第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分の負担金の支払いを見据え、継続的な基金への積増しを行いながら、地方債発行の抑制に努めるとともに財政計画や総合計画に基づく財政運営や行財政改革への取組みを通じて、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海道胆振東部地震に伴う復旧・復興に係る事業も今後継続が見込まれるため、復旧・復興基金の積み増し、災害復旧債等の今後の償還に向けた減債基金の積み増し、公共施設の老朽化等に伴う維持補修を見据えた維持補修基金の積み増しを行ったことが増額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目的に沿った基金の費消を行うとともに、将来の財政安定や、災害に備えた基金の積み増しを実施していく。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主な支出事業としては、災害復旧・復興関連事業、エネルギー関連事業、地域振興、子育て支援等（ふるさと応援基金）、農業後継者の育成（担い手育成基金）等に費消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北海道胆振東部地震に伴う復旧・復興事業の継続、公共施設再編を見据えて基金の積み増しを行ったことが増額の要因である。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目的に沿って必要な事業で費消し、計画的な費消、積み増しを実施する。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条例規定分の増額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財政安定のために財政調整基金は、条例により毎年一定額以上の積み増しを実施し、将来の安定財政運営や災害時用として積み立てる。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年北海道胆振東部地震に伴い災害関連の既発債による公債費の増が見込まれるため、償還財源として積み増しを行ったため。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実質公債費比率の動向を推計しながら、繰上償還を検討する必要があるため、財源として費消していく。また、費消額が増え、今後は基金残高の減少が見込まれることから、公債費のピークに備えて財源が不足しないよう積み増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01036C-7070-4B8E-AD64-A0DE552FF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108003-E356-4BEE-BA06-15972A304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427FEC7-D7D5-40F2-87BB-2EBFC6A4AC3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B8B9DD4-3018-4558-8330-A0D04914F93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F8BA9C0-4435-4E53-B531-54449BB09E5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E7A3DE2-B5C2-44E6-989C-B40476EED25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6FB2CBE-8A2D-4E75-B024-BF46584287A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EBBD9358-F66E-4870-9C31-A1BA209E24A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6A0BBE6-5F5E-4143-88BC-26B31BFD4B4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76F65466-F12B-4A63-831D-EDC7AD93A05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732D4D6-FD52-47D8-8D43-7EB48D0D77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CBAE10-FC75-456B-B635-F8D8D1C3FE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5A236384-C68F-42F4-8C32-34F83F592DF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44B414A-02AA-45BC-8F50-32A200FEDEA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8E239232-A14A-4F2D-8C18-172BE2F82F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1F16C03-71B3-4479-A932-AF67F074DF4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1F170E38-740F-4FA9-B59B-CD795035818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2C28A9C6-0474-4552-B9D1-AA8DA97BE7D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E688363-E54F-4F4B-A2EE-32455CB8888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5378924-65E4-4940-9B14-B06F316970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B9371AC9-C4C2-47A5-B883-CED7458BE3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E33B1152-BE70-4796-B4BB-786120EE34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BCB15064-D373-4BC7-8660-6A6D68C76D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53565500-D9EC-4628-91EA-B083F8B5B49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755C6E7-09FA-47A9-AE14-14EF5FA1A1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E474A9CD-98FB-4BAB-80CB-72464D9947A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125A7A1-C8B3-4DE9-A3F7-44A4C65D7F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8277B1C5-45F3-4C98-88F3-4DD079CA00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B46A916-F72E-46C3-AC60-4F63118A906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B1B05B5C-9973-4D75-983A-C543B624D5A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885C566E-E4DD-499E-956D-371EE62FA7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465C8B0A-7970-4BE6-B3F7-BF9E74AD87A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CF1F42D1-20F8-4C56-A862-EC10F20BA0F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2990DBF-C909-475C-80C4-9CED0BBA800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0EBD370-DD77-4380-993B-D38F4BF15F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B2F52E8-CEB4-4307-9721-35DB5D4C7D2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F2EE1D99-2077-40EF-9638-4E4A2C61F6E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9E60104-8F04-46A8-B5D5-50A85C4145D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F506F832-87B9-48EA-AA01-EC14AE5D036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9AED422C-F176-4546-A813-CF5DE885A51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561AB97-590B-4A1E-8B7A-32028A974C8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BC9138A4-63D4-467C-8A97-4F27EE45A92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1DC34A3-60A8-4B98-836F-6173EA212E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3FE768E-33DD-458A-9BE9-56525CFD91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3A61BAA-3BF5-4987-A2CB-EC0E411560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AD56D123-2195-40A0-9564-4EAB69BB641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8EE3FAB4-9194-4743-B029-FC26B694EDD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3BB1C4AE-9ACF-41F4-B84E-E0931B1FFD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6196BA4-F849-4E2A-B0E8-E2EA01E895B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88E7DB4-0F6D-4012-ABFD-A6D46D96731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0604DFF-AB71-4ECC-9F5C-FA2F7AA7067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5864034-960D-44D7-A623-9803717E89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64F67CD-79F1-4664-AFD3-993DFA910FE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FFD7869-AD0E-4C1F-861E-B7C8660836F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6B739E7-5561-4E8B-B80A-1CB779A199B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有形固定資産減価償却率は、固定資産台帳の内容精査により大きく増加し、類団平均と同水準となっている。今後も公共施設等総合管理計画等に基づいて計画的な公共施設等の維持管理を図る。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219CF7A-D15A-460B-A651-FF9DC9CE2C2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C752538-2D09-448B-9813-AF85E8E070D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77F7E6E-62A9-4840-ACC3-9E1DB31CA91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421C816-8914-4E50-AC9F-32D681B92A2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C6041B5B-1FDA-44F5-A52F-F5893332D6D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7564392-095A-4E5D-81D6-4349CFAEA0C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D590AAFD-252F-4F51-AE56-4026DC31C44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DBFBDC2D-2016-4E72-97CE-AF3E1467FDB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18A2C10-C34B-4A48-A983-6B9E7B1A605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7FE320A3-9FE2-4416-A97E-7864AC55CE2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F1710429-6B95-49A1-8D67-DC2F19D8F7F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7F44E64E-545E-4628-A75E-5129386F7F3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218B0F13-EBFC-48AC-BDFC-A7CE7545B88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5085195-BDD3-4286-825B-0C46CC14F25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4CBF6519-21F3-4387-AF15-B20445A810C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E2DC955-4D09-4A3B-980E-C1FAA990A0B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DA09547-B4DB-4A3F-B8F4-DCDE12601C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B0C50F3-6B7C-4F8C-B754-B23D02FF37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5" name="直線コネクタ 74">
          <a:extLst>
            <a:ext uri="{FF2B5EF4-FFF2-40B4-BE49-F238E27FC236}">
              <a16:creationId xmlns:a16="http://schemas.microsoft.com/office/drawing/2014/main" id="{71CB5C8C-D73C-4168-8397-BDCD951C39FB}"/>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6" name="有形固定資産減価償却率最小値テキスト">
          <a:extLst>
            <a:ext uri="{FF2B5EF4-FFF2-40B4-BE49-F238E27FC236}">
              <a16:creationId xmlns:a16="http://schemas.microsoft.com/office/drawing/2014/main" id="{81C9B058-755A-4DA1-ACBD-34A2CC64BF49}"/>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7" name="直線コネクタ 76">
          <a:extLst>
            <a:ext uri="{FF2B5EF4-FFF2-40B4-BE49-F238E27FC236}">
              <a16:creationId xmlns:a16="http://schemas.microsoft.com/office/drawing/2014/main" id="{23FDD2D1-1056-49C8-8C63-C0ED4994BC93}"/>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8" name="有形固定資産減価償却率最大値テキスト">
          <a:extLst>
            <a:ext uri="{FF2B5EF4-FFF2-40B4-BE49-F238E27FC236}">
              <a16:creationId xmlns:a16="http://schemas.microsoft.com/office/drawing/2014/main" id="{BB619E09-86F2-424F-85C2-13B0B58F32BB}"/>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9" name="直線コネクタ 78">
          <a:extLst>
            <a:ext uri="{FF2B5EF4-FFF2-40B4-BE49-F238E27FC236}">
              <a16:creationId xmlns:a16="http://schemas.microsoft.com/office/drawing/2014/main" id="{7F41A554-7252-4F48-8E35-5A78D2250C87}"/>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0" name="有形固定資産減価償却率平均値テキスト">
          <a:extLst>
            <a:ext uri="{FF2B5EF4-FFF2-40B4-BE49-F238E27FC236}">
              <a16:creationId xmlns:a16="http://schemas.microsoft.com/office/drawing/2014/main" id="{85256F0C-1A13-442E-A939-D23BA18C9126}"/>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1" name="フローチャート: 判断 80">
          <a:extLst>
            <a:ext uri="{FF2B5EF4-FFF2-40B4-BE49-F238E27FC236}">
              <a16:creationId xmlns:a16="http://schemas.microsoft.com/office/drawing/2014/main" id="{6E970FB9-F63E-4CD5-B82B-10F85AD5AFFE}"/>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2" name="フローチャート: 判断 81">
          <a:extLst>
            <a:ext uri="{FF2B5EF4-FFF2-40B4-BE49-F238E27FC236}">
              <a16:creationId xmlns:a16="http://schemas.microsoft.com/office/drawing/2014/main" id="{0F65EBF6-20F7-4FF5-893C-8C71C68843BD}"/>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3" name="フローチャート: 判断 82">
          <a:extLst>
            <a:ext uri="{FF2B5EF4-FFF2-40B4-BE49-F238E27FC236}">
              <a16:creationId xmlns:a16="http://schemas.microsoft.com/office/drawing/2014/main" id="{902EA045-F9B5-4FEC-8B75-D01D6BA65AE9}"/>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4" name="フローチャート: 判断 83">
          <a:extLst>
            <a:ext uri="{FF2B5EF4-FFF2-40B4-BE49-F238E27FC236}">
              <a16:creationId xmlns:a16="http://schemas.microsoft.com/office/drawing/2014/main" id="{657A993A-B771-4DDC-8A9C-B75FBA66BC66}"/>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5" name="フローチャート: 判断 84">
          <a:extLst>
            <a:ext uri="{FF2B5EF4-FFF2-40B4-BE49-F238E27FC236}">
              <a16:creationId xmlns:a16="http://schemas.microsoft.com/office/drawing/2014/main" id="{E4DE180E-4488-4ACB-B3D3-6DD6CD094243}"/>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C02E7EC-8D28-4F4C-B14F-381C08D50BA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88F7DE6-C545-4F61-94D0-E5E3D72F86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F21CD57-6E0D-4C01-A1E9-1CE3D198A00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C2DCAB6-9BB6-41CD-B9DD-693740EC016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F476675-1BB0-4AB3-9B2F-6AF05D72C1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91" name="楕円 90">
          <a:extLst>
            <a:ext uri="{FF2B5EF4-FFF2-40B4-BE49-F238E27FC236}">
              <a16:creationId xmlns:a16="http://schemas.microsoft.com/office/drawing/2014/main" id="{6FDEB84A-8D4A-411C-9563-3704F293A701}"/>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112412</xdr:rowOff>
    </xdr:from>
    <xdr:ext cx="405111" cy="259045"/>
    <xdr:sp macro="" textlink="">
      <xdr:nvSpPr>
        <xdr:cNvPr id="92" name="有形固定資産減価償却率該当値テキスト">
          <a:extLst>
            <a:ext uri="{FF2B5EF4-FFF2-40B4-BE49-F238E27FC236}">
              <a16:creationId xmlns:a16="http://schemas.microsoft.com/office/drawing/2014/main" id="{B1DCC240-7571-4E5B-8066-0CC739F09E84}"/>
            </a:ext>
          </a:extLst>
        </xdr:cNvPr>
        <xdr:cNvSpPr txBox="1"/>
      </xdr:nvSpPr>
      <xdr:spPr>
        <a:xfrm>
          <a:off x="4813300"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161562</xdr:rowOff>
    </xdr:from>
    <xdr:to>
      <xdr:col>19</xdr:col>
      <xdr:colOff>187325</xdr:colOff>
      <xdr:row>28</xdr:row>
      <xdr:rowOff>91712</xdr:rowOff>
    </xdr:to>
    <xdr:sp macro="" textlink="">
      <xdr:nvSpPr>
        <xdr:cNvPr id="93" name="楕円 92">
          <a:extLst>
            <a:ext uri="{FF2B5EF4-FFF2-40B4-BE49-F238E27FC236}">
              <a16:creationId xmlns:a16="http://schemas.microsoft.com/office/drawing/2014/main" id="{3FF767A4-3D90-4C0E-8419-810820249B6B}"/>
            </a:ext>
          </a:extLst>
        </xdr:cNvPr>
        <xdr:cNvSpPr/>
      </xdr:nvSpPr>
      <xdr:spPr>
        <a:xfrm>
          <a:off x="4000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40912</xdr:rowOff>
    </xdr:from>
    <xdr:to>
      <xdr:col>23</xdr:col>
      <xdr:colOff>85725</xdr:colOff>
      <xdr:row>31</xdr:row>
      <xdr:rowOff>140335</xdr:rowOff>
    </xdr:to>
    <xdr:cxnSp macro="">
      <xdr:nvCxnSpPr>
        <xdr:cNvPr id="94" name="直線コネクタ 93">
          <a:extLst>
            <a:ext uri="{FF2B5EF4-FFF2-40B4-BE49-F238E27FC236}">
              <a16:creationId xmlns:a16="http://schemas.microsoft.com/office/drawing/2014/main" id="{C031B876-8CB4-4532-B4AF-E09C88AA5B5F}"/>
            </a:ext>
          </a:extLst>
        </xdr:cNvPr>
        <xdr:cNvCxnSpPr/>
      </xdr:nvCxnSpPr>
      <xdr:spPr>
        <a:xfrm>
          <a:off x="4051300" y="5613037"/>
          <a:ext cx="711200" cy="6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8618</xdr:rowOff>
    </xdr:from>
    <xdr:to>
      <xdr:col>15</xdr:col>
      <xdr:colOff>187325</xdr:colOff>
      <xdr:row>28</xdr:row>
      <xdr:rowOff>110218</xdr:rowOff>
    </xdr:to>
    <xdr:sp macro="" textlink="">
      <xdr:nvSpPr>
        <xdr:cNvPr id="95" name="楕円 94">
          <a:extLst>
            <a:ext uri="{FF2B5EF4-FFF2-40B4-BE49-F238E27FC236}">
              <a16:creationId xmlns:a16="http://schemas.microsoft.com/office/drawing/2014/main" id="{E5245370-AE58-434E-B69F-7860BE9561E8}"/>
            </a:ext>
          </a:extLst>
        </xdr:cNvPr>
        <xdr:cNvSpPr/>
      </xdr:nvSpPr>
      <xdr:spPr>
        <a:xfrm>
          <a:off x="3238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40912</xdr:rowOff>
    </xdr:from>
    <xdr:to>
      <xdr:col>19</xdr:col>
      <xdr:colOff>136525</xdr:colOff>
      <xdr:row>28</xdr:row>
      <xdr:rowOff>59418</xdr:rowOff>
    </xdr:to>
    <xdr:cxnSp macro="">
      <xdr:nvCxnSpPr>
        <xdr:cNvPr id="96" name="直線コネクタ 95">
          <a:extLst>
            <a:ext uri="{FF2B5EF4-FFF2-40B4-BE49-F238E27FC236}">
              <a16:creationId xmlns:a16="http://schemas.microsoft.com/office/drawing/2014/main" id="{E3DC1A4B-7B3F-40D2-8DC8-33520A2EEDF2}"/>
            </a:ext>
          </a:extLst>
        </xdr:cNvPr>
        <xdr:cNvCxnSpPr/>
      </xdr:nvCxnSpPr>
      <xdr:spPr>
        <a:xfrm flipV="1">
          <a:off x="3289300" y="561303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152309</xdr:rowOff>
    </xdr:from>
    <xdr:to>
      <xdr:col>11</xdr:col>
      <xdr:colOff>187325</xdr:colOff>
      <xdr:row>28</xdr:row>
      <xdr:rowOff>82459</xdr:rowOff>
    </xdr:to>
    <xdr:sp macro="" textlink="">
      <xdr:nvSpPr>
        <xdr:cNvPr id="97" name="楕円 96">
          <a:extLst>
            <a:ext uri="{FF2B5EF4-FFF2-40B4-BE49-F238E27FC236}">
              <a16:creationId xmlns:a16="http://schemas.microsoft.com/office/drawing/2014/main" id="{8D499453-0A20-4312-9115-3EB2441CE51A}"/>
            </a:ext>
          </a:extLst>
        </xdr:cNvPr>
        <xdr:cNvSpPr/>
      </xdr:nvSpPr>
      <xdr:spPr>
        <a:xfrm>
          <a:off x="24765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31659</xdr:rowOff>
    </xdr:from>
    <xdr:to>
      <xdr:col>15</xdr:col>
      <xdr:colOff>136525</xdr:colOff>
      <xdr:row>28</xdr:row>
      <xdr:rowOff>59418</xdr:rowOff>
    </xdr:to>
    <xdr:cxnSp macro="">
      <xdr:nvCxnSpPr>
        <xdr:cNvPr id="98" name="直線コネクタ 97">
          <a:extLst>
            <a:ext uri="{FF2B5EF4-FFF2-40B4-BE49-F238E27FC236}">
              <a16:creationId xmlns:a16="http://schemas.microsoft.com/office/drawing/2014/main" id="{ADF798C2-D9A1-47BD-A292-D15C83BEB0B4}"/>
            </a:ext>
          </a:extLst>
        </xdr:cNvPr>
        <xdr:cNvCxnSpPr/>
      </xdr:nvCxnSpPr>
      <xdr:spPr>
        <a:xfrm>
          <a:off x="2527300" y="560378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145052</xdr:rowOff>
    </xdr:from>
    <xdr:to>
      <xdr:col>7</xdr:col>
      <xdr:colOff>187325</xdr:colOff>
      <xdr:row>32</xdr:row>
      <xdr:rowOff>75202</xdr:rowOff>
    </xdr:to>
    <xdr:sp macro="" textlink="">
      <xdr:nvSpPr>
        <xdr:cNvPr id="99" name="楕円 98">
          <a:extLst>
            <a:ext uri="{FF2B5EF4-FFF2-40B4-BE49-F238E27FC236}">
              <a16:creationId xmlns:a16="http://schemas.microsoft.com/office/drawing/2014/main" id="{9EAE0FFD-06FE-425F-8801-72BEDCC4083E}"/>
            </a:ext>
          </a:extLst>
        </xdr:cNvPr>
        <xdr:cNvSpPr/>
      </xdr:nvSpPr>
      <xdr:spPr>
        <a:xfrm>
          <a:off x="1714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31659</xdr:rowOff>
    </xdr:from>
    <xdr:to>
      <xdr:col>11</xdr:col>
      <xdr:colOff>136525</xdr:colOff>
      <xdr:row>32</xdr:row>
      <xdr:rowOff>24402</xdr:rowOff>
    </xdr:to>
    <xdr:cxnSp macro="">
      <xdr:nvCxnSpPr>
        <xdr:cNvPr id="100" name="直線コネクタ 99">
          <a:extLst>
            <a:ext uri="{FF2B5EF4-FFF2-40B4-BE49-F238E27FC236}">
              <a16:creationId xmlns:a16="http://schemas.microsoft.com/office/drawing/2014/main" id="{24FA974F-6347-4C0C-8B3F-3FA05BFB299D}"/>
            </a:ext>
          </a:extLst>
        </xdr:cNvPr>
        <xdr:cNvCxnSpPr/>
      </xdr:nvCxnSpPr>
      <xdr:spPr>
        <a:xfrm flipV="1">
          <a:off x="1765300" y="5603784"/>
          <a:ext cx="762000" cy="67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1" name="n_1aveValue有形固定資産減価償却率">
          <a:extLst>
            <a:ext uri="{FF2B5EF4-FFF2-40B4-BE49-F238E27FC236}">
              <a16:creationId xmlns:a16="http://schemas.microsoft.com/office/drawing/2014/main" id="{29CD025A-8D71-47DA-9EEF-9AF61FA3818F}"/>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2" name="n_2aveValue有形固定資産減価償却率">
          <a:extLst>
            <a:ext uri="{FF2B5EF4-FFF2-40B4-BE49-F238E27FC236}">
              <a16:creationId xmlns:a16="http://schemas.microsoft.com/office/drawing/2014/main" id="{72E4552F-35E8-4633-A8F2-170BF4C10845}"/>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3" name="n_3aveValue有形固定資産減価償却率">
          <a:extLst>
            <a:ext uri="{FF2B5EF4-FFF2-40B4-BE49-F238E27FC236}">
              <a16:creationId xmlns:a16="http://schemas.microsoft.com/office/drawing/2014/main" id="{4999840E-2F09-43F6-A364-F7D6EB0530D3}"/>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4" name="n_4aveValue有形固定資産減価償却率">
          <a:extLst>
            <a:ext uri="{FF2B5EF4-FFF2-40B4-BE49-F238E27FC236}">
              <a16:creationId xmlns:a16="http://schemas.microsoft.com/office/drawing/2014/main" id="{0A04147E-DDE6-4CF2-AD2E-28FE484260DB}"/>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108239</xdr:rowOff>
    </xdr:from>
    <xdr:ext cx="405111" cy="259045"/>
    <xdr:sp macro="" textlink="">
      <xdr:nvSpPr>
        <xdr:cNvPr id="105" name="n_1mainValue有形固定資産減価償却率">
          <a:extLst>
            <a:ext uri="{FF2B5EF4-FFF2-40B4-BE49-F238E27FC236}">
              <a16:creationId xmlns:a16="http://schemas.microsoft.com/office/drawing/2014/main" id="{96E8F41F-0746-456E-944E-4EBB70A84FFB}"/>
            </a:ext>
          </a:extLst>
        </xdr:cNvPr>
        <xdr:cNvSpPr txBox="1"/>
      </xdr:nvSpPr>
      <xdr:spPr>
        <a:xfrm>
          <a:off x="3836044" y="533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126745</xdr:rowOff>
    </xdr:from>
    <xdr:ext cx="405111" cy="259045"/>
    <xdr:sp macro="" textlink="">
      <xdr:nvSpPr>
        <xdr:cNvPr id="106" name="n_2mainValue有形固定資産減価償却率">
          <a:extLst>
            <a:ext uri="{FF2B5EF4-FFF2-40B4-BE49-F238E27FC236}">
              <a16:creationId xmlns:a16="http://schemas.microsoft.com/office/drawing/2014/main" id="{4F8F3CF0-7A92-4FB1-988A-C0AF535BFBC9}"/>
            </a:ext>
          </a:extLst>
        </xdr:cNvPr>
        <xdr:cNvSpPr txBox="1"/>
      </xdr:nvSpPr>
      <xdr:spPr>
        <a:xfrm>
          <a:off x="3086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98986</xdr:rowOff>
    </xdr:from>
    <xdr:ext cx="405111" cy="259045"/>
    <xdr:sp macro="" textlink="">
      <xdr:nvSpPr>
        <xdr:cNvPr id="107" name="n_3mainValue有形固定資産減価償却率">
          <a:extLst>
            <a:ext uri="{FF2B5EF4-FFF2-40B4-BE49-F238E27FC236}">
              <a16:creationId xmlns:a16="http://schemas.microsoft.com/office/drawing/2014/main" id="{25332D63-9C20-4CB1-837E-74A4FC2F6264}"/>
            </a:ext>
          </a:extLst>
        </xdr:cNvPr>
        <xdr:cNvSpPr txBox="1"/>
      </xdr:nvSpPr>
      <xdr:spPr>
        <a:xfrm>
          <a:off x="2324744" y="532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66329</xdr:rowOff>
    </xdr:from>
    <xdr:ext cx="405111" cy="259045"/>
    <xdr:sp macro="" textlink="">
      <xdr:nvSpPr>
        <xdr:cNvPr id="108" name="n_4mainValue有形固定資産減価償却率">
          <a:extLst>
            <a:ext uri="{FF2B5EF4-FFF2-40B4-BE49-F238E27FC236}">
              <a16:creationId xmlns:a16="http://schemas.microsoft.com/office/drawing/2014/main" id="{B14D8D47-6001-4679-95AA-51F499F0F2F0}"/>
            </a:ext>
          </a:extLst>
        </xdr:cNvPr>
        <xdr:cNvSpPr txBox="1"/>
      </xdr:nvSpPr>
      <xdr:spPr>
        <a:xfrm>
          <a:off x="1562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01F8DDE-B7F3-4B2B-BEC4-ACBF9BE8247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D13CC5C-B80C-4502-B525-187CC10ADF0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13932527-B54A-42B7-A017-AB6D06023D7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290B8119-94B0-460C-B7B9-696161E46B6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76B2E5C-0545-4468-AA6B-15E79C384BE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891906B3-85FF-4457-BA5B-ACD13A1C3B6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0EEABEC-C7F4-47E2-91A9-13C2500437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F8757580-BDF7-418B-96C0-6BAB0392114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F42C1EC-3C84-4AED-BDDE-53BCCFB8162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65AC36C-8607-44ED-B556-41368B85EE2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0C520E1-572D-477E-9420-A27C7CB5010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42110668-0B09-4773-9275-9BC8BC80FF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1E23BE9B-2236-40C8-9E63-13CC9A92B5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債務償還比率は、類似団体平均と比較すると高い値ではあるが、公債費算入の充当財源とバランスを確保し事業運営を行っている。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4BAA5AF-DD6A-43AB-A81E-5D713425D9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CCAF3C16-BDD1-41B6-9E07-4A2C590A83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AD4DDE8-6F83-4372-A0DE-13CE3D546E4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A960410F-7C9B-4032-92AE-81464F613DC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91422B96-71E4-4FF5-85F7-05A21CC64DE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9E07EB82-DF9F-4F67-A5EC-9E807F7AD1A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BF9C7E96-5273-47C1-80B8-20D4C09BF59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1D8D7C4D-B080-4E27-943F-05FF169D292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BD9CAAAC-6C2D-4449-8D20-85E5F45274F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E350A549-0D6F-4CED-A281-E88F842DB91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D5A0C163-2D7D-46A7-B1A7-9D9BEE0EDAF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DCDE7A47-3C89-446F-83A8-09298323398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431B9F77-0AB2-4242-BD59-E8E97D3415B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9E4B011-D79E-46CC-97F2-10DF3137DD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4FC8E9F-B1E8-468B-B1FC-C116383117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7" name="直線コネクタ 136">
          <a:extLst>
            <a:ext uri="{FF2B5EF4-FFF2-40B4-BE49-F238E27FC236}">
              <a16:creationId xmlns:a16="http://schemas.microsoft.com/office/drawing/2014/main" id="{33DC045E-E865-427D-B213-03CF5F47F57D}"/>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8" name="債務償還比率最小値テキスト">
          <a:extLst>
            <a:ext uri="{FF2B5EF4-FFF2-40B4-BE49-F238E27FC236}">
              <a16:creationId xmlns:a16="http://schemas.microsoft.com/office/drawing/2014/main" id="{8163DA9F-9E88-456F-8AE9-CECCE03D0321}"/>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9" name="直線コネクタ 138">
          <a:extLst>
            <a:ext uri="{FF2B5EF4-FFF2-40B4-BE49-F238E27FC236}">
              <a16:creationId xmlns:a16="http://schemas.microsoft.com/office/drawing/2014/main" id="{8D127F0A-E3B2-40D2-BDB4-05FA46BB067B}"/>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C4FA08CF-3916-449B-95C2-B628DA88FD6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9A2EBB51-50AF-4D8D-BA24-9E5E3D3C444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2" name="債務償還比率平均値テキスト">
          <a:extLst>
            <a:ext uri="{FF2B5EF4-FFF2-40B4-BE49-F238E27FC236}">
              <a16:creationId xmlns:a16="http://schemas.microsoft.com/office/drawing/2014/main" id="{470D08A8-28EF-4018-A518-AB0DC797A20F}"/>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3" name="フローチャート: 判断 142">
          <a:extLst>
            <a:ext uri="{FF2B5EF4-FFF2-40B4-BE49-F238E27FC236}">
              <a16:creationId xmlns:a16="http://schemas.microsoft.com/office/drawing/2014/main" id="{1F7230C8-2EBE-4134-ADC2-E1930815F3E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4" name="フローチャート: 判断 143">
          <a:extLst>
            <a:ext uri="{FF2B5EF4-FFF2-40B4-BE49-F238E27FC236}">
              <a16:creationId xmlns:a16="http://schemas.microsoft.com/office/drawing/2014/main" id="{4B7D590B-E5CF-498A-AF45-35B4CC3EE095}"/>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5" name="フローチャート: 判断 144">
          <a:extLst>
            <a:ext uri="{FF2B5EF4-FFF2-40B4-BE49-F238E27FC236}">
              <a16:creationId xmlns:a16="http://schemas.microsoft.com/office/drawing/2014/main" id="{D08D61AC-780F-4056-842F-97C4FEAAD19E}"/>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6" name="フローチャート: 判断 145">
          <a:extLst>
            <a:ext uri="{FF2B5EF4-FFF2-40B4-BE49-F238E27FC236}">
              <a16:creationId xmlns:a16="http://schemas.microsoft.com/office/drawing/2014/main" id="{C6DD1DBA-2B40-42BD-ABB7-97F096C70DEB}"/>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7" name="フローチャート: 判断 146">
          <a:extLst>
            <a:ext uri="{FF2B5EF4-FFF2-40B4-BE49-F238E27FC236}">
              <a16:creationId xmlns:a16="http://schemas.microsoft.com/office/drawing/2014/main" id="{4D1F15A3-44AA-4BDF-B105-EA73B5F803C7}"/>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554257C-271D-426A-8974-33D21A4882F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0D8A75B-3058-4D34-86C1-4701B455D27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629CAC7-25B6-4F55-BB9D-0DCD326F47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15F812A-7268-4F16-A478-9980CD2171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508EF9F-4D08-4ED2-858B-20421E5C76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53721</xdr:rowOff>
    </xdr:from>
    <xdr:to>
      <xdr:col>76</xdr:col>
      <xdr:colOff>73025</xdr:colOff>
      <xdr:row>30</xdr:row>
      <xdr:rowOff>155321</xdr:rowOff>
    </xdr:to>
    <xdr:sp macro="" textlink="">
      <xdr:nvSpPr>
        <xdr:cNvPr id="153" name="楕円 152">
          <a:extLst>
            <a:ext uri="{FF2B5EF4-FFF2-40B4-BE49-F238E27FC236}">
              <a16:creationId xmlns:a16="http://schemas.microsoft.com/office/drawing/2014/main" id="{05D6ED74-1B40-476D-AC82-7FD742081A6C}"/>
            </a:ext>
          </a:extLst>
        </xdr:cNvPr>
        <xdr:cNvSpPr/>
      </xdr:nvSpPr>
      <xdr:spPr>
        <a:xfrm>
          <a:off x="147447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32148</xdr:rowOff>
    </xdr:from>
    <xdr:ext cx="469744" cy="259045"/>
    <xdr:sp macro="" textlink="">
      <xdr:nvSpPr>
        <xdr:cNvPr id="154" name="債務償還比率該当値テキスト">
          <a:extLst>
            <a:ext uri="{FF2B5EF4-FFF2-40B4-BE49-F238E27FC236}">
              <a16:creationId xmlns:a16="http://schemas.microsoft.com/office/drawing/2014/main" id="{DFAB5E37-A115-43A7-9327-32C322A2DCAA}"/>
            </a:ext>
          </a:extLst>
        </xdr:cNvPr>
        <xdr:cNvSpPr txBox="1"/>
      </xdr:nvSpPr>
      <xdr:spPr>
        <a:xfrm>
          <a:off x="14846300"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132885</xdr:rowOff>
    </xdr:from>
    <xdr:to>
      <xdr:col>72</xdr:col>
      <xdr:colOff>123825</xdr:colOff>
      <xdr:row>31</xdr:row>
      <xdr:rowOff>63035</xdr:rowOff>
    </xdr:to>
    <xdr:sp macro="" textlink="">
      <xdr:nvSpPr>
        <xdr:cNvPr id="155" name="楕円 154">
          <a:extLst>
            <a:ext uri="{FF2B5EF4-FFF2-40B4-BE49-F238E27FC236}">
              <a16:creationId xmlns:a16="http://schemas.microsoft.com/office/drawing/2014/main" id="{BD4095CB-1AB3-4564-9875-5F667CF74DBB}"/>
            </a:ext>
          </a:extLst>
        </xdr:cNvPr>
        <xdr:cNvSpPr/>
      </xdr:nvSpPr>
      <xdr:spPr>
        <a:xfrm>
          <a:off x="14033500" y="60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104521</xdr:rowOff>
    </xdr:from>
    <xdr:to>
      <xdr:col>76</xdr:col>
      <xdr:colOff>22225</xdr:colOff>
      <xdr:row>31</xdr:row>
      <xdr:rowOff>12235</xdr:rowOff>
    </xdr:to>
    <xdr:cxnSp macro="">
      <xdr:nvCxnSpPr>
        <xdr:cNvPr id="156" name="直線コネクタ 155">
          <a:extLst>
            <a:ext uri="{FF2B5EF4-FFF2-40B4-BE49-F238E27FC236}">
              <a16:creationId xmlns:a16="http://schemas.microsoft.com/office/drawing/2014/main" id="{28977D4D-EBC4-4059-B421-86B62BA6B43D}"/>
            </a:ext>
          </a:extLst>
        </xdr:cNvPr>
        <xdr:cNvCxnSpPr/>
      </xdr:nvCxnSpPr>
      <xdr:spPr>
        <a:xfrm flipV="1">
          <a:off x="14084300" y="6019546"/>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140631</xdr:rowOff>
    </xdr:from>
    <xdr:to>
      <xdr:col>68</xdr:col>
      <xdr:colOff>123825</xdr:colOff>
      <xdr:row>32</xdr:row>
      <xdr:rowOff>70781</xdr:rowOff>
    </xdr:to>
    <xdr:sp macro="" textlink="">
      <xdr:nvSpPr>
        <xdr:cNvPr id="157" name="楕円 156">
          <a:extLst>
            <a:ext uri="{FF2B5EF4-FFF2-40B4-BE49-F238E27FC236}">
              <a16:creationId xmlns:a16="http://schemas.microsoft.com/office/drawing/2014/main" id="{1E924CA3-C934-4D7D-B37B-BCA9B3778748}"/>
            </a:ext>
          </a:extLst>
        </xdr:cNvPr>
        <xdr:cNvSpPr/>
      </xdr:nvSpPr>
      <xdr:spPr>
        <a:xfrm>
          <a:off x="13271500" y="62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12235</xdr:rowOff>
    </xdr:from>
    <xdr:to>
      <xdr:col>72</xdr:col>
      <xdr:colOff>73025</xdr:colOff>
      <xdr:row>32</xdr:row>
      <xdr:rowOff>19981</xdr:rowOff>
    </xdr:to>
    <xdr:cxnSp macro="">
      <xdr:nvCxnSpPr>
        <xdr:cNvPr id="158" name="直線コネクタ 157">
          <a:extLst>
            <a:ext uri="{FF2B5EF4-FFF2-40B4-BE49-F238E27FC236}">
              <a16:creationId xmlns:a16="http://schemas.microsoft.com/office/drawing/2014/main" id="{28114CFE-D55E-4611-BBD1-04AF265DCFA2}"/>
            </a:ext>
          </a:extLst>
        </xdr:cNvPr>
        <xdr:cNvCxnSpPr/>
      </xdr:nvCxnSpPr>
      <xdr:spPr>
        <a:xfrm flipV="1">
          <a:off x="13322300" y="6098710"/>
          <a:ext cx="762000" cy="17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14520</xdr:rowOff>
    </xdr:from>
    <xdr:to>
      <xdr:col>64</xdr:col>
      <xdr:colOff>123825</xdr:colOff>
      <xdr:row>32</xdr:row>
      <xdr:rowOff>116120</xdr:rowOff>
    </xdr:to>
    <xdr:sp macro="" textlink="">
      <xdr:nvSpPr>
        <xdr:cNvPr id="159" name="楕円 158">
          <a:extLst>
            <a:ext uri="{FF2B5EF4-FFF2-40B4-BE49-F238E27FC236}">
              <a16:creationId xmlns:a16="http://schemas.microsoft.com/office/drawing/2014/main" id="{79B19C0B-FF37-48A2-B094-AE6DE23D64B4}"/>
            </a:ext>
          </a:extLst>
        </xdr:cNvPr>
        <xdr:cNvSpPr/>
      </xdr:nvSpPr>
      <xdr:spPr>
        <a:xfrm>
          <a:off x="12509500" y="62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19981</xdr:rowOff>
    </xdr:from>
    <xdr:to>
      <xdr:col>68</xdr:col>
      <xdr:colOff>73025</xdr:colOff>
      <xdr:row>32</xdr:row>
      <xdr:rowOff>65320</xdr:rowOff>
    </xdr:to>
    <xdr:cxnSp macro="">
      <xdr:nvCxnSpPr>
        <xdr:cNvPr id="160" name="直線コネクタ 159">
          <a:extLst>
            <a:ext uri="{FF2B5EF4-FFF2-40B4-BE49-F238E27FC236}">
              <a16:creationId xmlns:a16="http://schemas.microsoft.com/office/drawing/2014/main" id="{5CDB0775-F01A-44AE-B622-EFC5206A4275}"/>
            </a:ext>
          </a:extLst>
        </xdr:cNvPr>
        <xdr:cNvCxnSpPr/>
      </xdr:nvCxnSpPr>
      <xdr:spPr>
        <a:xfrm flipV="1">
          <a:off x="12560300" y="6277906"/>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317</xdr:rowOff>
    </xdr:from>
    <xdr:to>
      <xdr:col>60</xdr:col>
      <xdr:colOff>123825</xdr:colOff>
      <xdr:row>33</xdr:row>
      <xdr:rowOff>101918</xdr:rowOff>
    </xdr:to>
    <xdr:sp macro="" textlink="">
      <xdr:nvSpPr>
        <xdr:cNvPr id="161" name="楕円 160">
          <a:extLst>
            <a:ext uri="{FF2B5EF4-FFF2-40B4-BE49-F238E27FC236}">
              <a16:creationId xmlns:a16="http://schemas.microsoft.com/office/drawing/2014/main" id="{E0AA8C72-EFDD-40C3-9D94-E3560315D98A}"/>
            </a:ext>
          </a:extLst>
        </xdr:cNvPr>
        <xdr:cNvSpPr/>
      </xdr:nvSpPr>
      <xdr:spPr>
        <a:xfrm>
          <a:off x="11747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65320</xdr:rowOff>
    </xdr:from>
    <xdr:to>
      <xdr:col>64</xdr:col>
      <xdr:colOff>73025</xdr:colOff>
      <xdr:row>33</xdr:row>
      <xdr:rowOff>51117</xdr:rowOff>
    </xdr:to>
    <xdr:cxnSp macro="">
      <xdr:nvCxnSpPr>
        <xdr:cNvPr id="162" name="直線コネクタ 161">
          <a:extLst>
            <a:ext uri="{FF2B5EF4-FFF2-40B4-BE49-F238E27FC236}">
              <a16:creationId xmlns:a16="http://schemas.microsoft.com/office/drawing/2014/main" id="{9E9599AE-A64F-47C6-9372-9D49B9FD6AAE}"/>
            </a:ext>
          </a:extLst>
        </xdr:cNvPr>
        <xdr:cNvCxnSpPr/>
      </xdr:nvCxnSpPr>
      <xdr:spPr>
        <a:xfrm flipV="1">
          <a:off x="11798300" y="6323245"/>
          <a:ext cx="762000" cy="1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3" name="n_1aveValue債務償還比率">
          <a:extLst>
            <a:ext uri="{FF2B5EF4-FFF2-40B4-BE49-F238E27FC236}">
              <a16:creationId xmlns:a16="http://schemas.microsoft.com/office/drawing/2014/main" id="{796A6833-153D-43AA-B6FD-A8F6ABD95084}"/>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4" name="n_2aveValue債務償還比率">
          <a:extLst>
            <a:ext uri="{FF2B5EF4-FFF2-40B4-BE49-F238E27FC236}">
              <a16:creationId xmlns:a16="http://schemas.microsoft.com/office/drawing/2014/main" id="{744E61C1-39EA-4039-8AFB-A5ED75892A15}"/>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5" name="n_3aveValue債務償還比率">
          <a:extLst>
            <a:ext uri="{FF2B5EF4-FFF2-40B4-BE49-F238E27FC236}">
              <a16:creationId xmlns:a16="http://schemas.microsoft.com/office/drawing/2014/main" id="{11B99AD3-27EA-42D1-BCAA-1F2E195D57BC}"/>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6" name="n_4aveValue債務償還比率">
          <a:extLst>
            <a:ext uri="{FF2B5EF4-FFF2-40B4-BE49-F238E27FC236}">
              <a16:creationId xmlns:a16="http://schemas.microsoft.com/office/drawing/2014/main" id="{09F40C55-F804-4A35-BD55-490A8E99597D}"/>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54162</xdr:rowOff>
    </xdr:from>
    <xdr:ext cx="469744" cy="259045"/>
    <xdr:sp macro="" textlink="">
      <xdr:nvSpPr>
        <xdr:cNvPr id="167" name="n_1mainValue債務償還比率">
          <a:extLst>
            <a:ext uri="{FF2B5EF4-FFF2-40B4-BE49-F238E27FC236}">
              <a16:creationId xmlns:a16="http://schemas.microsoft.com/office/drawing/2014/main" id="{C460AD33-F6DC-4155-86F7-70A8F036FC7A}"/>
            </a:ext>
          </a:extLst>
        </xdr:cNvPr>
        <xdr:cNvSpPr txBox="1"/>
      </xdr:nvSpPr>
      <xdr:spPr>
        <a:xfrm>
          <a:off x="13836727" y="61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61908</xdr:rowOff>
    </xdr:from>
    <xdr:ext cx="469744" cy="259045"/>
    <xdr:sp macro="" textlink="">
      <xdr:nvSpPr>
        <xdr:cNvPr id="168" name="n_2mainValue債務償還比率">
          <a:extLst>
            <a:ext uri="{FF2B5EF4-FFF2-40B4-BE49-F238E27FC236}">
              <a16:creationId xmlns:a16="http://schemas.microsoft.com/office/drawing/2014/main" id="{747C959C-BC2A-4636-9E6B-1B3D06607E8F}"/>
            </a:ext>
          </a:extLst>
        </xdr:cNvPr>
        <xdr:cNvSpPr txBox="1"/>
      </xdr:nvSpPr>
      <xdr:spPr>
        <a:xfrm>
          <a:off x="13087427" y="63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107247</xdr:rowOff>
    </xdr:from>
    <xdr:ext cx="469744" cy="259045"/>
    <xdr:sp macro="" textlink="">
      <xdr:nvSpPr>
        <xdr:cNvPr id="169" name="n_3mainValue債務償還比率">
          <a:extLst>
            <a:ext uri="{FF2B5EF4-FFF2-40B4-BE49-F238E27FC236}">
              <a16:creationId xmlns:a16="http://schemas.microsoft.com/office/drawing/2014/main" id="{A91EF2CD-E8EA-4A97-8B83-77535A1781B0}"/>
            </a:ext>
          </a:extLst>
        </xdr:cNvPr>
        <xdr:cNvSpPr txBox="1"/>
      </xdr:nvSpPr>
      <xdr:spPr>
        <a:xfrm>
          <a:off x="12325427" y="63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93045</xdr:rowOff>
    </xdr:from>
    <xdr:ext cx="469744" cy="259045"/>
    <xdr:sp macro="" textlink="">
      <xdr:nvSpPr>
        <xdr:cNvPr id="170" name="n_4mainValue債務償還比率">
          <a:extLst>
            <a:ext uri="{FF2B5EF4-FFF2-40B4-BE49-F238E27FC236}">
              <a16:creationId xmlns:a16="http://schemas.microsoft.com/office/drawing/2014/main" id="{12AC4C0B-A482-46DC-B7F1-C1B29099AC47}"/>
            </a:ext>
          </a:extLst>
        </xdr:cNvPr>
        <xdr:cNvSpPr txBox="1"/>
      </xdr:nvSpPr>
      <xdr:spPr>
        <a:xfrm>
          <a:off x="11563427" y="652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96780C5-8637-41AE-A4CB-3DC4144631F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0ECF96A-26E1-43D1-813E-ADDEF2B39A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D398C0F-EAD6-4D7D-8B22-112909D54AB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0451CDB-1CA1-47B7-B131-182B489325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4F2BB38A-BCBC-48E3-B523-B88494A095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71BD4B0-F122-4895-AF56-5C71E35C623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65B8D8-D27D-49F2-889B-6EED76116B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C9430D-3565-4D81-A172-11A6E7F72C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9EE250-3339-4FFD-B33F-B2E2F20AB6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32B625-EB3B-413F-ABB0-517F15E6CF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50C70F-4641-4D53-94E6-54904852B2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56B36B-0A54-4150-BD35-CA3AC00E31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C7F8B2-6C8B-4790-86B8-D543C148ED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EADDF5-B148-4D62-93FE-C7EC302D21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E752AB-31F5-474D-AB80-D2C61915A10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3DB920-8962-4C1B-A0CA-4B334140C2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F17513-A19A-4832-81C8-F5AB67848A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AD3FAC-008A-45CB-82E1-AD7154DBA6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513883-DE2E-4861-857E-EE0E995988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3799C9-DCD0-43EB-875E-1B2D0DBB3A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F19051-EBF5-47B8-812B-DD3B7D33BF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1B1B0C-6E08-47C2-BF11-96C1553E1C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02B4D7-C8C6-4750-AE3B-D91F0BF303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83F106-E9E2-4046-AAB9-FD89BE4794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4974C6-C074-4F40-A87E-AEC6F8627E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5C9D91-DE6F-4485-9100-7381481032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DE95DC-0A14-44D8-BE96-FB436B008B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384C0AE-82BC-4C5A-8DDE-B4CDC5CE785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EA99AC-3CFC-43FA-9AA0-C1ED142E20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CC2940-25A4-4228-AAEB-838CD99F21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D9482D3-4785-4ACC-81B4-256878E93F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56EC9D-A231-495E-AA31-CA8BF7931D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82D233-08E7-43A5-A916-DC9450F799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8BE8F5-454B-4960-8084-103090D550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6322D6-2695-465A-A7E0-3E669F10B3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E304C8B-9D91-497B-AD36-17274E70BA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354EF4-0101-4416-A2F3-C41B8E4900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B2C3A6A-3DEF-4D42-9B65-FF268D156C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37FB54-B2CE-4C28-BF38-B73D454C33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FA9860-084C-485A-8636-0391B1C9CF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9F721A-E545-4790-BAA0-5EEAB00194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D23BAE-CB90-43CD-920C-E8DDCECA55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AAD4F83-B2E7-43B8-A6F7-EC7362CDB6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5B7338-465D-409F-8111-A6052957EA6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D553F2D-5ED0-4D40-AB36-191F19B931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076484-9F44-4090-ACF3-85CA407ED9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0F3C0E-D1CC-46B2-95EA-7A9B20CAF9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B9AE077-E70C-4CEB-B3DF-35BBC08DA2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6E08D77-A9E4-4772-BC75-90DCE8DAFF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9062929-0DCF-4F07-849B-13428A81593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9723D32-85DE-4265-B32E-B7DDC112516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1EF015B-221B-4509-99B1-45539906C8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EE9CA53-E91C-4D19-A3B1-53B1681D168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8517C65-3CDD-4BCF-A685-EBF07552C5D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A9D1B0C-6F4B-4E61-8026-80ACB1174B0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72FBE1-C07F-48A2-837E-10087B7309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FD6DCC3-23BB-4471-9555-C465712A0C8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C5E4591-76CA-4A77-B95A-217D06B6338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50931F3-1B35-41CB-A477-217398C030D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55B1518-B049-4851-8F03-1819253FB9A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FD0FB52-F473-4B1B-97D8-F89ED53159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21EE590-3BB2-4F2D-8710-1931A22F07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7B3D02E-EB78-42DC-8425-A1B1C59AF15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163FCAC4-55D0-46A1-B248-AFCE0B2DC707}"/>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AFBD4F56-F059-4885-BBA2-FA29AD4FB6B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A5C2631-E968-45ED-AA97-0464B1A4367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0E3D086-4397-456B-95F6-B92702F89A5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D5171E90-A703-4967-AFB2-D64DFA67434B}"/>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6C46D62B-6CE8-4929-A2FB-95809ED8ED0A}"/>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C1C90D7-07CB-4B45-A309-0A18B625ADD7}"/>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75B4CCDC-08FA-44C5-96B3-02B0DA6C982A}"/>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55C97923-6314-4735-9944-15C899062B48}"/>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E658CB94-704B-4BC9-B2FB-1792D4D32057}"/>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33A38A-7BC5-490E-8220-FD92CDA16C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4733D0-FEA3-4B7F-ACA6-4E60CCD282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04A86A-6BAD-4DF8-8685-F85F8C0EFB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A489A3-B591-4C3F-A85D-8FF2DA392B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0937D54-F115-44CF-B9F1-F8F5E4AF03A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a:extLst>
            <a:ext uri="{FF2B5EF4-FFF2-40B4-BE49-F238E27FC236}">
              <a16:creationId xmlns:a16="http://schemas.microsoft.com/office/drawing/2014/main" id="{5B16E8B6-F23A-4528-8118-46279AB037DA}"/>
            </a:ext>
          </a:extLst>
        </xdr:cNvPr>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5" name="【道路】&#10;有形固定資産減価償却率該当値テキスト">
          <a:extLst>
            <a:ext uri="{FF2B5EF4-FFF2-40B4-BE49-F238E27FC236}">
              <a16:creationId xmlns:a16="http://schemas.microsoft.com/office/drawing/2014/main" id="{75D6EB4E-92E6-4257-AE8F-2AF74C2D488B}"/>
            </a:ext>
          </a:extLst>
        </xdr:cNvPr>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167458</xdr:rowOff>
    </xdr:from>
    <xdr:to>
      <xdr:col>20</xdr:col>
      <xdr:colOff>38100</xdr:colOff>
      <xdr:row>35</xdr:row>
      <xdr:rowOff>97608</xdr:rowOff>
    </xdr:to>
    <xdr:sp macro="" textlink="">
      <xdr:nvSpPr>
        <xdr:cNvPr id="76" name="楕円 75">
          <a:extLst>
            <a:ext uri="{FF2B5EF4-FFF2-40B4-BE49-F238E27FC236}">
              <a16:creationId xmlns:a16="http://schemas.microsoft.com/office/drawing/2014/main" id="{D402508B-8E5F-4B00-B930-3C53F2CEBC2D}"/>
            </a:ext>
          </a:extLst>
        </xdr:cNvPr>
        <xdr:cNvSpPr/>
      </xdr:nvSpPr>
      <xdr:spPr>
        <a:xfrm>
          <a:off x="3746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46808</xdr:rowOff>
    </xdr:from>
    <xdr:to>
      <xdr:col>24</xdr:col>
      <xdr:colOff>63500</xdr:colOff>
      <xdr:row>39</xdr:row>
      <xdr:rowOff>50074</xdr:rowOff>
    </xdr:to>
    <xdr:cxnSp macro="">
      <xdr:nvCxnSpPr>
        <xdr:cNvPr id="77" name="直線コネクタ 76">
          <a:extLst>
            <a:ext uri="{FF2B5EF4-FFF2-40B4-BE49-F238E27FC236}">
              <a16:creationId xmlns:a16="http://schemas.microsoft.com/office/drawing/2014/main" id="{5C6BDDF6-739B-463E-A40E-25B0F7DC6427}"/>
            </a:ext>
          </a:extLst>
        </xdr:cNvPr>
        <xdr:cNvCxnSpPr/>
      </xdr:nvCxnSpPr>
      <xdr:spPr>
        <a:xfrm>
          <a:off x="3797300" y="6047558"/>
          <a:ext cx="838200" cy="6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123372</xdr:rowOff>
    </xdr:from>
    <xdr:to>
      <xdr:col>15</xdr:col>
      <xdr:colOff>101600</xdr:colOff>
      <xdr:row>36</xdr:row>
      <xdr:rowOff>53522</xdr:rowOff>
    </xdr:to>
    <xdr:sp macro="" textlink="">
      <xdr:nvSpPr>
        <xdr:cNvPr id="78" name="楕円 77">
          <a:extLst>
            <a:ext uri="{FF2B5EF4-FFF2-40B4-BE49-F238E27FC236}">
              <a16:creationId xmlns:a16="http://schemas.microsoft.com/office/drawing/2014/main" id="{544CA5D7-5BA9-43D8-B8A5-71034D45D313}"/>
            </a:ext>
          </a:extLst>
        </xdr:cNvPr>
        <xdr:cNvSpPr/>
      </xdr:nvSpPr>
      <xdr:spPr>
        <a:xfrm>
          <a:off x="2857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46808</xdr:rowOff>
    </xdr:from>
    <xdr:to>
      <xdr:col>19</xdr:col>
      <xdr:colOff>177800</xdr:colOff>
      <xdr:row>36</xdr:row>
      <xdr:rowOff>2722</xdr:rowOff>
    </xdr:to>
    <xdr:cxnSp macro="">
      <xdr:nvCxnSpPr>
        <xdr:cNvPr id="79" name="直線コネクタ 78">
          <a:extLst>
            <a:ext uri="{FF2B5EF4-FFF2-40B4-BE49-F238E27FC236}">
              <a16:creationId xmlns:a16="http://schemas.microsoft.com/office/drawing/2014/main" id="{29576B17-E886-4A68-93F5-121D368182C8}"/>
            </a:ext>
          </a:extLst>
        </xdr:cNvPr>
        <xdr:cNvCxnSpPr/>
      </xdr:nvCxnSpPr>
      <xdr:spPr>
        <a:xfrm flipV="1">
          <a:off x="2908300" y="6047558"/>
          <a:ext cx="889000"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118473</xdr:rowOff>
    </xdr:from>
    <xdr:to>
      <xdr:col>10</xdr:col>
      <xdr:colOff>165100</xdr:colOff>
      <xdr:row>36</xdr:row>
      <xdr:rowOff>48623</xdr:rowOff>
    </xdr:to>
    <xdr:sp macro="" textlink="">
      <xdr:nvSpPr>
        <xdr:cNvPr id="80" name="楕円 79">
          <a:extLst>
            <a:ext uri="{FF2B5EF4-FFF2-40B4-BE49-F238E27FC236}">
              <a16:creationId xmlns:a16="http://schemas.microsoft.com/office/drawing/2014/main" id="{65BE3782-C4BE-45AE-9EC4-2B203296CCAD}"/>
            </a:ext>
          </a:extLst>
        </xdr:cNvPr>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36</xdr:row>
      <xdr:rowOff>2722</xdr:rowOff>
    </xdr:to>
    <xdr:cxnSp macro="">
      <xdr:nvCxnSpPr>
        <xdr:cNvPr id="81" name="直線コネクタ 80">
          <a:extLst>
            <a:ext uri="{FF2B5EF4-FFF2-40B4-BE49-F238E27FC236}">
              <a16:creationId xmlns:a16="http://schemas.microsoft.com/office/drawing/2014/main" id="{6755267B-BE8E-46D4-A207-7D1C0D1860EB}"/>
            </a:ext>
          </a:extLst>
        </xdr:cNvPr>
        <xdr:cNvCxnSpPr/>
      </xdr:nvCxnSpPr>
      <xdr:spPr>
        <a:xfrm>
          <a:off x="2019300" y="61700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111942</xdr:rowOff>
    </xdr:from>
    <xdr:to>
      <xdr:col>6</xdr:col>
      <xdr:colOff>38100</xdr:colOff>
      <xdr:row>36</xdr:row>
      <xdr:rowOff>42092</xdr:rowOff>
    </xdr:to>
    <xdr:sp macro="" textlink="">
      <xdr:nvSpPr>
        <xdr:cNvPr id="82" name="楕円 81">
          <a:extLst>
            <a:ext uri="{FF2B5EF4-FFF2-40B4-BE49-F238E27FC236}">
              <a16:creationId xmlns:a16="http://schemas.microsoft.com/office/drawing/2014/main" id="{D6F508F1-EF92-42FB-973F-00132A54BC14}"/>
            </a:ext>
          </a:extLst>
        </xdr:cNvPr>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35</xdr:row>
      <xdr:rowOff>169273</xdr:rowOff>
    </xdr:to>
    <xdr:cxnSp macro="">
      <xdr:nvCxnSpPr>
        <xdr:cNvPr id="83" name="直線コネクタ 82">
          <a:extLst>
            <a:ext uri="{FF2B5EF4-FFF2-40B4-BE49-F238E27FC236}">
              <a16:creationId xmlns:a16="http://schemas.microsoft.com/office/drawing/2014/main" id="{E3CCE17A-11BA-47AA-8A0E-BC4A9EBB28CA}"/>
            </a:ext>
          </a:extLst>
        </xdr:cNvPr>
        <xdr:cNvCxnSpPr/>
      </xdr:nvCxnSpPr>
      <xdr:spPr>
        <a:xfrm>
          <a:off x="1130300" y="61634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E0CF76BB-44A8-496B-B119-E4DB6EAB8C35}"/>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B91E7F0C-DF53-47AD-9C73-E92AA9026B47}"/>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E28156F7-F547-48D4-A216-312C5CFF6869}"/>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3A59D247-2F5B-4994-A77A-D3703E535ED9}"/>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F2E24DC0-C482-4157-850F-A86A72CA315E}"/>
            </a:ext>
          </a:extLst>
        </xdr:cNvPr>
        <xdr:cNvSpPr txBox="1"/>
      </xdr:nvSpPr>
      <xdr:spPr>
        <a:xfrm>
          <a:off x="3582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70049</xdr:rowOff>
    </xdr:from>
    <xdr:ext cx="405111" cy="259045"/>
    <xdr:sp macro="" textlink="">
      <xdr:nvSpPr>
        <xdr:cNvPr id="89" name="n_2mainValue【道路】&#10;有形固定資産減価償却率">
          <a:extLst>
            <a:ext uri="{FF2B5EF4-FFF2-40B4-BE49-F238E27FC236}">
              <a16:creationId xmlns:a16="http://schemas.microsoft.com/office/drawing/2014/main" id="{E49EC784-73A4-4CE0-856D-F4BC4B7BABE2}"/>
            </a:ext>
          </a:extLst>
        </xdr:cNvPr>
        <xdr:cNvSpPr txBox="1"/>
      </xdr:nvSpPr>
      <xdr:spPr>
        <a:xfrm>
          <a:off x="2705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90" name="n_3mainValue【道路】&#10;有形固定資産減価償却率">
          <a:extLst>
            <a:ext uri="{FF2B5EF4-FFF2-40B4-BE49-F238E27FC236}">
              <a16:creationId xmlns:a16="http://schemas.microsoft.com/office/drawing/2014/main" id="{4D3D223D-BEBF-4252-8D98-91F28F59584A}"/>
            </a:ext>
          </a:extLst>
        </xdr:cNvPr>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91" name="n_4mainValue【道路】&#10;有形固定資産減価償却率">
          <a:extLst>
            <a:ext uri="{FF2B5EF4-FFF2-40B4-BE49-F238E27FC236}">
              <a16:creationId xmlns:a16="http://schemas.microsoft.com/office/drawing/2014/main" id="{BC5CBA35-01DF-4203-A105-BE2172353153}"/>
            </a:ext>
          </a:extLst>
        </xdr:cNvPr>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7567113-1876-44F2-9342-FA66F0FCE7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497D30D-24BB-4EE2-945B-22C6DFD2409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80532FA-3A3E-439C-933B-A33169468D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D5729A4-4755-4E2B-8CE5-4D0D8EC6A3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A0629B9-C62A-4802-BFFE-C266A1A00D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5BE8B68-2BA7-4821-A62B-90339CEB73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030746D-2B58-44D6-8E53-27C7E7FC9F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7D8A86C-3BDE-48E1-9408-8CB72C844D1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44F3068-197D-4106-A6A2-97D442DA792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6298685-51AF-496D-B96F-A59B48A67F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F70F076-6940-43D0-ACC6-1A26C1BB9D6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7474F52-4A6F-4FCA-A239-AA150061E8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EA95A8C-FF80-43B3-937A-91B37A7B5E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2BF850C-77D8-45FD-A209-DF237317AF2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5A60AEC-5562-4205-B948-CD71CF1C797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84D5FC1-7E94-410C-B99C-0A6CF30C310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375B585-A8B1-496B-9A7D-586B833D565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BC2760F-4536-4A13-9FB0-435FE565AD1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20D0E79-CBF4-4050-BD77-06F395CC223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CF332C1-1F4E-479F-BE0F-CC345F4E7BB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35E3A92-70BE-47F5-8B7E-A8E0DFB5BC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280D50A-B3DA-4D90-8939-AD58CF5A28A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955E641-F42C-435E-9F88-B37D57448A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41F665BD-F3BB-49B6-8140-8DC516C8886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E40248A-9FFB-4878-ACCB-C5B5F40D81F1}"/>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42911EB7-F16B-4958-9D58-BE566C246A3D}"/>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B54B4904-2E64-4A46-BDE2-3BA8CF25BAAF}"/>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D8281932-EED7-41EF-8112-B4E752E03997}"/>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54338331-BDCE-4E70-AB35-5A96BA27050B}"/>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8565C5A9-3BD8-42CF-8324-2626C98697AC}"/>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BD97AD5D-6D05-4A18-BFAC-92C5855AB6B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4274803-AED2-4CF2-8CF3-362EF865BAF6}"/>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D94051C2-301D-4E4D-993C-0B4E0EA7BBEA}"/>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2F82526A-2099-42FA-8584-2618E7EF87A1}"/>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7D541A-69A9-4ACD-A1AF-094B1947C0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AFA7B7-C39D-47BB-805B-1C5A6BA560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ABF73DE-DCE5-4405-91F5-2BA08646A9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5C81AAC-C6FD-48FD-978B-97FACDFAA0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12F05D5-B6FA-4299-BC26-A9B9FFC431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43751</xdr:rowOff>
    </xdr:from>
    <xdr:to>
      <xdr:col>55</xdr:col>
      <xdr:colOff>50800</xdr:colOff>
      <xdr:row>41</xdr:row>
      <xdr:rowOff>145351</xdr:rowOff>
    </xdr:to>
    <xdr:sp macro="" textlink="">
      <xdr:nvSpPr>
        <xdr:cNvPr id="131" name="楕円 130">
          <a:extLst>
            <a:ext uri="{FF2B5EF4-FFF2-40B4-BE49-F238E27FC236}">
              <a16:creationId xmlns:a16="http://schemas.microsoft.com/office/drawing/2014/main" id="{BE32B498-B3E8-4DD8-8A29-CF66A92F71AD}"/>
            </a:ext>
          </a:extLst>
        </xdr:cNvPr>
        <xdr:cNvSpPr/>
      </xdr:nvSpPr>
      <xdr:spPr>
        <a:xfrm>
          <a:off x="10426700" y="70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C03DA781-FA46-4650-B8D9-142DED569D09}"/>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43372</xdr:rowOff>
    </xdr:from>
    <xdr:to>
      <xdr:col>50</xdr:col>
      <xdr:colOff>165100</xdr:colOff>
      <xdr:row>41</xdr:row>
      <xdr:rowOff>144972</xdr:rowOff>
    </xdr:to>
    <xdr:sp macro="" textlink="">
      <xdr:nvSpPr>
        <xdr:cNvPr id="133" name="楕円 132">
          <a:extLst>
            <a:ext uri="{FF2B5EF4-FFF2-40B4-BE49-F238E27FC236}">
              <a16:creationId xmlns:a16="http://schemas.microsoft.com/office/drawing/2014/main" id="{01C13C20-54EB-4FA0-B612-3321E224387D}"/>
            </a:ext>
          </a:extLst>
        </xdr:cNvPr>
        <xdr:cNvSpPr/>
      </xdr:nvSpPr>
      <xdr:spPr>
        <a:xfrm>
          <a:off x="9588500" y="70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94172</xdr:rowOff>
    </xdr:from>
    <xdr:to>
      <xdr:col>55</xdr:col>
      <xdr:colOff>0</xdr:colOff>
      <xdr:row>41</xdr:row>
      <xdr:rowOff>94551</xdr:rowOff>
    </xdr:to>
    <xdr:cxnSp macro="">
      <xdr:nvCxnSpPr>
        <xdr:cNvPr id="134" name="直線コネクタ 133">
          <a:extLst>
            <a:ext uri="{FF2B5EF4-FFF2-40B4-BE49-F238E27FC236}">
              <a16:creationId xmlns:a16="http://schemas.microsoft.com/office/drawing/2014/main" id="{615B009B-D9CA-44E7-AC97-44E0C281990B}"/>
            </a:ext>
          </a:extLst>
        </xdr:cNvPr>
        <xdr:cNvCxnSpPr/>
      </xdr:nvCxnSpPr>
      <xdr:spPr>
        <a:xfrm>
          <a:off x="9639300" y="7123622"/>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45421</xdr:rowOff>
    </xdr:from>
    <xdr:to>
      <xdr:col>46</xdr:col>
      <xdr:colOff>38100</xdr:colOff>
      <xdr:row>41</xdr:row>
      <xdr:rowOff>147021</xdr:rowOff>
    </xdr:to>
    <xdr:sp macro="" textlink="">
      <xdr:nvSpPr>
        <xdr:cNvPr id="135" name="楕円 134">
          <a:extLst>
            <a:ext uri="{FF2B5EF4-FFF2-40B4-BE49-F238E27FC236}">
              <a16:creationId xmlns:a16="http://schemas.microsoft.com/office/drawing/2014/main" id="{42E8EE44-1CC0-4234-9165-1BB9A3643DB2}"/>
            </a:ext>
          </a:extLst>
        </xdr:cNvPr>
        <xdr:cNvSpPr/>
      </xdr:nvSpPr>
      <xdr:spPr>
        <a:xfrm>
          <a:off x="8699500" y="70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94172</xdr:rowOff>
    </xdr:from>
    <xdr:to>
      <xdr:col>50</xdr:col>
      <xdr:colOff>114300</xdr:colOff>
      <xdr:row>41</xdr:row>
      <xdr:rowOff>96221</xdr:rowOff>
    </xdr:to>
    <xdr:cxnSp macro="">
      <xdr:nvCxnSpPr>
        <xdr:cNvPr id="136" name="直線コネクタ 135">
          <a:extLst>
            <a:ext uri="{FF2B5EF4-FFF2-40B4-BE49-F238E27FC236}">
              <a16:creationId xmlns:a16="http://schemas.microsoft.com/office/drawing/2014/main" id="{29A9C691-31A0-43C1-8B41-1A27047A4094}"/>
            </a:ext>
          </a:extLst>
        </xdr:cNvPr>
        <xdr:cNvCxnSpPr/>
      </xdr:nvCxnSpPr>
      <xdr:spPr>
        <a:xfrm flipV="1">
          <a:off x="8750300" y="7123622"/>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47452</xdr:rowOff>
    </xdr:from>
    <xdr:to>
      <xdr:col>41</xdr:col>
      <xdr:colOff>101600</xdr:colOff>
      <xdr:row>41</xdr:row>
      <xdr:rowOff>149052</xdr:rowOff>
    </xdr:to>
    <xdr:sp macro="" textlink="">
      <xdr:nvSpPr>
        <xdr:cNvPr id="137" name="楕円 136">
          <a:extLst>
            <a:ext uri="{FF2B5EF4-FFF2-40B4-BE49-F238E27FC236}">
              <a16:creationId xmlns:a16="http://schemas.microsoft.com/office/drawing/2014/main" id="{DACF0960-2E55-4A0B-82C5-0DFA7A821B00}"/>
            </a:ext>
          </a:extLst>
        </xdr:cNvPr>
        <xdr:cNvSpPr/>
      </xdr:nvSpPr>
      <xdr:spPr>
        <a:xfrm>
          <a:off x="7810500" y="70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96221</xdr:rowOff>
    </xdr:from>
    <xdr:to>
      <xdr:col>45</xdr:col>
      <xdr:colOff>177800</xdr:colOff>
      <xdr:row>41</xdr:row>
      <xdr:rowOff>98252</xdr:rowOff>
    </xdr:to>
    <xdr:cxnSp macro="">
      <xdr:nvCxnSpPr>
        <xdr:cNvPr id="138" name="直線コネクタ 137">
          <a:extLst>
            <a:ext uri="{FF2B5EF4-FFF2-40B4-BE49-F238E27FC236}">
              <a16:creationId xmlns:a16="http://schemas.microsoft.com/office/drawing/2014/main" id="{55085052-0E64-4AD4-AB48-2DA146AB81FF}"/>
            </a:ext>
          </a:extLst>
        </xdr:cNvPr>
        <xdr:cNvCxnSpPr/>
      </xdr:nvCxnSpPr>
      <xdr:spPr>
        <a:xfrm flipV="1">
          <a:off x="7861300" y="712567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49005</xdr:rowOff>
    </xdr:from>
    <xdr:to>
      <xdr:col>36</xdr:col>
      <xdr:colOff>165100</xdr:colOff>
      <xdr:row>41</xdr:row>
      <xdr:rowOff>150605</xdr:rowOff>
    </xdr:to>
    <xdr:sp macro="" textlink="">
      <xdr:nvSpPr>
        <xdr:cNvPr id="139" name="楕円 138">
          <a:extLst>
            <a:ext uri="{FF2B5EF4-FFF2-40B4-BE49-F238E27FC236}">
              <a16:creationId xmlns:a16="http://schemas.microsoft.com/office/drawing/2014/main" id="{DF898988-F2E0-47D9-A618-294AD5B9524E}"/>
            </a:ext>
          </a:extLst>
        </xdr:cNvPr>
        <xdr:cNvSpPr/>
      </xdr:nvSpPr>
      <xdr:spPr>
        <a:xfrm>
          <a:off x="6921500" y="70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98252</xdr:rowOff>
    </xdr:from>
    <xdr:to>
      <xdr:col>41</xdr:col>
      <xdr:colOff>50800</xdr:colOff>
      <xdr:row>41</xdr:row>
      <xdr:rowOff>99805</xdr:rowOff>
    </xdr:to>
    <xdr:cxnSp macro="">
      <xdr:nvCxnSpPr>
        <xdr:cNvPr id="140" name="直線コネクタ 139">
          <a:extLst>
            <a:ext uri="{FF2B5EF4-FFF2-40B4-BE49-F238E27FC236}">
              <a16:creationId xmlns:a16="http://schemas.microsoft.com/office/drawing/2014/main" id="{076C470A-99AF-45EA-98F1-DA7DFFF3FF7D}"/>
            </a:ext>
          </a:extLst>
        </xdr:cNvPr>
        <xdr:cNvCxnSpPr/>
      </xdr:nvCxnSpPr>
      <xdr:spPr>
        <a:xfrm flipV="1">
          <a:off x="6972300" y="7127702"/>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72BD61F5-0C80-45EC-830D-275ADCED2447}"/>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AEA0413D-FF85-4D49-90C6-0618B85371D6}"/>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271C98CF-D590-4726-9E12-2149CE7B05D5}"/>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189F56B7-48A0-4CF2-A835-EB0D887D7AE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136099</xdr:rowOff>
    </xdr:from>
    <xdr:ext cx="534377" cy="259045"/>
    <xdr:sp macro="" textlink="">
      <xdr:nvSpPr>
        <xdr:cNvPr id="145" name="n_1mainValue【道路】&#10;一人当たり延長">
          <a:extLst>
            <a:ext uri="{FF2B5EF4-FFF2-40B4-BE49-F238E27FC236}">
              <a16:creationId xmlns:a16="http://schemas.microsoft.com/office/drawing/2014/main" id="{0B31768E-3028-42E2-AD7B-A9C9E34D96E2}"/>
            </a:ext>
          </a:extLst>
        </xdr:cNvPr>
        <xdr:cNvSpPr txBox="1"/>
      </xdr:nvSpPr>
      <xdr:spPr>
        <a:xfrm>
          <a:off x="9359411" y="71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138148</xdr:rowOff>
    </xdr:from>
    <xdr:ext cx="534377" cy="259045"/>
    <xdr:sp macro="" textlink="">
      <xdr:nvSpPr>
        <xdr:cNvPr id="146" name="n_2mainValue【道路】&#10;一人当たり延長">
          <a:extLst>
            <a:ext uri="{FF2B5EF4-FFF2-40B4-BE49-F238E27FC236}">
              <a16:creationId xmlns:a16="http://schemas.microsoft.com/office/drawing/2014/main" id="{B1AFCCEC-AC2C-4820-9230-D944B0292FF1}"/>
            </a:ext>
          </a:extLst>
        </xdr:cNvPr>
        <xdr:cNvSpPr txBox="1"/>
      </xdr:nvSpPr>
      <xdr:spPr>
        <a:xfrm>
          <a:off x="8483111" y="71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140179</xdr:rowOff>
    </xdr:from>
    <xdr:ext cx="534377" cy="259045"/>
    <xdr:sp macro="" textlink="">
      <xdr:nvSpPr>
        <xdr:cNvPr id="147" name="n_3mainValue【道路】&#10;一人当たり延長">
          <a:extLst>
            <a:ext uri="{FF2B5EF4-FFF2-40B4-BE49-F238E27FC236}">
              <a16:creationId xmlns:a16="http://schemas.microsoft.com/office/drawing/2014/main" id="{4707CBA6-23C5-44F9-BDFC-FBA705AB1D67}"/>
            </a:ext>
          </a:extLst>
        </xdr:cNvPr>
        <xdr:cNvSpPr txBox="1"/>
      </xdr:nvSpPr>
      <xdr:spPr>
        <a:xfrm>
          <a:off x="7594111" y="71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141732</xdr:rowOff>
    </xdr:from>
    <xdr:ext cx="534377" cy="259045"/>
    <xdr:sp macro="" textlink="">
      <xdr:nvSpPr>
        <xdr:cNvPr id="148" name="n_4mainValue【道路】&#10;一人当たり延長">
          <a:extLst>
            <a:ext uri="{FF2B5EF4-FFF2-40B4-BE49-F238E27FC236}">
              <a16:creationId xmlns:a16="http://schemas.microsoft.com/office/drawing/2014/main" id="{D8E36D5C-BC79-400E-9385-621555EFBF9F}"/>
            </a:ext>
          </a:extLst>
        </xdr:cNvPr>
        <xdr:cNvSpPr txBox="1"/>
      </xdr:nvSpPr>
      <xdr:spPr>
        <a:xfrm>
          <a:off x="6705111" y="71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1C61273-0A2D-48AB-8492-88BD3FB615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E7734B1-8BAA-4C9C-8019-4D7D31B76B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30979BC-F29D-4253-BB4F-74BFFBCDB5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BFDB7BD-0F7A-493A-82C5-716213CCD4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2C1BB43-45EE-4C08-A31F-C50B72C7ED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FB1BEAE-B975-46FE-AD4A-0382ABE4C1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409988C-38D1-4A34-B2B4-568EBD2E3C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0DDC956-8017-42A7-A0AC-BBC54D9426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981F0B0-3265-41F0-A111-C3976783F4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93BD55E-6EED-4F41-ADD0-BE645254B7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6FE7ED8-7B7C-4005-BC5B-3801AF95FCA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59A107C-440F-438F-8C89-7FED0F211D4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BFAA73C-09D5-41C2-822C-1CEA788BAF9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C54B2C5-7ECA-45C4-8D21-78BC7F9948F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17D6175-0371-4C98-B8E1-703E45DA156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3C1738D-C295-4A52-939C-26FA46D7BCF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7D85546-EE81-4871-9617-F56E4999D9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8AE6A4B-E3A5-47A5-AF52-85F46D1F07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40C4E1F-1B92-48AF-A413-552611F0260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9E3FEE8-9F71-41EF-83B8-BEFA920702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21C7053-6030-4663-8C2C-7D9AA8FBAB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CFC6833-3565-4C4F-911A-6922EF6F3E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8434B8A-653F-4F4E-8C1C-AEC48435E7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7A08472-17AD-4132-B051-3CCE7C7915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CCDE258-293C-40E4-8771-5938DC71F8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8BAC6375-D642-4E93-BFE9-8415E02DBFFB}"/>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01CA313-5F56-4650-9B92-FD683898695E}"/>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D1E984C3-1512-4E38-944B-86AE1AB36FD1}"/>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79D2119-01FC-44D0-8458-0CD8D648D168}"/>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4727130D-B840-465A-918E-2EA171A92CF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E043B16-6072-4394-930F-135A4D42F813}"/>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2809750A-7BA2-4AEE-A982-A5705486B824}"/>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450606C0-64B9-49DE-86A9-FC9DE8504745}"/>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D9D029C9-3651-482E-8345-158B848611A2}"/>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5599EAB3-636E-434E-B89D-535F950B9957}"/>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D48B0059-B0DB-49E3-AD32-7F3DB6F91AB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2337F3C-C441-44D3-9911-6F4E77BDCBC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D153E5F-CFD5-4C63-B448-DD9B8716E9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4103DEB-A9B8-4709-9AC0-2377880B53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52D8502-09B6-4D82-A1BF-4B38B81ECA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93A9C2E-7525-4D39-BE5A-29A95EF384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90" name="楕円 189">
          <a:extLst>
            <a:ext uri="{FF2B5EF4-FFF2-40B4-BE49-F238E27FC236}">
              <a16:creationId xmlns:a16="http://schemas.microsoft.com/office/drawing/2014/main" id="{23FAAEDE-313A-4B44-B560-6EE02368A212}"/>
            </a:ext>
          </a:extLst>
        </xdr:cNvPr>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8921C7B-1E0B-422A-80C1-5EA2CAC6C2CF}"/>
            </a:ext>
          </a:extLst>
        </xdr:cNvPr>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92" name="楕円 191">
          <a:extLst>
            <a:ext uri="{FF2B5EF4-FFF2-40B4-BE49-F238E27FC236}">
              <a16:creationId xmlns:a16="http://schemas.microsoft.com/office/drawing/2014/main" id="{17E5DEA0-9BB0-4700-AF5F-E63419333641}"/>
            </a:ext>
          </a:extLst>
        </xdr:cNvPr>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42454</xdr:rowOff>
    </xdr:to>
    <xdr:cxnSp macro="">
      <xdr:nvCxnSpPr>
        <xdr:cNvPr id="193" name="直線コネクタ 192">
          <a:extLst>
            <a:ext uri="{FF2B5EF4-FFF2-40B4-BE49-F238E27FC236}">
              <a16:creationId xmlns:a16="http://schemas.microsoft.com/office/drawing/2014/main" id="{04CB6577-C5B3-4113-8814-C4F6E87DD108}"/>
            </a:ext>
          </a:extLst>
        </xdr:cNvPr>
        <xdr:cNvCxnSpPr/>
      </xdr:nvCxnSpPr>
      <xdr:spPr>
        <a:xfrm>
          <a:off x="3797300" y="103016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4" name="楕円 193">
          <a:extLst>
            <a:ext uri="{FF2B5EF4-FFF2-40B4-BE49-F238E27FC236}">
              <a16:creationId xmlns:a16="http://schemas.microsoft.com/office/drawing/2014/main" id="{016EDC44-C078-4CC2-BA36-93393752D783}"/>
            </a:ext>
          </a:extLst>
        </xdr:cNvPr>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14696</xdr:rowOff>
    </xdr:to>
    <xdr:cxnSp macro="">
      <xdr:nvCxnSpPr>
        <xdr:cNvPr id="195" name="直線コネクタ 194">
          <a:extLst>
            <a:ext uri="{FF2B5EF4-FFF2-40B4-BE49-F238E27FC236}">
              <a16:creationId xmlns:a16="http://schemas.microsoft.com/office/drawing/2014/main" id="{008D8B5F-3201-4306-B0A7-957DF46EDA3E}"/>
            </a:ext>
          </a:extLst>
        </xdr:cNvPr>
        <xdr:cNvCxnSpPr/>
      </xdr:nvCxnSpPr>
      <xdr:spPr>
        <a:xfrm>
          <a:off x="2908300" y="102739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6" name="楕円 195">
          <a:extLst>
            <a:ext uri="{FF2B5EF4-FFF2-40B4-BE49-F238E27FC236}">
              <a16:creationId xmlns:a16="http://schemas.microsoft.com/office/drawing/2014/main" id="{6C885A3A-2DD7-4C70-B6B0-394DD1464D54}"/>
            </a:ext>
          </a:extLst>
        </xdr:cNvPr>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158387</xdr:rowOff>
    </xdr:to>
    <xdr:cxnSp macro="">
      <xdr:nvCxnSpPr>
        <xdr:cNvPr id="197" name="直線コネクタ 196">
          <a:extLst>
            <a:ext uri="{FF2B5EF4-FFF2-40B4-BE49-F238E27FC236}">
              <a16:creationId xmlns:a16="http://schemas.microsoft.com/office/drawing/2014/main" id="{BB934890-8181-4BE9-AF60-09EF9CE44C36}"/>
            </a:ext>
          </a:extLst>
        </xdr:cNvPr>
        <xdr:cNvCxnSpPr/>
      </xdr:nvCxnSpPr>
      <xdr:spPr>
        <a:xfrm>
          <a:off x="2019300" y="1024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8" name="楕円 197">
          <a:extLst>
            <a:ext uri="{FF2B5EF4-FFF2-40B4-BE49-F238E27FC236}">
              <a16:creationId xmlns:a16="http://schemas.microsoft.com/office/drawing/2014/main" id="{30CE2D20-89AB-4A98-ADE4-C31C42756248}"/>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130628</xdr:rowOff>
    </xdr:to>
    <xdr:cxnSp macro="">
      <xdr:nvCxnSpPr>
        <xdr:cNvPr id="199" name="直線コネクタ 198">
          <a:extLst>
            <a:ext uri="{FF2B5EF4-FFF2-40B4-BE49-F238E27FC236}">
              <a16:creationId xmlns:a16="http://schemas.microsoft.com/office/drawing/2014/main" id="{1B789E31-F11D-4AAD-B6F3-CC54E1F0A1CA}"/>
            </a:ext>
          </a:extLst>
        </xdr:cNvPr>
        <xdr:cNvCxnSpPr/>
      </xdr:nvCxnSpPr>
      <xdr:spPr>
        <a:xfrm>
          <a:off x="1130300" y="102184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F53A85A-FA55-433D-935A-14D89776C17D}"/>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0A53C83-222E-42BC-A0CB-29BB8ADD7739}"/>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417FC8B-9D76-4590-AC72-DB019CA81073}"/>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D3745C4-ECF4-4D2C-8DE4-E7538E3CEA8A}"/>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0E12E42-7829-4E4F-9850-045835054954}"/>
            </a:ext>
          </a:extLst>
        </xdr:cNvPr>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8FFF200-7A0A-4084-BE76-A74605A943F0}"/>
            </a:ext>
          </a:extLst>
        </xdr:cNvPr>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F2509B2-454D-4EA5-B16E-17891C91BD5E}"/>
            </a:ext>
          </a:extLst>
        </xdr:cNvPr>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A305319-B5F0-4A09-804C-58070A560D8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F18A33C-80A1-46C5-A712-0A9BC8A9FD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F1F89D8-C22C-4C6B-A12F-03F6FE7ACA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4CBC91F-61F3-4C8D-8379-19CE2B2C90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CEF7C18-025B-4768-A5A0-64F9D6439A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56CDDCF-97FB-4822-A0DB-2F1ECE4AA8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E973439-5C69-4E29-9A41-16D2DD743B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DFC8A91-7150-406E-9C15-EB05458FA8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1165FDF-25D1-4C88-A759-EE0BD481F6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7A7CE21-184D-48EC-AC32-33252E5264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BB790D3-5C6E-4B43-B777-E2B86E342D0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851CA60-423C-4847-9192-4317003FCB2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B289DBB-A837-4937-A63A-13F9AE04833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DC3EF02-17F1-4BEC-9B82-611E2883D6B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5CB4709-A30A-4999-8804-C500160372D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199EC478-2496-49A3-A54D-9B2F4F93D29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14E9E7AF-59FA-422E-A45A-7581EB456D1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F8BF052-4B25-4F06-814D-1A07317C029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CFF879F2-EB0D-4C9D-93AC-80DD164D32A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9C0C522-9925-42A3-8F33-B2D331F44F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023F015-99C5-4768-86B8-E0B25E3B3D4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4FDABA6-3FC2-45F3-BF98-D0BDA17365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EBF284C8-8050-4F3B-BE54-4E6D54A45D2E}"/>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94069C9-5F2E-4176-ACF3-C82446A54309}"/>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BF7790FB-D831-4BAC-9369-22CD94DE95E9}"/>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95BC3AD-1A6A-4A54-9FEF-3D0C0D8286FD}"/>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296F56A-DE79-4672-9455-44BF6ECA8F8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6B8E7F3-14E7-441E-8468-6C8B8F9C0613}"/>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9063A947-3A63-4996-A1DD-1086510CA64F}"/>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EAE98BB9-2D89-449C-AEA4-137E22192ED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2687E828-63A8-4583-9551-2B200A6C0A5A}"/>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52E9BC00-6340-43F3-B2D8-A696CCFE5166}"/>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7253C9F2-18BE-4EDE-B22B-A19EA7B75089}"/>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95A6BDF-C24A-456F-A30A-EB263821F5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C165C9D-4D17-4341-98D1-8B37470FEC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C641C3E-A2E9-4944-ABEB-B42CF88125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88AE79-AD34-4C0B-85C7-5525BDF3D2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06342F-6B1C-41C4-8EAA-3397AA0F9B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32388</xdr:rowOff>
    </xdr:from>
    <xdr:to>
      <xdr:col>55</xdr:col>
      <xdr:colOff>50800</xdr:colOff>
      <xdr:row>61</xdr:row>
      <xdr:rowOff>133988</xdr:rowOff>
    </xdr:to>
    <xdr:sp macro="" textlink="">
      <xdr:nvSpPr>
        <xdr:cNvPr id="245" name="楕円 244">
          <a:extLst>
            <a:ext uri="{FF2B5EF4-FFF2-40B4-BE49-F238E27FC236}">
              <a16:creationId xmlns:a16="http://schemas.microsoft.com/office/drawing/2014/main" id="{C336C134-7F2A-4D16-BD40-0BA9A0F46F1A}"/>
            </a:ext>
          </a:extLst>
        </xdr:cNvPr>
        <xdr:cNvSpPr/>
      </xdr:nvSpPr>
      <xdr:spPr>
        <a:xfrm>
          <a:off x="10426700" y="104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55265</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9B38C23-1A6F-4B0A-82EB-909BDDF2E2B1}"/>
            </a:ext>
          </a:extLst>
        </xdr:cNvPr>
        <xdr:cNvSpPr txBox="1"/>
      </xdr:nvSpPr>
      <xdr:spPr>
        <a:xfrm>
          <a:off x="10515600" y="10342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35022</xdr:rowOff>
    </xdr:from>
    <xdr:to>
      <xdr:col>50</xdr:col>
      <xdr:colOff>165100</xdr:colOff>
      <xdr:row>61</xdr:row>
      <xdr:rowOff>136622</xdr:rowOff>
    </xdr:to>
    <xdr:sp macro="" textlink="">
      <xdr:nvSpPr>
        <xdr:cNvPr id="247" name="楕円 246">
          <a:extLst>
            <a:ext uri="{FF2B5EF4-FFF2-40B4-BE49-F238E27FC236}">
              <a16:creationId xmlns:a16="http://schemas.microsoft.com/office/drawing/2014/main" id="{8915162E-31A5-4CE6-96DD-633F28742746}"/>
            </a:ext>
          </a:extLst>
        </xdr:cNvPr>
        <xdr:cNvSpPr/>
      </xdr:nvSpPr>
      <xdr:spPr>
        <a:xfrm>
          <a:off x="9588500" y="104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83188</xdr:rowOff>
    </xdr:from>
    <xdr:to>
      <xdr:col>55</xdr:col>
      <xdr:colOff>0</xdr:colOff>
      <xdr:row>61</xdr:row>
      <xdr:rowOff>85822</xdr:rowOff>
    </xdr:to>
    <xdr:cxnSp macro="">
      <xdr:nvCxnSpPr>
        <xdr:cNvPr id="248" name="直線コネクタ 247">
          <a:extLst>
            <a:ext uri="{FF2B5EF4-FFF2-40B4-BE49-F238E27FC236}">
              <a16:creationId xmlns:a16="http://schemas.microsoft.com/office/drawing/2014/main" id="{491BA900-603F-4B77-B07F-4BD19A2F03AE}"/>
            </a:ext>
          </a:extLst>
        </xdr:cNvPr>
        <xdr:cNvCxnSpPr/>
      </xdr:nvCxnSpPr>
      <xdr:spPr>
        <a:xfrm flipV="1">
          <a:off x="9639300" y="10541638"/>
          <a:ext cx="8382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42640</xdr:rowOff>
    </xdr:from>
    <xdr:to>
      <xdr:col>46</xdr:col>
      <xdr:colOff>38100</xdr:colOff>
      <xdr:row>61</xdr:row>
      <xdr:rowOff>144240</xdr:rowOff>
    </xdr:to>
    <xdr:sp macro="" textlink="">
      <xdr:nvSpPr>
        <xdr:cNvPr id="249" name="楕円 248">
          <a:extLst>
            <a:ext uri="{FF2B5EF4-FFF2-40B4-BE49-F238E27FC236}">
              <a16:creationId xmlns:a16="http://schemas.microsoft.com/office/drawing/2014/main" id="{CB366D79-C7EE-489E-A3AF-385B1708FE83}"/>
            </a:ext>
          </a:extLst>
        </xdr:cNvPr>
        <xdr:cNvSpPr/>
      </xdr:nvSpPr>
      <xdr:spPr>
        <a:xfrm>
          <a:off x="8699500" y="10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85822</xdr:rowOff>
    </xdr:from>
    <xdr:to>
      <xdr:col>50</xdr:col>
      <xdr:colOff>114300</xdr:colOff>
      <xdr:row>61</xdr:row>
      <xdr:rowOff>93440</xdr:rowOff>
    </xdr:to>
    <xdr:cxnSp macro="">
      <xdr:nvCxnSpPr>
        <xdr:cNvPr id="250" name="直線コネクタ 249">
          <a:extLst>
            <a:ext uri="{FF2B5EF4-FFF2-40B4-BE49-F238E27FC236}">
              <a16:creationId xmlns:a16="http://schemas.microsoft.com/office/drawing/2014/main" id="{FB350C17-D541-4502-97C8-2D268A762D41}"/>
            </a:ext>
          </a:extLst>
        </xdr:cNvPr>
        <xdr:cNvCxnSpPr/>
      </xdr:nvCxnSpPr>
      <xdr:spPr>
        <a:xfrm flipV="1">
          <a:off x="8750300" y="10544272"/>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51432</xdr:rowOff>
    </xdr:from>
    <xdr:to>
      <xdr:col>41</xdr:col>
      <xdr:colOff>101600</xdr:colOff>
      <xdr:row>61</xdr:row>
      <xdr:rowOff>153032</xdr:rowOff>
    </xdr:to>
    <xdr:sp macro="" textlink="">
      <xdr:nvSpPr>
        <xdr:cNvPr id="251" name="楕円 250">
          <a:extLst>
            <a:ext uri="{FF2B5EF4-FFF2-40B4-BE49-F238E27FC236}">
              <a16:creationId xmlns:a16="http://schemas.microsoft.com/office/drawing/2014/main" id="{6B6F248C-6F91-4404-BC88-7C4BC3511C60}"/>
            </a:ext>
          </a:extLst>
        </xdr:cNvPr>
        <xdr:cNvSpPr/>
      </xdr:nvSpPr>
      <xdr:spPr>
        <a:xfrm>
          <a:off x="7810500" y="105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93440</xdr:rowOff>
    </xdr:from>
    <xdr:to>
      <xdr:col>45</xdr:col>
      <xdr:colOff>177800</xdr:colOff>
      <xdr:row>61</xdr:row>
      <xdr:rowOff>102232</xdr:rowOff>
    </xdr:to>
    <xdr:cxnSp macro="">
      <xdr:nvCxnSpPr>
        <xdr:cNvPr id="252" name="直線コネクタ 251">
          <a:extLst>
            <a:ext uri="{FF2B5EF4-FFF2-40B4-BE49-F238E27FC236}">
              <a16:creationId xmlns:a16="http://schemas.microsoft.com/office/drawing/2014/main" id="{1DBC4372-905F-493A-8323-9C21D3FABD03}"/>
            </a:ext>
          </a:extLst>
        </xdr:cNvPr>
        <xdr:cNvCxnSpPr/>
      </xdr:nvCxnSpPr>
      <xdr:spPr>
        <a:xfrm flipV="1">
          <a:off x="7861300" y="10551890"/>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57179</xdr:rowOff>
    </xdr:from>
    <xdr:to>
      <xdr:col>36</xdr:col>
      <xdr:colOff>165100</xdr:colOff>
      <xdr:row>61</xdr:row>
      <xdr:rowOff>158779</xdr:rowOff>
    </xdr:to>
    <xdr:sp macro="" textlink="">
      <xdr:nvSpPr>
        <xdr:cNvPr id="253" name="楕円 252">
          <a:extLst>
            <a:ext uri="{FF2B5EF4-FFF2-40B4-BE49-F238E27FC236}">
              <a16:creationId xmlns:a16="http://schemas.microsoft.com/office/drawing/2014/main" id="{DA72346E-881E-4A48-9F4E-CC80CB6D080D}"/>
            </a:ext>
          </a:extLst>
        </xdr:cNvPr>
        <xdr:cNvSpPr/>
      </xdr:nvSpPr>
      <xdr:spPr>
        <a:xfrm>
          <a:off x="6921500" y="105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102232</xdr:rowOff>
    </xdr:from>
    <xdr:to>
      <xdr:col>41</xdr:col>
      <xdr:colOff>50800</xdr:colOff>
      <xdr:row>61</xdr:row>
      <xdr:rowOff>107979</xdr:rowOff>
    </xdr:to>
    <xdr:cxnSp macro="">
      <xdr:nvCxnSpPr>
        <xdr:cNvPr id="254" name="直線コネクタ 253">
          <a:extLst>
            <a:ext uri="{FF2B5EF4-FFF2-40B4-BE49-F238E27FC236}">
              <a16:creationId xmlns:a16="http://schemas.microsoft.com/office/drawing/2014/main" id="{9274552F-8AE5-4A21-B0BC-7020283A236D}"/>
            </a:ext>
          </a:extLst>
        </xdr:cNvPr>
        <xdr:cNvCxnSpPr/>
      </xdr:nvCxnSpPr>
      <xdr:spPr>
        <a:xfrm flipV="1">
          <a:off x="6972300" y="10560682"/>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31E86D97-AB34-492D-BCDF-2A07F237979A}"/>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EDCF603-8BE7-48C4-BAF4-3FE8EEE57421}"/>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D265EBD-9DBB-41B1-B012-FB5426195F39}"/>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F905B77-B7FF-4F11-AB16-32A38E99BC69}"/>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153149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2B62C5A0-1EE2-4FB9-8E4B-FEA7CEC4109D}"/>
            </a:ext>
          </a:extLst>
        </xdr:cNvPr>
        <xdr:cNvSpPr txBox="1"/>
      </xdr:nvSpPr>
      <xdr:spPr>
        <a:xfrm>
          <a:off x="9281505" y="10268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160767</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B8B608D0-2606-45E7-8C80-9244193E63B7}"/>
            </a:ext>
          </a:extLst>
        </xdr:cNvPr>
        <xdr:cNvSpPr txBox="1"/>
      </xdr:nvSpPr>
      <xdr:spPr>
        <a:xfrm>
          <a:off x="8405205" y="10276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169559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CB01ED99-1FB9-4D51-8531-F31A644238B1}"/>
            </a:ext>
          </a:extLst>
        </xdr:cNvPr>
        <xdr:cNvSpPr txBox="1"/>
      </xdr:nvSpPr>
      <xdr:spPr>
        <a:xfrm>
          <a:off x="7516205" y="102851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3856</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DF02650-E496-440E-B36E-F535140AED4F}"/>
            </a:ext>
          </a:extLst>
        </xdr:cNvPr>
        <xdr:cNvSpPr txBox="1"/>
      </xdr:nvSpPr>
      <xdr:spPr>
        <a:xfrm>
          <a:off x="6627205" y="10290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19B90E5-9047-45A3-9376-980293C0DE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15ED124-9F11-4506-807E-C10D79FD5A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A36FD3D-5EFE-4D00-A94C-BF1A15E73B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835AB3B-A591-40EC-B13E-9362A688CF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3369AAD-1A47-4FBF-95CB-C0456DD79E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B1D594A-C788-4BC9-950E-69BA003116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3DFDF3E-8E84-4574-A096-F4B55A3E50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8CC4893-C85F-4A40-8478-9AABD74CD0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55A8541-85A3-4814-965F-DE394E6203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7444495-18B0-4615-8A55-FD81ADE318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3FF1EA5-F0F1-496A-BDC7-7E8163DD8E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9079F1BB-C053-4C43-9228-98833EF31C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EFA9472-015D-4E42-BC20-81580ED3AA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3EB0207-C5D6-4E5A-B86F-4C6592D371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B783BE73-9FE0-4EEB-A1C5-4C99223DDA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1958711B-1078-4EA8-B042-0057602265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842846B8-9620-403C-89C5-9F4DC50552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E119D85-4AA3-4C6D-8657-8A3EBCF0E8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E0773FC6-A84B-4093-9E89-4F502112D8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EB97D17-225D-4143-8260-EFDF65F36C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15FA8AC-CB8F-4241-BE69-0A782C635A3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4DF2820-26B0-47CA-A79E-0280456FCC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FC58743F-CBFA-41B5-9783-91B0E5D8DFC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14A612B-CE36-4B30-B0F4-E5277378C3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8E79DB6B-CC56-4E95-8936-8708F5BB7EF6}"/>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789AF13-9DCA-4E13-BDDC-F9D113C9AE0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DB22FA34-EDC8-41FA-9004-54E9FA9CAE4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F699EA4B-49D8-43A7-9009-F6DC8AD5827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7E52E8A7-A4AE-49B9-8BAF-B2F9B9619439}"/>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FC56EAA-ECF3-4E4D-B960-2BD137EDF6C2}"/>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B64087C-D538-4D36-97DC-7B8950AEA878}"/>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6BF91A74-8CA0-445C-9231-27426E19EC64}"/>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E40D99A8-C840-43B4-A226-4469940CF2A5}"/>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A541CDBC-99C5-4C60-B367-68739EC60E0C}"/>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158AD438-E1B1-48D7-B62F-7839ED8457DC}"/>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D287839-1CC1-4266-976B-F5C73E3B8C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E899EB1-A27D-41C6-9644-85C855F45A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174BA7E-957D-40D8-85FE-C1B9B07ABB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E7E027A-217F-4C78-B93B-0F9FF5E0682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9AC6A18-6456-4360-AEC8-68156A8BD5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166370</xdr:rowOff>
    </xdr:from>
    <xdr:to>
      <xdr:col>24</xdr:col>
      <xdr:colOff>114300</xdr:colOff>
      <xdr:row>79</xdr:row>
      <xdr:rowOff>96520</xdr:rowOff>
    </xdr:to>
    <xdr:sp macro="" textlink="">
      <xdr:nvSpPr>
        <xdr:cNvPr id="303" name="楕円 302">
          <a:extLst>
            <a:ext uri="{FF2B5EF4-FFF2-40B4-BE49-F238E27FC236}">
              <a16:creationId xmlns:a16="http://schemas.microsoft.com/office/drawing/2014/main" id="{6742CE43-2D25-4B98-B2A3-46DCA4766FE0}"/>
            </a:ext>
          </a:extLst>
        </xdr:cNvPr>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17797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BC1C7CAA-16F3-493A-9871-00B5CD7A7DF4}"/>
            </a:ext>
          </a:extLst>
        </xdr:cNvPr>
        <xdr:cNvSpPr txBox="1"/>
      </xdr:nvSpPr>
      <xdr:spPr>
        <a:xfrm>
          <a:off x="46736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305" name="楕円 304">
          <a:extLst>
            <a:ext uri="{FF2B5EF4-FFF2-40B4-BE49-F238E27FC236}">
              <a16:creationId xmlns:a16="http://schemas.microsoft.com/office/drawing/2014/main" id="{9DB31129-9CB0-4FFE-8310-A56584E47F4A}"/>
            </a:ext>
          </a:extLst>
        </xdr:cNvPr>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45720</xdr:rowOff>
    </xdr:from>
    <xdr:to>
      <xdr:col>24</xdr:col>
      <xdr:colOff>63500</xdr:colOff>
      <xdr:row>81</xdr:row>
      <xdr:rowOff>66675</xdr:rowOff>
    </xdr:to>
    <xdr:cxnSp macro="">
      <xdr:nvCxnSpPr>
        <xdr:cNvPr id="306" name="直線コネクタ 305">
          <a:extLst>
            <a:ext uri="{FF2B5EF4-FFF2-40B4-BE49-F238E27FC236}">
              <a16:creationId xmlns:a16="http://schemas.microsoft.com/office/drawing/2014/main" id="{B41F8C66-1E05-415D-A23B-A5821822226C}"/>
            </a:ext>
          </a:extLst>
        </xdr:cNvPr>
        <xdr:cNvCxnSpPr/>
      </xdr:nvCxnSpPr>
      <xdr:spPr>
        <a:xfrm flipV="1">
          <a:off x="3797300" y="13590270"/>
          <a:ext cx="8382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7" name="楕円 306">
          <a:extLst>
            <a:ext uri="{FF2B5EF4-FFF2-40B4-BE49-F238E27FC236}">
              <a16:creationId xmlns:a16="http://schemas.microsoft.com/office/drawing/2014/main" id="{07711B45-A6B4-4466-934D-4A1D7753BDF4}"/>
            </a:ext>
          </a:extLst>
        </xdr:cNvPr>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66675</xdr:rowOff>
    </xdr:to>
    <xdr:cxnSp macro="">
      <xdr:nvCxnSpPr>
        <xdr:cNvPr id="308" name="直線コネクタ 307">
          <a:extLst>
            <a:ext uri="{FF2B5EF4-FFF2-40B4-BE49-F238E27FC236}">
              <a16:creationId xmlns:a16="http://schemas.microsoft.com/office/drawing/2014/main" id="{10018C2A-DEA1-48EB-8513-9884A0015515}"/>
            </a:ext>
          </a:extLst>
        </xdr:cNvPr>
        <xdr:cNvCxnSpPr/>
      </xdr:nvCxnSpPr>
      <xdr:spPr>
        <a:xfrm>
          <a:off x="2908300" y="13858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42545</xdr:rowOff>
    </xdr:from>
    <xdr:to>
      <xdr:col>10</xdr:col>
      <xdr:colOff>165100</xdr:colOff>
      <xdr:row>80</xdr:row>
      <xdr:rowOff>144145</xdr:rowOff>
    </xdr:to>
    <xdr:sp macro="" textlink="">
      <xdr:nvSpPr>
        <xdr:cNvPr id="309" name="楕円 308">
          <a:extLst>
            <a:ext uri="{FF2B5EF4-FFF2-40B4-BE49-F238E27FC236}">
              <a16:creationId xmlns:a16="http://schemas.microsoft.com/office/drawing/2014/main" id="{A9FA45B7-386C-4C9A-90BC-E224F6578391}"/>
            </a:ext>
          </a:extLst>
        </xdr:cNvPr>
        <xdr:cNvSpPr/>
      </xdr:nvSpPr>
      <xdr:spPr>
        <a:xfrm>
          <a:off x="1968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93345</xdr:rowOff>
    </xdr:from>
    <xdr:to>
      <xdr:col>15</xdr:col>
      <xdr:colOff>50800</xdr:colOff>
      <xdr:row>80</xdr:row>
      <xdr:rowOff>142875</xdr:rowOff>
    </xdr:to>
    <xdr:cxnSp macro="">
      <xdr:nvCxnSpPr>
        <xdr:cNvPr id="310" name="直線コネクタ 309">
          <a:extLst>
            <a:ext uri="{FF2B5EF4-FFF2-40B4-BE49-F238E27FC236}">
              <a16:creationId xmlns:a16="http://schemas.microsoft.com/office/drawing/2014/main" id="{DEF8EB44-9878-4D7B-8633-4174C791B176}"/>
            </a:ext>
          </a:extLst>
        </xdr:cNvPr>
        <xdr:cNvCxnSpPr/>
      </xdr:nvCxnSpPr>
      <xdr:spPr>
        <a:xfrm>
          <a:off x="2019300" y="138093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156845</xdr:rowOff>
    </xdr:from>
    <xdr:to>
      <xdr:col>6</xdr:col>
      <xdr:colOff>38100</xdr:colOff>
      <xdr:row>80</xdr:row>
      <xdr:rowOff>86995</xdr:rowOff>
    </xdr:to>
    <xdr:sp macro="" textlink="">
      <xdr:nvSpPr>
        <xdr:cNvPr id="311" name="楕円 310">
          <a:extLst>
            <a:ext uri="{FF2B5EF4-FFF2-40B4-BE49-F238E27FC236}">
              <a16:creationId xmlns:a16="http://schemas.microsoft.com/office/drawing/2014/main" id="{1F628186-B9BA-4B67-AEA2-A5F101C3187E}"/>
            </a:ext>
          </a:extLst>
        </xdr:cNvPr>
        <xdr:cNvSpPr/>
      </xdr:nvSpPr>
      <xdr:spPr>
        <a:xfrm>
          <a:off x="1079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36195</xdr:rowOff>
    </xdr:from>
    <xdr:to>
      <xdr:col>10</xdr:col>
      <xdr:colOff>114300</xdr:colOff>
      <xdr:row>80</xdr:row>
      <xdr:rowOff>93345</xdr:rowOff>
    </xdr:to>
    <xdr:cxnSp macro="">
      <xdr:nvCxnSpPr>
        <xdr:cNvPr id="312" name="直線コネクタ 311">
          <a:extLst>
            <a:ext uri="{FF2B5EF4-FFF2-40B4-BE49-F238E27FC236}">
              <a16:creationId xmlns:a16="http://schemas.microsoft.com/office/drawing/2014/main" id="{48AA79C1-664D-42FA-9E1A-8A36F6889155}"/>
            </a:ext>
          </a:extLst>
        </xdr:cNvPr>
        <xdr:cNvCxnSpPr/>
      </xdr:nvCxnSpPr>
      <xdr:spPr>
        <a:xfrm>
          <a:off x="1130300" y="137521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7947D6ED-78C2-414E-B18A-41F7D4BB2857}"/>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6B54A9-BB7C-4328-A88B-2A1FC1532435}"/>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6127B7C7-8375-4C49-80CA-ED35E244FEBD}"/>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A3C3AFD8-6021-4D9D-908D-125AD68A6F0D}"/>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317" name="n_1mainValue【公営住宅】&#10;有形固定資産減価償却率">
          <a:extLst>
            <a:ext uri="{FF2B5EF4-FFF2-40B4-BE49-F238E27FC236}">
              <a16:creationId xmlns:a16="http://schemas.microsoft.com/office/drawing/2014/main" id="{37F334C1-5099-400E-8B6F-DDFA416D1618}"/>
            </a:ext>
          </a:extLst>
        </xdr:cNvPr>
        <xdr:cNvSpPr txBox="1"/>
      </xdr:nvSpPr>
      <xdr:spPr>
        <a:xfrm>
          <a:off x="3582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18" name="n_2mainValue【公営住宅】&#10;有形固定資産減価償却率">
          <a:extLst>
            <a:ext uri="{FF2B5EF4-FFF2-40B4-BE49-F238E27FC236}">
              <a16:creationId xmlns:a16="http://schemas.microsoft.com/office/drawing/2014/main" id="{4DB58EAB-FE34-4A15-8BF3-3B5CAA5301AD}"/>
            </a:ext>
          </a:extLst>
        </xdr:cNvPr>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160672</xdr:rowOff>
    </xdr:from>
    <xdr:ext cx="405111" cy="259045"/>
    <xdr:sp macro="" textlink="">
      <xdr:nvSpPr>
        <xdr:cNvPr id="319" name="n_3mainValue【公営住宅】&#10;有形固定資産減価償却率">
          <a:extLst>
            <a:ext uri="{FF2B5EF4-FFF2-40B4-BE49-F238E27FC236}">
              <a16:creationId xmlns:a16="http://schemas.microsoft.com/office/drawing/2014/main" id="{81F4A8D8-9BCC-4415-938B-527140133717}"/>
            </a:ext>
          </a:extLst>
        </xdr:cNvPr>
        <xdr:cNvSpPr txBox="1"/>
      </xdr:nvSpPr>
      <xdr:spPr>
        <a:xfrm>
          <a:off x="1816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103522</xdr:rowOff>
    </xdr:from>
    <xdr:ext cx="405111" cy="259045"/>
    <xdr:sp macro="" textlink="">
      <xdr:nvSpPr>
        <xdr:cNvPr id="320" name="n_4mainValue【公営住宅】&#10;有形固定資産減価償却率">
          <a:extLst>
            <a:ext uri="{FF2B5EF4-FFF2-40B4-BE49-F238E27FC236}">
              <a16:creationId xmlns:a16="http://schemas.microsoft.com/office/drawing/2014/main" id="{D58F99C3-08D7-4403-B5CC-D1AB2BB319F1}"/>
            </a:ext>
          </a:extLst>
        </xdr:cNvPr>
        <xdr:cNvSpPr txBox="1"/>
      </xdr:nvSpPr>
      <xdr:spPr>
        <a:xfrm>
          <a:off x="927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E2111A8-9F5E-45EA-ADCC-65489F3BAD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32582D7-A861-4163-BFF4-51690B9A72F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29AD9FE-B362-4CD8-BA82-D81A03CC24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4300192-585E-4480-A60A-CB5F5FC96B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F9698DB3-8637-46F6-B197-3BFAABB4DE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C0B6E0B-B781-42CB-A294-827418E51C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AD709F1-D0D3-46EC-8F5E-FBFE0EDB54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BFAB364-A72A-4D95-B29D-2F584F99FC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3C80E02-F0F1-4F6C-B194-690EF9611A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F3F2780-E070-4413-BABA-30C0AC42A9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C8BBBCA8-28DF-45E5-9413-8B3C535660A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290FC48D-4CE0-4E89-9F06-6D412B68E13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70066C3F-755A-489D-B70A-18B04227568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A491BE43-5B7E-429A-AABD-63135C2A598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BF8B9D57-A8E4-4E8E-8C0A-27241419E0E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E0B84E55-9EED-45C9-B49B-09219065962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7A864C5A-98B0-48DB-B61D-D51B14C2BFE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C4476663-AAF3-4ACD-9730-F1BDDA073F4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8EEAC8B3-9271-44E6-8133-61F94F59772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74D9F0B0-0C8B-4705-ABF0-D14241CDE0E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7E6ED7C3-D075-4EA7-B095-4A08D43A881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FC9B9B1C-1DE7-453F-A8C8-97058E69880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B674993-25A0-4080-BDCF-879460A6F9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665104C-DC64-45D3-A70E-00900F9A9A5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C577BF3-A10A-470A-BF71-C9AFAF1391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7FA7A0D-2998-4C2A-98D4-AD33F5AE59A9}"/>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A79ED86-EB25-402A-80B6-B1170D76FEE3}"/>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CBD86EF5-5DE0-4F01-9B71-225AE05501C7}"/>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7F07A7A1-1C2E-43A3-B1A9-63CCFC10B872}"/>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E9AA83C7-D58B-445E-B3BA-9F20EBF86B29}"/>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622BBD38-4878-427A-ACA7-A3590CE1B929}"/>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1C5A5A88-8699-47C7-8E9D-6E3FB95602FE}"/>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BFAFB4E4-68A1-4F27-B8CE-85D8059972EE}"/>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BDF3452C-1FCC-43C4-80D8-873FCA2210B7}"/>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81820100-6DC2-405C-B866-1361E6EE8B78}"/>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2D0EFAF5-5E78-46F3-8F24-F9FBB57152B6}"/>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2D6B21E-0CFF-4629-AEF7-F9F5ACF88B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1842275-D28A-4FD2-B363-C1E1E66759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FC19CCC-CCD7-4FBF-91C2-0300DEBCD9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89A1965-53B8-445F-808B-5437F141EF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C0B76C0-E9D8-4ED2-B830-0DED5D3D63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157553</xdr:rowOff>
    </xdr:from>
    <xdr:to>
      <xdr:col>55</xdr:col>
      <xdr:colOff>50800</xdr:colOff>
      <xdr:row>83</xdr:row>
      <xdr:rowOff>87703</xdr:rowOff>
    </xdr:to>
    <xdr:sp macro="" textlink="">
      <xdr:nvSpPr>
        <xdr:cNvPr id="362" name="楕円 361">
          <a:extLst>
            <a:ext uri="{FF2B5EF4-FFF2-40B4-BE49-F238E27FC236}">
              <a16:creationId xmlns:a16="http://schemas.microsoft.com/office/drawing/2014/main" id="{35F006D4-490B-470B-AB19-67E1775FBEBB}"/>
            </a:ext>
          </a:extLst>
        </xdr:cNvPr>
        <xdr:cNvSpPr/>
      </xdr:nvSpPr>
      <xdr:spPr>
        <a:xfrm>
          <a:off x="10426700" y="142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8980</xdr:rowOff>
    </xdr:from>
    <xdr:ext cx="469744" cy="259045"/>
    <xdr:sp macro="" textlink="">
      <xdr:nvSpPr>
        <xdr:cNvPr id="363" name="【公営住宅】&#10;一人当たり面積該当値テキスト">
          <a:extLst>
            <a:ext uri="{FF2B5EF4-FFF2-40B4-BE49-F238E27FC236}">
              <a16:creationId xmlns:a16="http://schemas.microsoft.com/office/drawing/2014/main" id="{3A7586AF-295C-4A92-936B-45724BC1A59C}"/>
            </a:ext>
          </a:extLst>
        </xdr:cNvPr>
        <xdr:cNvSpPr txBox="1"/>
      </xdr:nvSpPr>
      <xdr:spPr>
        <a:xfrm>
          <a:off x="10515600" y="1406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163866</xdr:rowOff>
    </xdr:from>
    <xdr:to>
      <xdr:col>50</xdr:col>
      <xdr:colOff>165100</xdr:colOff>
      <xdr:row>83</xdr:row>
      <xdr:rowOff>94016</xdr:rowOff>
    </xdr:to>
    <xdr:sp macro="" textlink="">
      <xdr:nvSpPr>
        <xdr:cNvPr id="364" name="楕円 363">
          <a:extLst>
            <a:ext uri="{FF2B5EF4-FFF2-40B4-BE49-F238E27FC236}">
              <a16:creationId xmlns:a16="http://schemas.microsoft.com/office/drawing/2014/main" id="{A7589E4C-4ED1-424F-A31B-992DB86E49CC}"/>
            </a:ext>
          </a:extLst>
        </xdr:cNvPr>
        <xdr:cNvSpPr/>
      </xdr:nvSpPr>
      <xdr:spPr>
        <a:xfrm>
          <a:off x="9588500" y="142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36903</xdr:rowOff>
    </xdr:from>
    <xdr:to>
      <xdr:col>55</xdr:col>
      <xdr:colOff>0</xdr:colOff>
      <xdr:row>83</xdr:row>
      <xdr:rowOff>43216</xdr:rowOff>
    </xdr:to>
    <xdr:cxnSp macro="">
      <xdr:nvCxnSpPr>
        <xdr:cNvPr id="365" name="直線コネクタ 364">
          <a:extLst>
            <a:ext uri="{FF2B5EF4-FFF2-40B4-BE49-F238E27FC236}">
              <a16:creationId xmlns:a16="http://schemas.microsoft.com/office/drawing/2014/main" id="{5ABE3FBF-E900-4E2C-B721-E558B7483B5F}"/>
            </a:ext>
          </a:extLst>
        </xdr:cNvPr>
        <xdr:cNvCxnSpPr/>
      </xdr:nvCxnSpPr>
      <xdr:spPr>
        <a:xfrm flipV="1">
          <a:off x="9639300" y="14267253"/>
          <a:ext cx="8382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161471</xdr:rowOff>
    </xdr:from>
    <xdr:to>
      <xdr:col>46</xdr:col>
      <xdr:colOff>38100</xdr:colOff>
      <xdr:row>84</xdr:row>
      <xdr:rowOff>91621</xdr:rowOff>
    </xdr:to>
    <xdr:sp macro="" textlink="">
      <xdr:nvSpPr>
        <xdr:cNvPr id="366" name="楕円 365">
          <a:extLst>
            <a:ext uri="{FF2B5EF4-FFF2-40B4-BE49-F238E27FC236}">
              <a16:creationId xmlns:a16="http://schemas.microsoft.com/office/drawing/2014/main" id="{AFDE8A65-60CD-48AA-A98F-42314213EFB3}"/>
            </a:ext>
          </a:extLst>
        </xdr:cNvPr>
        <xdr:cNvSpPr/>
      </xdr:nvSpPr>
      <xdr:spPr>
        <a:xfrm>
          <a:off x="8699500" y="143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43216</xdr:rowOff>
    </xdr:from>
    <xdr:to>
      <xdr:col>50</xdr:col>
      <xdr:colOff>114300</xdr:colOff>
      <xdr:row>84</xdr:row>
      <xdr:rowOff>40821</xdr:rowOff>
    </xdr:to>
    <xdr:cxnSp macro="">
      <xdr:nvCxnSpPr>
        <xdr:cNvPr id="367" name="直線コネクタ 366">
          <a:extLst>
            <a:ext uri="{FF2B5EF4-FFF2-40B4-BE49-F238E27FC236}">
              <a16:creationId xmlns:a16="http://schemas.microsoft.com/office/drawing/2014/main" id="{D74AF626-A3F1-46C1-9502-D1637DD12CAB}"/>
            </a:ext>
          </a:extLst>
        </xdr:cNvPr>
        <xdr:cNvCxnSpPr/>
      </xdr:nvCxnSpPr>
      <xdr:spPr>
        <a:xfrm flipV="1">
          <a:off x="8750300" y="14273566"/>
          <a:ext cx="889000" cy="16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171269</xdr:rowOff>
    </xdr:from>
    <xdr:to>
      <xdr:col>41</xdr:col>
      <xdr:colOff>101600</xdr:colOff>
      <xdr:row>84</xdr:row>
      <xdr:rowOff>101419</xdr:rowOff>
    </xdr:to>
    <xdr:sp macro="" textlink="">
      <xdr:nvSpPr>
        <xdr:cNvPr id="368" name="楕円 367">
          <a:extLst>
            <a:ext uri="{FF2B5EF4-FFF2-40B4-BE49-F238E27FC236}">
              <a16:creationId xmlns:a16="http://schemas.microsoft.com/office/drawing/2014/main" id="{5F2C6C2A-5687-490C-8767-767911BA91A1}"/>
            </a:ext>
          </a:extLst>
        </xdr:cNvPr>
        <xdr:cNvSpPr/>
      </xdr:nvSpPr>
      <xdr:spPr>
        <a:xfrm>
          <a:off x="7810500" y="144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40821</xdr:rowOff>
    </xdr:from>
    <xdr:to>
      <xdr:col>45</xdr:col>
      <xdr:colOff>177800</xdr:colOff>
      <xdr:row>84</xdr:row>
      <xdr:rowOff>50619</xdr:rowOff>
    </xdr:to>
    <xdr:cxnSp macro="">
      <xdr:nvCxnSpPr>
        <xdr:cNvPr id="369" name="直線コネクタ 368">
          <a:extLst>
            <a:ext uri="{FF2B5EF4-FFF2-40B4-BE49-F238E27FC236}">
              <a16:creationId xmlns:a16="http://schemas.microsoft.com/office/drawing/2014/main" id="{818CC580-DE8F-428F-842E-2E1D0F26E4B4}"/>
            </a:ext>
          </a:extLst>
        </xdr:cNvPr>
        <xdr:cNvCxnSpPr/>
      </xdr:nvCxnSpPr>
      <xdr:spPr>
        <a:xfrm flipV="1">
          <a:off x="7861300" y="144426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xdr:rowOff>
    </xdr:from>
    <xdr:to>
      <xdr:col>36</xdr:col>
      <xdr:colOff>165100</xdr:colOff>
      <xdr:row>84</xdr:row>
      <xdr:rowOff>107950</xdr:rowOff>
    </xdr:to>
    <xdr:sp macro="" textlink="">
      <xdr:nvSpPr>
        <xdr:cNvPr id="370" name="楕円 369">
          <a:extLst>
            <a:ext uri="{FF2B5EF4-FFF2-40B4-BE49-F238E27FC236}">
              <a16:creationId xmlns:a16="http://schemas.microsoft.com/office/drawing/2014/main" id="{9D2BCC0D-5E08-484E-A37B-5604F07C29FF}"/>
            </a:ext>
          </a:extLst>
        </xdr:cNvPr>
        <xdr:cNvSpPr/>
      </xdr:nvSpPr>
      <xdr:spPr>
        <a:xfrm>
          <a:off x="692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50619</xdr:rowOff>
    </xdr:from>
    <xdr:to>
      <xdr:col>41</xdr:col>
      <xdr:colOff>50800</xdr:colOff>
      <xdr:row>84</xdr:row>
      <xdr:rowOff>57150</xdr:rowOff>
    </xdr:to>
    <xdr:cxnSp macro="">
      <xdr:nvCxnSpPr>
        <xdr:cNvPr id="371" name="直線コネクタ 370">
          <a:extLst>
            <a:ext uri="{FF2B5EF4-FFF2-40B4-BE49-F238E27FC236}">
              <a16:creationId xmlns:a16="http://schemas.microsoft.com/office/drawing/2014/main" id="{CA0A5692-A47B-4524-B0D5-673CAFAA2674}"/>
            </a:ext>
          </a:extLst>
        </xdr:cNvPr>
        <xdr:cNvCxnSpPr/>
      </xdr:nvCxnSpPr>
      <xdr:spPr>
        <a:xfrm flipV="1">
          <a:off x="6972300" y="144524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E4AB0A42-A0E2-441A-8FBA-5DBEBA3DC3FA}"/>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3176F5FB-4FCB-4F37-BEEA-D45E24F90F1F}"/>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7FB487F8-E8EE-4CC1-94FD-318FEEDFDEE4}"/>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1C1C890F-571C-4A64-888C-7B0D3F454487}"/>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110543</xdr:rowOff>
    </xdr:from>
    <xdr:ext cx="469744" cy="259045"/>
    <xdr:sp macro="" textlink="">
      <xdr:nvSpPr>
        <xdr:cNvPr id="376" name="n_1mainValue【公営住宅】&#10;一人当たり面積">
          <a:extLst>
            <a:ext uri="{FF2B5EF4-FFF2-40B4-BE49-F238E27FC236}">
              <a16:creationId xmlns:a16="http://schemas.microsoft.com/office/drawing/2014/main" id="{78ECCA6A-4BB3-4A78-988A-83AC78386459}"/>
            </a:ext>
          </a:extLst>
        </xdr:cNvPr>
        <xdr:cNvSpPr txBox="1"/>
      </xdr:nvSpPr>
      <xdr:spPr>
        <a:xfrm>
          <a:off x="9391727" y="1399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82748</xdr:rowOff>
    </xdr:from>
    <xdr:ext cx="469744" cy="259045"/>
    <xdr:sp macro="" textlink="">
      <xdr:nvSpPr>
        <xdr:cNvPr id="377" name="n_2mainValue【公営住宅】&#10;一人当たり面積">
          <a:extLst>
            <a:ext uri="{FF2B5EF4-FFF2-40B4-BE49-F238E27FC236}">
              <a16:creationId xmlns:a16="http://schemas.microsoft.com/office/drawing/2014/main" id="{DF9F938A-DB67-46DE-A55A-048C818AF9E6}"/>
            </a:ext>
          </a:extLst>
        </xdr:cNvPr>
        <xdr:cNvSpPr txBox="1"/>
      </xdr:nvSpPr>
      <xdr:spPr>
        <a:xfrm>
          <a:off x="8515427" y="1448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92546</xdr:rowOff>
    </xdr:from>
    <xdr:ext cx="469744" cy="259045"/>
    <xdr:sp macro="" textlink="">
      <xdr:nvSpPr>
        <xdr:cNvPr id="378" name="n_3mainValue【公営住宅】&#10;一人当たり面積">
          <a:extLst>
            <a:ext uri="{FF2B5EF4-FFF2-40B4-BE49-F238E27FC236}">
              <a16:creationId xmlns:a16="http://schemas.microsoft.com/office/drawing/2014/main" id="{D506780B-F4A4-48A0-A72A-4668F0353322}"/>
            </a:ext>
          </a:extLst>
        </xdr:cNvPr>
        <xdr:cNvSpPr txBox="1"/>
      </xdr:nvSpPr>
      <xdr:spPr>
        <a:xfrm>
          <a:off x="7626427" y="144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9" name="n_4mainValue【公営住宅】&#10;一人当たり面積">
          <a:extLst>
            <a:ext uri="{FF2B5EF4-FFF2-40B4-BE49-F238E27FC236}">
              <a16:creationId xmlns:a16="http://schemas.microsoft.com/office/drawing/2014/main" id="{FA3ABA07-7A9C-4378-8878-EC215B0F20DD}"/>
            </a:ext>
          </a:extLst>
        </xdr:cNvPr>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278B1A1-FDBC-4D71-94AA-01786865DFD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5300FA5-567D-4FD3-8CF8-9F861BA513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250901F-6A0C-42F3-8D72-A934A5F6FB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E4E2EBB-BF1D-422A-9CCC-F4969C649A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E912328-6551-4C1E-AF82-C6CB037B71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3E0267D-52F0-425B-A23C-936439E530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11B7AF7-C520-4964-BDD9-CF6B8FA452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8217398-D739-4039-B54B-557903A5346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02806D1-B67C-47D9-AF1D-C615B1B6615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2EEBD40-6CCF-4B81-8687-EE6E8A4DE1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C0143AD-1D6F-4F79-A26A-4CFAAA53AA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656322E-3ACE-4810-8CD4-1BABF6B6FA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069CA3F-56EB-4B04-8875-708EEFEE33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DFBB7669-5A68-4A90-8D3C-C8BF9A75F1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CDE54213-9D04-4921-8682-FD33E995E7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685A849-E949-49EB-BE3B-634E57A42F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85C603A5-00E0-4DB9-B23E-1FEB0638C9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29AF7EC-5C63-477C-B210-7A1EE9A461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A7FC80C-35C2-46ED-B849-017AB393F0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EE82205-934D-47B0-BCE0-B06A2F9BF8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BF76009-FE56-43A4-B781-99E4362EDD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E1C3ECC-5FEE-4D62-8499-BEAE5C577B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675CD85-F53F-499F-AC89-69B0ADA533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F4EF1D9-84E6-4BFE-A4C7-2BCE15F953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D898731-6B09-46E0-9F6F-6FBDD0B116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36A8A265-834C-48CB-9487-9EC66B3266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4E2866B-EF61-4FE9-80A6-F520ED72784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DB58DA33-1A04-4A43-85F6-0254400927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4F7715AF-46E4-40D4-8C33-854C8976022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AB2302D-7D7D-48F9-9D6E-5B3DFC71F9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606021CA-BFFC-4E58-BD31-EECA69FD254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6297C24F-ECF1-4A65-AA6E-E81E62F197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B9911A46-BEDA-4BC6-978C-74B82187C39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6CFE2AF-82EF-417A-83FF-C4A58F5E194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2ED24DE-0405-491E-ABC9-DBFDB5016E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3363B87-A337-496D-9DF3-B01993BA61C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311B804-BCAF-441D-8365-F9842C83016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93A6062-6A03-4F64-B992-C754ABEA18F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5855464-9068-4B08-8F09-A6441C546D6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EFBD004-EF13-4AA9-BFFE-0D9CA8FD0B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BEAC81F-2BB7-46B4-B7BD-9076401888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CBD4C268-3B0B-4ACC-9D2C-2E0E34561543}"/>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8316072-6252-4D87-82EC-12A2A1C2AD0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3F63CEEA-3BF5-4575-9295-0510CB2970D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59DD837-ECEF-4E1D-B650-6BCB99B846EA}"/>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BC69DDCA-1B37-4230-BD3C-C9117D2D174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E6F8D7F-253D-4885-9F3F-E4829456CA1F}"/>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C08D71B4-57B8-41D3-8C6A-02DFED7308F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AE649A41-26E3-4BAD-976E-59DB96B14D94}"/>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FF3157FD-38C5-4C88-9F3A-1CB08818AFAB}"/>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72FF8549-ED2E-4D17-A8FB-F0798B8F5AB9}"/>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A472E18B-5925-4B54-B5D5-DDD33231751D}"/>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391D42C-16A8-4017-8F8B-D02F0544C6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935239C-F4C6-49EC-91DD-12FB7D643A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BABD545-CBF7-4001-8A2F-14A5BB6955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6D295AA-438A-4F49-BA68-519BEE8096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019BAAC-7FFC-41FA-A01A-88BB7149C5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437" name="楕円 436">
          <a:extLst>
            <a:ext uri="{FF2B5EF4-FFF2-40B4-BE49-F238E27FC236}">
              <a16:creationId xmlns:a16="http://schemas.microsoft.com/office/drawing/2014/main" id="{9E9CFDFE-0AC4-46B1-B432-86036C7D1A36}"/>
            </a:ext>
          </a:extLst>
        </xdr:cNvPr>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22151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F656E98-3028-456A-A997-03047EEA07B4}"/>
            </a:ext>
          </a:extLst>
        </xdr:cNvPr>
        <xdr:cNvSpPr txBox="1"/>
      </xdr:nvSpPr>
      <xdr:spPr>
        <a:xfrm>
          <a:off x="16357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9" name="楕円 438">
          <a:extLst>
            <a:ext uri="{FF2B5EF4-FFF2-40B4-BE49-F238E27FC236}">
              <a16:creationId xmlns:a16="http://schemas.microsoft.com/office/drawing/2014/main" id="{1F58BFC2-44EE-4087-B6B4-00F9828DBDA6}"/>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50074</xdr:rowOff>
    </xdr:to>
    <xdr:cxnSp macro="">
      <xdr:nvCxnSpPr>
        <xdr:cNvPr id="440" name="直線コネクタ 439">
          <a:extLst>
            <a:ext uri="{FF2B5EF4-FFF2-40B4-BE49-F238E27FC236}">
              <a16:creationId xmlns:a16="http://schemas.microsoft.com/office/drawing/2014/main" id="{2E2FE879-3859-4503-9C9C-22A84FF6EC2B}"/>
            </a:ext>
          </a:extLst>
        </xdr:cNvPr>
        <xdr:cNvCxnSpPr/>
      </xdr:nvCxnSpPr>
      <xdr:spPr>
        <a:xfrm>
          <a:off x="15481300" y="631698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41" name="楕円 440">
          <a:extLst>
            <a:ext uri="{FF2B5EF4-FFF2-40B4-BE49-F238E27FC236}">
              <a16:creationId xmlns:a16="http://schemas.microsoft.com/office/drawing/2014/main" id="{6446FD35-ECA0-4BBC-BAE6-0DD9C3D670F9}"/>
            </a:ext>
          </a:extLst>
        </xdr:cNvPr>
        <xdr:cNvSpPr/>
      </xdr:nvSpPr>
      <xdr:spPr>
        <a:xfrm>
          <a:off x="14541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68036</xdr:rowOff>
    </xdr:from>
    <xdr:to>
      <xdr:col>81</xdr:col>
      <xdr:colOff>50800</xdr:colOff>
      <xdr:row>36</xdr:row>
      <xdr:rowOff>144780</xdr:rowOff>
    </xdr:to>
    <xdr:cxnSp macro="">
      <xdr:nvCxnSpPr>
        <xdr:cNvPr id="442" name="直線コネクタ 441">
          <a:extLst>
            <a:ext uri="{FF2B5EF4-FFF2-40B4-BE49-F238E27FC236}">
              <a16:creationId xmlns:a16="http://schemas.microsoft.com/office/drawing/2014/main" id="{1290FFFC-2805-4DDF-A868-2C8DC1E99983}"/>
            </a:ext>
          </a:extLst>
        </xdr:cNvPr>
        <xdr:cNvCxnSpPr/>
      </xdr:nvCxnSpPr>
      <xdr:spPr>
        <a:xfrm>
          <a:off x="14592300" y="624023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111942</xdr:rowOff>
    </xdr:from>
    <xdr:to>
      <xdr:col>72</xdr:col>
      <xdr:colOff>38100</xdr:colOff>
      <xdr:row>36</xdr:row>
      <xdr:rowOff>42092</xdr:rowOff>
    </xdr:to>
    <xdr:sp macro="" textlink="">
      <xdr:nvSpPr>
        <xdr:cNvPr id="443" name="楕円 442">
          <a:extLst>
            <a:ext uri="{FF2B5EF4-FFF2-40B4-BE49-F238E27FC236}">
              <a16:creationId xmlns:a16="http://schemas.microsoft.com/office/drawing/2014/main" id="{CA1ADAD7-9791-40CD-A08D-F595BCA26D81}"/>
            </a:ext>
          </a:extLst>
        </xdr:cNvPr>
        <xdr:cNvSpPr/>
      </xdr:nvSpPr>
      <xdr:spPr>
        <a:xfrm>
          <a:off x="13652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162742</xdr:rowOff>
    </xdr:from>
    <xdr:to>
      <xdr:col>76</xdr:col>
      <xdr:colOff>114300</xdr:colOff>
      <xdr:row>36</xdr:row>
      <xdr:rowOff>68036</xdr:rowOff>
    </xdr:to>
    <xdr:cxnSp macro="">
      <xdr:nvCxnSpPr>
        <xdr:cNvPr id="444" name="直線コネクタ 443">
          <a:extLst>
            <a:ext uri="{FF2B5EF4-FFF2-40B4-BE49-F238E27FC236}">
              <a16:creationId xmlns:a16="http://schemas.microsoft.com/office/drawing/2014/main" id="{A3F960BC-37E7-455E-8CA2-637D051849F2}"/>
            </a:ext>
          </a:extLst>
        </xdr:cNvPr>
        <xdr:cNvCxnSpPr/>
      </xdr:nvCxnSpPr>
      <xdr:spPr>
        <a:xfrm>
          <a:off x="13703300" y="616349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30299</xdr:rowOff>
    </xdr:from>
    <xdr:to>
      <xdr:col>67</xdr:col>
      <xdr:colOff>101600</xdr:colOff>
      <xdr:row>35</xdr:row>
      <xdr:rowOff>131899</xdr:rowOff>
    </xdr:to>
    <xdr:sp macro="" textlink="">
      <xdr:nvSpPr>
        <xdr:cNvPr id="445" name="楕円 444">
          <a:extLst>
            <a:ext uri="{FF2B5EF4-FFF2-40B4-BE49-F238E27FC236}">
              <a16:creationId xmlns:a16="http://schemas.microsoft.com/office/drawing/2014/main" id="{7E940172-4DC0-486A-9186-247B778C836E}"/>
            </a:ext>
          </a:extLst>
        </xdr:cNvPr>
        <xdr:cNvSpPr/>
      </xdr:nvSpPr>
      <xdr:spPr>
        <a:xfrm>
          <a:off x="12763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81099</xdr:rowOff>
    </xdr:from>
    <xdr:to>
      <xdr:col>71</xdr:col>
      <xdr:colOff>177800</xdr:colOff>
      <xdr:row>35</xdr:row>
      <xdr:rowOff>162742</xdr:rowOff>
    </xdr:to>
    <xdr:cxnSp macro="">
      <xdr:nvCxnSpPr>
        <xdr:cNvPr id="446" name="直線コネクタ 445">
          <a:extLst>
            <a:ext uri="{FF2B5EF4-FFF2-40B4-BE49-F238E27FC236}">
              <a16:creationId xmlns:a16="http://schemas.microsoft.com/office/drawing/2014/main" id="{7CDF8B01-775F-4CEF-B365-7B22296394D2}"/>
            </a:ext>
          </a:extLst>
        </xdr:cNvPr>
        <xdr:cNvCxnSpPr/>
      </xdr:nvCxnSpPr>
      <xdr:spPr>
        <a:xfrm>
          <a:off x="12814300" y="608184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1540D74-0981-4EFE-AFA5-325F91E2B71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98873C68-A6BF-4A61-86B2-D75106471E08}"/>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8873A52-FF3B-4AF3-AF7B-DEEB46A12CB2}"/>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BD46FC47-0977-4948-9809-61D04FF0F71C}"/>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DAC4B1C7-5FB8-4884-BE38-52B56B512827}"/>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1FB4A71-A4C0-4D34-B8F2-5238C73AA6FB}"/>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58619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56C8B4B-F083-4C85-8EAB-CB844025EB80}"/>
            </a:ext>
          </a:extLst>
        </xdr:cNvPr>
        <xdr:cNvSpPr txBox="1"/>
      </xdr:nvSpPr>
      <xdr:spPr>
        <a:xfrm>
          <a:off x="13500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148426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561C81B-814B-4038-A5FF-2B75CC25DB1B}"/>
            </a:ext>
          </a:extLst>
        </xdr:cNvPr>
        <xdr:cNvSpPr txBox="1"/>
      </xdr:nvSpPr>
      <xdr:spPr>
        <a:xfrm>
          <a:off x="12611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143C844-898A-4B1D-BBBA-189FA00005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7AC79EFF-A71C-4597-B1C5-D04CA3C893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DC5A3DE-EE1A-4EE2-B8F1-A85EC7D777D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E28F2D9-14F3-40C0-BCFF-08B34406B9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4726B28-2C5D-418B-8FB2-E8F9FDA3BE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5BA8F322-5EED-4204-B251-7759B0CDA8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8FCC1D9-95E4-400E-AD40-1BDD588E8B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6394AAF-2C0F-43CF-AB4C-209931DCBE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21A3879-A968-49D3-AB7E-FC60666802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368BB8FC-7C70-42D3-93C8-002DA7DC56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60D40B8-9CAE-4388-89B4-F525E46663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FB44E38F-72AA-43AF-B43C-6CA9D8A567F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0E2366F-4AB7-415C-AFFE-B169C0FAFE7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4D19AB1-0E72-4FB5-BA72-740C00DE80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5261808-E74E-4474-9E06-96ACF8D8566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59FF230-EFF0-4BD4-B3BA-32793A7A59D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09813E8-3BAD-483A-8C2C-D62C214A35D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5C7DA7F-F700-4ED1-AB68-993D159A659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BA8E2BB-96E7-42A0-8962-87A9A425C08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1F4F781-2E6B-45BF-89CC-CE21A7A8090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E221CDD1-02BF-40C1-9CFE-A2BD92D2B6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9B247AD0-9B06-4709-8301-166C1601FD3A}"/>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843C7BBB-FFB7-4765-AC02-B02BAAE5E7FF}"/>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92F453D3-77D9-4BD1-8850-BC43924C2F4F}"/>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ACFACD7-5DE9-4172-B81E-E49B259CCD6A}"/>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6AFE21F3-A73D-4FBA-8313-3CC18C97B832}"/>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ADDCDAB-282E-4EA1-A99E-BFA9B31136BA}"/>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BB868E03-F51D-4794-B9E2-C90FE8156362}"/>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E54346A9-917D-4A19-A70D-6A9E8893A9BD}"/>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C5FC5636-CAAD-4E5F-AD5F-51EC18E7AB4E}"/>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CD289D15-2C13-49C8-8E1B-2CE0CDC9A69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2D0D81F0-4D95-4EBE-B366-DCE90831C0EB}"/>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842ED2F-09DD-474F-B883-A8A000D124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1A7E2F6-A538-4F6C-8FD5-1A9A9065E6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65BDC3C-BEB4-4F65-949B-B59E0739F3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6C07FD6-68D1-4574-8C1D-B2B4E9B770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3A5253D-D86D-49B8-BA19-67EA9336814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136957</xdr:rowOff>
    </xdr:from>
    <xdr:to>
      <xdr:col>116</xdr:col>
      <xdr:colOff>114300</xdr:colOff>
      <xdr:row>39</xdr:row>
      <xdr:rowOff>67107</xdr:rowOff>
    </xdr:to>
    <xdr:sp macro="" textlink="">
      <xdr:nvSpPr>
        <xdr:cNvPr id="492" name="楕円 491">
          <a:extLst>
            <a:ext uri="{FF2B5EF4-FFF2-40B4-BE49-F238E27FC236}">
              <a16:creationId xmlns:a16="http://schemas.microsoft.com/office/drawing/2014/main" id="{7F7C51E0-95BD-4EC3-9246-3371045CFAB6}"/>
            </a:ext>
          </a:extLst>
        </xdr:cNvPr>
        <xdr:cNvSpPr/>
      </xdr:nvSpPr>
      <xdr:spPr>
        <a:xfrm>
          <a:off x="22110700" y="66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159834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B9AF95F9-145F-40C4-B878-429D3C502F38}"/>
            </a:ext>
          </a:extLst>
        </xdr:cNvPr>
        <xdr:cNvSpPr txBox="1"/>
      </xdr:nvSpPr>
      <xdr:spPr>
        <a:xfrm>
          <a:off x="22199600" y="65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4" name="楕円 493">
          <a:extLst>
            <a:ext uri="{FF2B5EF4-FFF2-40B4-BE49-F238E27FC236}">
              <a16:creationId xmlns:a16="http://schemas.microsoft.com/office/drawing/2014/main" id="{46A3FF4C-A80C-46B6-B5AE-40289962D62A}"/>
            </a:ext>
          </a:extLst>
        </xdr:cNvPr>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16307</xdr:rowOff>
    </xdr:from>
    <xdr:to>
      <xdr:col>116</xdr:col>
      <xdr:colOff>63500</xdr:colOff>
      <xdr:row>39</xdr:row>
      <xdr:rowOff>19050</xdr:rowOff>
    </xdr:to>
    <xdr:cxnSp macro="">
      <xdr:nvCxnSpPr>
        <xdr:cNvPr id="495" name="直線コネクタ 494">
          <a:extLst>
            <a:ext uri="{FF2B5EF4-FFF2-40B4-BE49-F238E27FC236}">
              <a16:creationId xmlns:a16="http://schemas.microsoft.com/office/drawing/2014/main" id="{4773F4C1-EFB5-4407-B78A-A4834EE42C44}"/>
            </a:ext>
          </a:extLst>
        </xdr:cNvPr>
        <xdr:cNvCxnSpPr/>
      </xdr:nvCxnSpPr>
      <xdr:spPr>
        <a:xfrm flipV="1">
          <a:off x="21323300" y="670285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147930</xdr:rowOff>
    </xdr:from>
    <xdr:to>
      <xdr:col>107</xdr:col>
      <xdr:colOff>101600</xdr:colOff>
      <xdr:row>39</xdr:row>
      <xdr:rowOff>78080</xdr:rowOff>
    </xdr:to>
    <xdr:sp macro="" textlink="">
      <xdr:nvSpPr>
        <xdr:cNvPr id="496" name="楕円 495">
          <a:extLst>
            <a:ext uri="{FF2B5EF4-FFF2-40B4-BE49-F238E27FC236}">
              <a16:creationId xmlns:a16="http://schemas.microsoft.com/office/drawing/2014/main" id="{821211D4-86CB-4830-A5A3-2B995CD75C77}"/>
            </a:ext>
          </a:extLst>
        </xdr:cNvPr>
        <xdr:cNvSpPr/>
      </xdr:nvSpPr>
      <xdr:spPr>
        <a:xfrm>
          <a:off x="20383500" y="66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27280</xdr:rowOff>
    </xdr:to>
    <xdr:cxnSp macro="">
      <xdr:nvCxnSpPr>
        <xdr:cNvPr id="497" name="直線コネクタ 496">
          <a:extLst>
            <a:ext uri="{FF2B5EF4-FFF2-40B4-BE49-F238E27FC236}">
              <a16:creationId xmlns:a16="http://schemas.microsoft.com/office/drawing/2014/main" id="{B309DA02-222D-49B8-9B83-CF3B602F9C37}"/>
            </a:ext>
          </a:extLst>
        </xdr:cNvPr>
        <xdr:cNvCxnSpPr/>
      </xdr:nvCxnSpPr>
      <xdr:spPr>
        <a:xfrm flipV="1">
          <a:off x="20434300" y="670560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157073</xdr:rowOff>
    </xdr:from>
    <xdr:to>
      <xdr:col>102</xdr:col>
      <xdr:colOff>165100</xdr:colOff>
      <xdr:row>39</xdr:row>
      <xdr:rowOff>87223</xdr:rowOff>
    </xdr:to>
    <xdr:sp macro="" textlink="">
      <xdr:nvSpPr>
        <xdr:cNvPr id="498" name="楕円 497">
          <a:extLst>
            <a:ext uri="{FF2B5EF4-FFF2-40B4-BE49-F238E27FC236}">
              <a16:creationId xmlns:a16="http://schemas.microsoft.com/office/drawing/2014/main" id="{21C9689D-49B3-4473-9ADA-7682771174E9}"/>
            </a:ext>
          </a:extLst>
        </xdr:cNvPr>
        <xdr:cNvSpPr/>
      </xdr:nvSpPr>
      <xdr:spPr>
        <a:xfrm>
          <a:off x="19494500" y="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27280</xdr:rowOff>
    </xdr:from>
    <xdr:to>
      <xdr:col>107</xdr:col>
      <xdr:colOff>50800</xdr:colOff>
      <xdr:row>39</xdr:row>
      <xdr:rowOff>36423</xdr:rowOff>
    </xdr:to>
    <xdr:cxnSp macro="">
      <xdr:nvCxnSpPr>
        <xdr:cNvPr id="499" name="直線コネクタ 498">
          <a:extLst>
            <a:ext uri="{FF2B5EF4-FFF2-40B4-BE49-F238E27FC236}">
              <a16:creationId xmlns:a16="http://schemas.microsoft.com/office/drawing/2014/main" id="{C419886B-DB0B-43EA-B179-3AED7C870ABC}"/>
            </a:ext>
          </a:extLst>
        </xdr:cNvPr>
        <xdr:cNvCxnSpPr/>
      </xdr:nvCxnSpPr>
      <xdr:spPr>
        <a:xfrm flipV="1">
          <a:off x="19545300" y="671383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163475</xdr:rowOff>
    </xdr:from>
    <xdr:to>
      <xdr:col>98</xdr:col>
      <xdr:colOff>38100</xdr:colOff>
      <xdr:row>39</xdr:row>
      <xdr:rowOff>93625</xdr:rowOff>
    </xdr:to>
    <xdr:sp macro="" textlink="">
      <xdr:nvSpPr>
        <xdr:cNvPr id="500" name="楕円 499">
          <a:extLst>
            <a:ext uri="{FF2B5EF4-FFF2-40B4-BE49-F238E27FC236}">
              <a16:creationId xmlns:a16="http://schemas.microsoft.com/office/drawing/2014/main" id="{C01F2C33-3CE1-414B-A476-AD2AD9DE980A}"/>
            </a:ext>
          </a:extLst>
        </xdr:cNvPr>
        <xdr:cNvSpPr/>
      </xdr:nvSpPr>
      <xdr:spPr>
        <a:xfrm>
          <a:off x="18605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36423</xdr:rowOff>
    </xdr:from>
    <xdr:to>
      <xdr:col>102</xdr:col>
      <xdr:colOff>114300</xdr:colOff>
      <xdr:row>39</xdr:row>
      <xdr:rowOff>42825</xdr:rowOff>
    </xdr:to>
    <xdr:cxnSp macro="">
      <xdr:nvCxnSpPr>
        <xdr:cNvPr id="501" name="直線コネクタ 500">
          <a:extLst>
            <a:ext uri="{FF2B5EF4-FFF2-40B4-BE49-F238E27FC236}">
              <a16:creationId xmlns:a16="http://schemas.microsoft.com/office/drawing/2014/main" id="{E401D592-2827-4893-AC70-20D9353D949E}"/>
            </a:ext>
          </a:extLst>
        </xdr:cNvPr>
        <xdr:cNvCxnSpPr/>
      </xdr:nvCxnSpPr>
      <xdr:spPr>
        <a:xfrm flipV="1">
          <a:off x="18656300" y="6722973"/>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EED44B5-03D9-48BD-B327-CBDEAE3B62AC}"/>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0553066-BBC4-41B7-8549-A0BDC7B3B0CB}"/>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F22752F-B8BA-40D2-9681-559A90805A3A}"/>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8D9E181-7FA7-43FF-B879-503EEDC70444}"/>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70A24C5-05C2-4F35-978C-D386F76DB7D5}"/>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94607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67F5F02-9441-42D4-BA7F-524D9B08569F}"/>
            </a:ext>
          </a:extLst>
        </xdr:cNvPr>
        <xdr:cNvSpPr txBox="1"/>
      </xdr:nvSpPr>
      <xdr:spPr>
        <a:xfrm>
          <a:off x="20199427" y="643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103751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D8FC58E-55AB-4F23-86FC-C8844CB508C2}"/>
            </a:ext>
          </a:extLst>
        </xdr:cNvPr>
        <xdr:cNvSpPr txBox="1"/>
      </xdr:nvSpPr>
      <xdr:spPr>
        <a:xfrm>
          <a:off x="19310427" y="64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110152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4A45CDF-DB02-4631-B644-DD3069B69F05}"/>
            </a:ext>
          </a:extLst>
        </xdr:cNvPr>
        <xdr:cNvSpPr txBox="1"/>
      </xdr:nvSpPr>
      <xdr:spPr>
        <a:xfrm>
          <a:off x="18421427" y="64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399D7E0-19BD-4AB3-B1FB-93CE33E165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327D6D1F-D3FB-46B2-B3EB-C314791AD3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5E5D522A-D3F6-40A1-9FAF-67968E281F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200A2C3-4F91-4BDC-90BF-43C578CEE8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A5B1655-042B-4249-82D3-B715CB42AB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8D0789D-27B1-4588-8F48-571DCCDE0B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6372C618-76BF-42D8-82CB-BCF1378036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DA1DFCA-3AD5-463B-8B1A-384A05E916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6F4392E-419A-4A40-88CA-6E46125EA2D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E083B05-3D46-4785-9C5A-5A155048EA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A026D15-33BC-4E5D-99E1-8C2FD53339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DB7027E8-0A59-4ED1-ACA5-D97AB7AA089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C10A7CD6-6A88-491B-A798-613A2823BF2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E8ACA1D-9545-43C4-B0F0-42F9EB7D5D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CDD6006E-216C-4270-8E71-873BE311C36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E9096D72-F239-47A0-BD8D-AC0DA65D93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7FE3F306-894E-40AD-9C60-A2356F070B7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B9491E7-5845-4BA9-9A80-2290095C72C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7652815D-FFA9-4810-83D4-9B62E515DC2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9F7DF94-AE1E-4DF1-BDBF-8F9D327740B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D7E94CDC-B5FC-4492-80DD-BD5DF9D73DA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55739EF4-7B4D-446C-A220-035C2BCF8BD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91080BCC-7701-42C5-B86A-69A7ECD561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E42E223-81B5-44BD-B989-1394CF69CC6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2EF3FF5-7C40-44DE-B78A-566907FAAF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BA12866D-CB8A-48B2-8955-6849FA07C4B6}"/>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F77C8F91-2261-4254-99A0-5FA9BAF1332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E2732074-C8E1-4297-8984-92CD1006D35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2B02D16-C810-4172-85F3-9E5B116832C9}"/>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767E9F1-DED5-4B7F-9833-3B6595AE1088}"/>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246444D-4C42-4336-B967-00BC83BCD313}"/>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9475B4B8-D659-43E8-93B8-71A8382538B4}"/>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E69E16DD-2568-41C4-9D85-BFD13D384102}"/>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845D3A14-72BC-48C7-9673-D7227DB1813D}"/>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308FBDA4-F15F-4EF2-92B6-6C4CDB9AC8F5}"/>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CE52BC85-E32A-41E8-B56D-92F78B00FC29}"/>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564CF22-1D93-481F-8DC2-2E622922B3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2E4CBDB-146E-4212-A2A4-9F795CCCF3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FD99B3D-B69E-4A43-A154-80D9C59C13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55B37E7-BDAF-4A71-AB96-D3ECB9CF16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A82262D-DB4D-4B09-927D-87CFC57AFE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51" name="楕円 550">
          <a:extLst>
            <a:ext uri="{FF2B5EF4-FFF2-40B4-BE49-F238E27FC236}">
              <a16:creationId xmlns:a16="http://schemas.microsoft.com/office/drawing/2014/main" id="{09FDB7B5-1A7E-4928-BB40-E4EAAE5DDA39}"/>
            </a:ext>
          </a:extLst>
        </xdr:cNvPr>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17797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BAE392A-34B0-4B2B-8345-AEA42074734D}"/>
            </a:ext>
          </a:extLst>
        </xdr:cNvPr>
        <xdr:cNvSpPr txBox="1"/>
      </xdr:nvSpPr>
      <xdr:spPr>
        <a:xfrm>
          <a:off x="16357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53" name="楕円 552">
          <a:extLst>
            <a:ext uri="{FF2B5EF4-FFF2-40B4-BE49-F238E27FC236}">
              <a16:creationId xmlns:a16="http://schemas.microsoft.com/office/drawing/2014/main" id="{1743C5B3-C8F8-4770-B5BC-C368319C924E}"/>
            </a:ext>
          </a:extLst>
        </xdr:cNvPr>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45720</xdr:rowOff>
    </xdr:to>
    <xdr:cxnSp macro="">
      <xdr:nvCxnSpPr>
        <xdr:cNvPr id="554" name="直線コネクタ 553">
          <a:extLst>
            <a:ext uri="{FF2B5EF4-FFF2-40B4-BE49-F238E27FC236}">
              <a16:creationId xmlns:a16="http://schemas.microsoft.com/office/drawing/2014/main" id="{0F46B5D7-E095-45A2-81FB-F8AE3229DCA8}"/>
            </a:ext>
          </a:extLst>
        </xdr:cNvPr>
        <xdr:cNvCxnSpPr/>
      </xdr:nvCxnSpPr>
      <xdr:spPr>
        <a:xfrm>
          <a:off x="15481300" y="104600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30843</xdr:rowOff>
    </xdr:from>
    <xdr:to>
      <xdr:col>76</xdr:col>
      <xdr:colOff>165100</xdr:colOff>
      <xdr:row>60</xdr:row>
      <xdr:rowOff>132443</xdr:rowOff>
    </xdr:to>
    <xdr:sp macro="" textlink="">
      <xdr:nvSpPr>
        <xdr:cNvPr id="555" name="楕円 554">
          <a:extLst>
            <a:ext uri="{FF2B5EF4-FFF2-40B4-BE49-F238E27FC236}">
              <a16:creationId xmlns:a16="http://schemas.microsoft.com/office/drawing/2014/main" id="{1FC3E125-21AF-4270-9420-BE0288828455}"/>
            </a:ext>
          </a:extLst>
        </xdr:cNvPr>
        <xdr:cNvSpPr/>
      </xdr:nvSpPr>
      <xdr:spPr>
        <a:xfrm>
          <a:off x="14541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61</xdr:row>
      <xdr:rowOff>1633</xdr:rowOff>
    </xdr:to>
    <xdr:cxnSp macro="">
      <xdr:nvCxnSpPr>
        <xdr:cNvPr id="556" name="直線コネクタ 555">
          <a:extLst>
            <a:ext uri="{FF2B5EF4-FFF2-40B4-BE49-F238E27FC236}">
              <a16:creationId xmlns:a16="http://schemas.microsoft.com/office/drawing/2014/main" id="{A689673E-139D-43F9-877D-A1ACFF5FAF35}"/>
            </a:ext>
          </a:extLst>
        </xdr:cNvPr>
        <xdr:cNvCxnSpPr/>
      </xdr:nvCxnSpPr>
      <xdr:spPr>
        <a:xfrm>
          <a:off x="14592300" y="103686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57" name="楕円 556">
          <a:extLst>
            <a:ext uri="{FF2B5EF4-FFF2-40B4-BE49-F238E27FC236}">
              <a16:creationId xmlns:a16="http://schemas.microsoft.com/office/drawing/2014/main" id="{C0A2EEA7-0E82-435A-892F-73EDF5ECD1BE}"/>
            </a:ext>
          </a:extLst>
        </xdr:cNvPr>
        <xdr:cNvSpPr/>
      </xdr:nvSpPr>
      <xdr:spPr>
        <a:xfrm>
          <a:off x="1365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71846</xdr:rowOff>
    </xdr:from>
    <xdr:to>
      <xdr:col>76</xdr:col>
      <xdr:colOff>114300</xdr:colOff>
      <xdr:row>60</xdr:row>
      <xdr:rowOff>81643</xdr:rowOff>
    </xdr:to>
    <xdr:cxnSp macro="">
      <xdr:nvCxnSpPr>
        <xdr:cNvPr id="558" name="直線コネクタ 557">
          <a:extLst>
            <a:ext uri="{FF2B5EF4-FFF2-40B4-BE49-F238E27FC236}">
              <a16:creationId xmlns:a16="http://schemas.microsoft.com/office/drawing/2014/main" id="{7B9CED09-1806-424D-9B42-1A497AF8B242}"/>
            </a:ext>
          </a:extLst>
        </xdr:cNvPr>
        <xdr:cNvCxnSpPr/>
      </xdr:nvCxnSpPr>
      <xdr:spPr>
        <a:xfrm>
          <a:off x="13703300" y="103588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158206</xdr:rowOff>
    </xdr:from>
    <xdr:to>
      <xdr:col>67</xdr:col>
      <xdr:colOff>101600</xdr:colOff>
      <xdr:row>60</xdr:row>
      <xdr:rowOff>88356</xdr:rowOff>
    </xdr:to>
    <xdr:sp macro="" textlink="">
      <xdr:nvSpPr>
        <xdr:cNvPr id="559" name="楕円 558">
          <a:extLst>
            <a:ext uri="{FF2B5EF4-FFF2-40B4-BE49-F238E27FC236}">
              <a16:creationId xmlns:a16="http://schemas.microsoft.com/office/drawing/2014/main" id="{E2FDABDF-D1EC-406B-9DCE-81DFC3FD4983}"/>
            </a:ext>
          </a:extLst>
        </xdr:cNvPr>
        <xdr:cNvSpPr/>
      </xdr:nvSpPr>
      <xdr:spPr>
        <a:xfrm>
          <a:off x="12763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37556</xdr:rowOff>
    </xdr:from>
    <xdr:to>
      <xdr:col>71</xdr:col>
      <xdr:colOff>177800</xdr:colOff>
      <xdr:row>60</xdr:row>
      <xdr:rowOff>71846</xdr:rowOff>
    </xdr:to>
    <xdr:cxnSp macro="">
      <xdr:nvCxnSpPr>
        <xdr:cNvPr id="560" name="直線コネクタ 559">
          <a:extLst>
            <a:ext uri="{FF2B5EF4-FFF2-40B4-BE49-F238E27FC236}">
              <a16:creationId xmlns:a16="http://schemas.microsoft.com/office/drawing/2014/main" id="{BF06D140-D265-4E1B-93E7-FE214392649A}"/>
            </a:ext>
          </a:extLst>
        </xdr:cNvPr>
        <xdr:cNvCxnSpPr/>
      </xdr:nvCxnSpPr>
      <xdr:spPr>
        <a:xfrm>
          <a:off x="12814300" y="10324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9C227582-E1CE-4AE9-8518-D3A048770B0B}"/>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3C89E3CF-6F06-4A56-8DB3-42F7F88193C8}"/>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03554110-83BF-4C07-B5C0-6A58BF05593A}"/>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2598A975-DD2D-4FEC-B26E-6F09B0280B69}"/>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68960</xdr:rowOff>
    </xdr:from>
    <xdr:ext cx="405111" cy="259045"/>
    <xdr:sp macro="" textlink="">
      <xdr:nvSpPr>
        <xdr:cNvPr id="565" name="n_1mainValue【学校施設】&#10;有形固定資産減価償却率">
          <a:extLst>
            <a:ext uri="{FF2B5EF4-FFF2-40B4-BE49-F238E27FC236}">
              <a16:creationId xmlns:a16="http://schemas.microsoft.com/office/drawing/2014/main" id="{5BF38CC2-2A96-492E-AF1C-1FE6E343FB1C}"/>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148970</xdr:rowOff>
    </xdr:from>
    <xdr:ext cx="405111" cy="259045"/>
    <xdr:sp macro="" textlink="">
      <xdr:nvSpPr>
        <xdr:cNvPr id="566" name="n_2mainValue【学校施設】&#10;有形固定資産減価償却率">
          <a:extLst>
            <a:ext uri="{FF2B5EF4-FFF2-40B4-BE49-F238E27FC236}">
              <a16:creationId xmlns:a16="http://schemas.microsoft.com/office/drawing/2014/main" id="{38D447E9-87FB-4293-8B3C-8E437FF44ECF}"/>
            </a:ext>
          </a:extLst>
        </xdr:cNvPr>
        <xdr:cNvSpPr txBox="1"/>
      </xdr:nvSpPr>
      <xdr:spPr>
        <a:xfrm>
          <a:off x="14389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567" name="n_3mainValue【学校施設】&#10;有形固定資産減価償却率">
          <a:extLst>
            <a:ext uri="{FF2B5EF4-FFF2-40B4-BE49-F238E27FC236}">
              <a16:creationId xmlns:a16="http://schemas.microsoft.com/office/drawing/2014/main" id="{1D5DD479-7DDD-434D-8725-87BE32C7C2BD}"/>
            </a:ext>
          </a:extLst>
        </xdr:cNvPr>
        <xdr:cNvSpPr txBox="1"/>
      </xdr:nvSpPr>
      <xdr:spPr>
        <a:xfrm>
          <a:off x="13500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104883</xdr:rowOff>
    </xdr:from>
    <xdr:ext cx="405111" cy="259045"/>
    <xdr:sp macro="" textlink="">
      <xdr:nvSpPr>
        <xdr:cNvPr id="568" name="n_4mainValue【学校施設】&#10;有形固定資産減価償却率">
          <a:extLst>
            <a:ext uri="{FF2B5EF4-FFF2-40B4-BE49-F238E27FC236}">
              <a16:creationId xmlns:a16="http://schemas.microsoft.com/office/drawing/2014/main" id="{80A2569F-E2BC-4E21-90CB-2791208AEBDF}"/>
            </a:ext>
          </a:extLst>
        </xdr:cNvPr>
        <xdr:cNvSpPr txBox="1"/>
      </xdr:nvSpPr>
      <xdr:spPr>
        <a:xfrm>
          <a:off x="12611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E9BF4AA-4E75-4369-994C-DF3D9E8AEE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CF443248-2FC4-4F68-B37F-0984908789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B1B6821-7175-487C-92F7-3BD81BE143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A3EDCE0E-EE51-4125-A6A7-7E2B0B26CA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9DA8B57-4C1F-494C-AD81-66D77026A6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6B124D1-9635-43BD-AF79-BD07AD6867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2C09A11-F762-4A18-A31A-22C70A8D9B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7157EAB-618B-4649-A580-27295DEA6B5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5545CFD-6852-46F3-A324-D2EF75FD18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A5558CDC-BDA2-4B8C-B28B-604E261AED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86F91E66-7DC3-4AC8-8B7E-8AB62ACE5B1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E7151E1A-07FA-48C2-B478-5E3BE621F1C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ADA96553-5FA8-4144-8100-0AA24AE8CE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9AB76C68-CED4-41FC-BC48-C26F44AF6508}"/>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C4EF2B36-C3B5-40B4-8957-B6AFF54EA00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B2C73CED-320C-43EB-AB77-B51290E241A6}"/>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28752186-5FF5-4E57-BF0B-571DE26A82B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5DFE78E6-D849-46F8-A765-7450F15C6A5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8162C179-3F3E-49AE-9FC6-3D82295A9E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5D08949F-1301-4680-AE67-69AC6BAC693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86B9D38-D3F9-4DA7-ADAD-188731D3B0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A2B85AA5-8C68-499E-9B3D-6FDF2163EE89}"/>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F7EFC7DF-AFD9-4119-83A2-A8F809DA0105}"/>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4D4309BD-A5B3-48AF-9376-90F9CDC8D232}"/>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685FAA50-F956-44DD-A8A0-C312EED52926}"/>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5E24237A-06C2-4FCC-85EE-EC1515A07866}"/>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BFC4199F-4FFC-4730-A3FC-E460BADE9A6D}"/>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C8CF491F-3A65-49CE-9CC7-BF3E33CD1C38}"/>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23C40971-D9A1-48A2-A8A5-38252225D30D}"/>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D4B3C615-DE07-4D9B-99E4-D1B25FC619B6}"/>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7CD67F08-01FA-468F-8F65-BFF78574EAF6}"/>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C9358034-D9A2-43D8-B019-0D39177B966D}"/>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E1E1D0B-8754-46EC-9071-AA2639843F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6CBF135-98F5-40D7-BEAE-CEEF7539CF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6E36B65-D4EB-4294-87A5-261EABD380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569AE5F-CAA6-45BE-B95C-B8741BA821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439D259-1DDD-4D08-8E28-278A6D77C5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130617</xdr:rowOff>
    </xdr:from>
    <xdr:to>
      <xdr:col>116</xdr:col>
      <xdr:colOff>114300</xdr:colOff>
      <xdr:row>63</xdr:row>
      <xdr:rowOff>60767</xdr:rowOff>
    </xdr:to>
    <xdr:sp macro="" textlink="">
      <xdr:nvSpPr>
        <xdr:cNvPr id="606" name="楕円 605">
          <a:extLst>
            <a:ext uri="{FF2B5EF4-FFF2-40B4-BE49-F238E27FC236}">
              <a16:creationId xmlns:a16="http://schemas.microsoft.com/office/drawing/2014/main" id="{FC49C040-1FF2-47B8-8F76-59B9F57A2815}"/>
            </a:ext>
          </a:extLst>
        </xdr:cNvPr>
        <xdr:cNvSpPr/>
      </xdr:nvSpPr>
      <xdr:spPr>
        <a:xfrm>
          <a:off x="22110700" y="107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EB5DCA36-A13D-43E0-A287-FFB755AD7453}"/>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132172</xdr:rowOff>
    </xdr:from>
    <xdr:to>
      <xdr:col>112</xdr:col>
      <xdr:colOff>38100</xdr:colOff>
      <xdr:row>63</xdr:row>
      <xdr:rowOff>62322</xdr:rowOff>
    </xdr:to>
    <xdr:sp macro="" textlink="">
      <xdr:nvSpPr>
        <xdr:cNvPr id="608" name="楕円 607">
          <a:extLst>
            <a:ext uri="{FF2B5EF4-FFF2-40B4-BE49-F238E27FC236}">
              <a16:creationId xmlns:a16="http://schemas.microsoft.com/office/drawing/2014/main" id="{7559F15A-61BC-49D3-919A-816452A8FB95}"/>
            </a:ext>
          </a:extLst>
        </xdr:cNvPr>
        <xdr:cNvSpPr/>
      </xdr:nvSpPr>
      <xdr:spPr>
        <a:xfrm>
          <a:off x="21272500" y="107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9967</xdr:rowOff>
    </xdr:from>
    <xdr:to>
      <xdr:col>116</xdr:col>
      <xdr:colOff>63500</xdr:colOff>
      <xdr:row>63</xdr:row>
      <xdr:rowOff>11522</xdr:rowOff>
    </xdr:to>
    <xdr:cxnSp macro="">
      <xdr:nvCxnSpPr>
        <xdr:cNvPr id="609" name="直線コネクタ 608">
          <a:extLst>
            <a:ext uri="{FF2B5EF4-FFF2-40B4-BE49-F238E27FC236}">
              <a16:creationId xmlns:a16="http://schemas.microsoft.com/office/drawing/2014/main" id="{CB3AF8C0-316B-421B-BE4F-D789C98E0726}"/>
            </a:ext>
          </a:extLst>
        </xdr:cNvPr>
        <xdr:cNvCxnSpPr/>
      </xdr:nvCxnSpPr>
      <xdr:spPr>
        <a:xfrm flipV="1">
          <a:off x="21323300" y="10811317"/>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135006</xdr:rowOff>
    </xdr:from>
    <xdr:to>
      <xdr:col>107</xdr:col>
      <xdr:colOff>101600</xdr:colOff>
      <xdr:row>63</xdr:row>
      <xdr:rowOff>65156</xdr:rowOff>
    </xdr:to>
    <xdr:sp macro="" textlink="">
      <xdr:nvSpPr>
        <xdr:cNvPr id="610" name="楕円 609">
          <a:extLst>
            <a:ext uri="{FF2B5EF4-FFF2-40B4-BE49-F238E27FC236}">
              <a16:creationId xmlns:a16="http://schemas.microsoft.com/office/drawing/2014/main" id="{FD4F0761-07EE-4C60-9DCD-98556DEBA1BD}"/>
            </a:ext>
          </a:extLst>
        </xdr:cNvPr>
        <xdr:cNvSpPr/>
      </xdr:nvSpPr>
      <xdr:spPr>
        <a:xfrm>
          <a:off x="20383500" y="107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11522</xdr:rowOff>
    </xdr:from>
    <xdr:to>
      <xdr:col>111</xdr:col>
      <xdr:colOff>177800</xdr:colOff>
      <xdr:row>63</xdr:row>
      <xdr:rowOff>14356</xdr:rowOff>
    </xdr:to>
    <xdr:cxnSp macro="">
      <xdr:nvCxnSpPr>
        <xdr:cNvPr id="611" name="直線コネクタ 610">
          <a:extLst>
            <a:ext uri="{FF2B5EF4-FFF2-40B4-BE49-F238E27FC236}">
              <a16:creationId xmlns:a16="http://schemas.microsoft.com/office/drawing/2014/main" id="{225D534F-ABC2-44B2-88BC-4BF7A3C1065C}"/>
            </a:ext>
          </a:extLst>
        </xdr:cNvPr>
        <xdr:cNvCxnSpPr/>
      </xdr:nvCxnSpPr>
      <xdr:spPr>
        <a:xfrm flipV="1">
          <a:off x="20434300" y="1081287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138298</xdr:rowOff>
    </xdr:from>
    <xdr:to>
      <xdr:col>102</xdr:col>
      <xdr:colOff>165100</xdr:colOff>
      <xdr:row>63</xdr:row>
      <xdr:rowOff>68448</xdr:rowOff>
    </xdr:to>
    <xdr:sp macro="" textlink="">
      <xdr:nvSpPr>
        <xdr:cNvPr id="612" name="楕円 611">
          <a:extLst>
            <a:ext uri="{FF2B5EF4-FFF2-40B4-BE49-F238E27FC236}">
              <a16:creationId xmlns:a16="http://schemas.microsoft.com/office/drawing/2014/main" id="{32923B52-71CF-4A7B-8591-2C8CD98B31A9}"/>
            </a:ext>
          </a:extLst>
        </xdr:cNvPr>
        <xdr:cNvSpPr/>
      </xdr:nvSpPr>
      <xdr:spPr>
        <a:xfrm>
          <a:off x="19494500" y="10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14356</xdr:rowOff>
    </xdr:from>
    <xdr:to>
      <xdr:col>107</xdr:col>
      <xdr:colOff>50800</xdr:colOff>
      <xdr:row>63</xdr:row>
      <xdr:rowOff>17648</xdr:rowOff>
    </xdr:to>
    <xdr:cxnSp macro="">
      <xdr:nvCxnSpPr>
        <xdr:cNvPr id="613" name="直線コネクタ 612">
          <a:extLst>
            <a:ext uri="{FF2B5EF4-FFF2-40B4-BE49-F238E27FC236}">
              <a16:creationId xmlns:a16="http://schemas.microsoft.com/office/drawing/2014/main" id="{FF67C8DF-2529-476A-8BAF-D702152407CF}"/>
            </a:ext>
          </a:extLst>
        </xdr:cNvPr>
        <xdr:cNvCxnSpPr/>
      </xdr:nvCxnSpPr>
      <xdr:spPr>
        <a:xfrm flipV="1">
          <a:off x="19545300" y="1081570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140446</xdr:rowOff>
    </xdr:from>
    <xdr:to>
      <xdr:col>98</xdr:col>
      <xdr:colOff>38100</xdr:colOff>
      <xdr:row>63</xdr:row>
      <xdr:rowOff>70596</xdr:rowOff>
    </xdr:to>
    <xdr:sp macro="" textlink="">
      <xdr:nvSpPr>
        <xdr:cNvPr id="614" name="楕円 613">
          <a:extLst>
            <a:ext uri="{FF2B5EF4-FFF2-40B4-BE49-F238E27FC236}">
              <a16:creationId xmlns:a16="http://schemas.microsoft.com/office/drawing/2014/main" id="{D7F89F13-DEDE-419E-AB20-57651044CCC4}"/>
            </a:ext>
          </a:extLst>
        </xdr:cNvPr>
        <xdr:cNvSpPr/>
      </xdr:nvSpPr>
      <xdr:spPr>
        <a:xfrm>
          <a:off x="18605500" y="107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17648</xdr:rowOff>
    </xdr:from>
    <xdr:to>
      <xdr:col>102</xdr:col>
      <xdr:colOff>114300</xdr:colOff>
      <xdr:row>63</xdr:row>
      <xdr:rowOff>19796</xdr:rowOff>
    </xdr:to>
    <xdr:cxnSp macro="">
      <xdr:nvCxnSpPr>
        <xdr:cNvPr id="615" name="直線コネクタ 614">
          <a:extLst>
            <a:ext uri="{FF2B5EF4-FFF2-40B4-BE49-F238E27FC236}">
              <a16:creationId xmlns:a16="http://schemas.microsoft.com/office/drawing/2014/main" id="{4A9FE913-5401-4638-9E7A-090119B6AA3B}"/>
            </a:ext>
          </a:extLst>
        </xdr:cNvPr>
        <xdr:cNvCxnSpPr/>
      </xdr:nvCxnSpPr>
      <xdr:spPr>
        <a:xfrm flipV="1">
          <a:off x="18656300" y="1081899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3F31B8E5-9227-4653-927A-27803F06C55A}"/>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E6086057-3CDB-46AF-85C1-DA53D6FA5035}"/>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2EF1E320-C79F-4A5D-A373-38F1A6590DC5}"/>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9DEDF942-F6B2-442D-86E2-FB880D4F5E22}"/>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53449</xdr:rowOff>
    </xdr:from>
    <xdr:ext cx="469744" cy="259045"/>
    <xdr:sp macro="" textlink="">
      <xdr:nvSpPr>
        <xdr:cNvPr id="620" name="n_1mainValue【学校施設】&#10;一人当たり面積">
          <a:extLst>
            <a:ext uri="{FF2B5EF4-FFF2-40B4-BE49-F238E27FC236}">
              <a16:creationId xmlns:a16="http://schemas.microsoft.com/office/drawing/2014/main" id="{FB23A99B-89C6-46C8-9BA0-46800CF25A23}"/>
            </a:ext>
          </a:extLst>
        </xdr:cNvPr>
        <xdr:cNvSpPr txBox="1"/>
      </xdr:nvSpPr>
      <xdr:spPr>
        <a:xfrm>
          <a:off x="21075727" y="1085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56283</xdr:rowOff>
    </xdr:from>
    <xdr:ext cx="469744" cy="259045"/>
    <xdr:sp macro="" textlink="">
      <xdr:nvSpPr>
        <xdr:cNvPr id="621" name="n_2mainValue【学校施設】&#10;一人当たり面積">
          <a:extLst>
            <a:ext uri="{FF2B5EF4-FFF2-40B4-BE49-F238E27FC236}">
              <a16:creationId xmlns:a16="http://schemas.microsoft.com/office/drawing/2014/main" id="{78B7A55F-E1DB-4BBF-BA80-6A43BD14DFA8}"/>
            </a:ext>
          </a:extLst>
        </xdr:cNvPr>
        <xdr:cNvSpPr txBox="1"/>
      </xdr:nvSpPr>
      <xdr:spPr>
        <a:xfrm>
          <a:off x="20199427" y="1085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59575</xdr:rowOff>
    </xdr:from>
    <xdr:ext cx="469744" cy="259045"/>
    <xdr:sp macro="" textlink="">
      <xdr:nvSpPr>
        <xdr:cNvPr id="622" name="n_3mainValue【学校施設】&#10;一人当たり面積">
          <a:extLst>
            <a:ext uri="{FF2B5EF4-FFF2-40B4-BE49-F238E27FC236}">
              <a16:creationId xmlns:a16="http://schemas.microsoft.com/office/drawing/2014/main" id="{84BA70BA-A1A0-4FCC-8418-FD3668551CA8}"/>
            </a:ext>
          </a:extLst>
        </xdr:cNvPr>
        <xdr:cNvSpPr txBox="1"/>
      </xdr:nvSpPr>
      <xdr:spPr>
        <a:xfrm>
          <a:off x="19310427" y="108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61723</xdr:rowOff>
    </xdr:from>
    <xdr:ext cx="469744" cy="259045"/>
    <xdr:sp macro="" textlink="">
      <xdr:nvSpPr>
        <xdr:cNvPr id="623" name="n_4mainValue【学校施設】&#10;一人当たり面積">
          <a:extLst>
            <a:ext uri="{FF2B5EF4-FFF2-40B4-BE49-F238E27FC236}">
              <a16:creationId xmlns:a16="http://schemas.microsoft.com/office/drawing/2014/main" id="{1C877C72-2E52-481A-BE68-BA3E494B8C5D}"/>
            </a:ext>
          </a:extLst>
        </xdr:cNvPr>
        <xdr:cNvSpPr txBox="1"/>
      </xdr:nvSpPr>
      <xdr:spPr>
        <a:xfrm>
          <a:off x="18421427" y="1086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7EA43EBF-64EF-4764-A892-D1A1C2DD46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2C71B51-3DBA-4818-8AC3-0A7950C332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157909F-FA14-45AC-B18D-6CDCA2C4E8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43A33E1-9A87-4321-8CFB-FD3ED48F48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1AA2792-4A66-4D59-9702-BBC535663C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F1F1273E-7767-42BC-9289-4BF069F9F4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C8C4362E-67BB-416F-BC30-271288B405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C86B756C-C9DD-4A55-B775-98864430BF9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DD15B538-0CA1-42C2-BD38-BCB3939D228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FD9E6958-9FBA-402E-A964-3BCA5A4D778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BE854B8C-35F6-431C-964E-477D662741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4F5D9E10-4044-406B-8067-8DD12E411A8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D82A9187-2140-409E-85C0-3515007B003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E8C3C909-275C-4A30-B9EC-C11DEF3C0F3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E641EC6E-3D03-4C3A-9090-CBD7116BAA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9A86B5DA-671D-485D-94AD-3A35786DB8A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BFEED751-01E1-4B15-81E6-76EA765F11E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1990BD23-F6BD-43CA-8CA3-B8AE588FA42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6CC531D3-1477-48C9-AAF4-BF6120F8392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4EC5D289-22F9-426D-B8B6-2283AF30BD3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1667E442-5490-47E7-82C8-429071F6502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8884462E-B2EB-4466-B6B4-618848F03C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B884E823-6B0E-4986-A533-A1535E44FE4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C381131A-EC12-4679-A176-3FBAAEBCDF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C498A6FC-7E33-4B60-BBBE-9B9CC7383E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38387F13-038C-4930-AE13-93FC613901C4}"/>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B4D87012-0E06-442C-8826-A6BCA151718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609F95AE-2206-42AA-9D6D-A6757E35E5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119DEA5B-7794-44F1-9E2B-8914D8684C1E}"/>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6B7CF2F2-2316-4BB1-9AAE-FB90AE87E4F5}"/>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8EA9FCF3-3A4B-4DB7-B015-9CFC30D2C159}"/>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88DE7338-D791-4E71-85BD-3AD2E8AEF182}"/>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5A9C3CE4-8629-47D3-8009-4424DD2F3F6A}"/>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F4D10D48-414F-4DD2-BB51-AECA3B4E67EA}"/>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F6E6242A-5561-442D-8911-EE0117E31F1D}"/>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B7510576-21EB-4146-8C52-F7098AB132C1}"/>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EA8EE0F-32B5-4433-9383-49C8A742D9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2A2CE44-A47B-4696-B201-A5CD47CACC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24F7EBB-A0C5-4158-B871-B318B94CFA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BB07F95-724D-4ED2-B27E-FCA65D6EB0E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3447885-32EA-45A3-9E29-16529ACB31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73842</xdr:rowOff>
    </xdr:from>
    <xdr:to>
      <xdr:col>85</xdr:col>
      <xdr:colOff>177800</xdr:colOff>
      <xdr:row>81</xdr:row>
      <xdr:rowOff>3992</xdr:rowOff>
    </xdr:to>
    <xdr:sp macro="" textlink="">
      <xdr:nvSpPr>
        <xdr:cNvPr id="665" name="楕円 664">
          <a:extLst>
            <a:ext uri="{FF2B5EF4-FFF2-40B4-BE49-F238E27FC236}">
              <a16:creationId xmlns:a16="http://schemas.microsoft.com/office/drawing/2014/main" id="{6C97D671-B8F3-4343-A5FC-4E2693A9115E}"/>
            </a:ext>
          </a:extLst>
        </xdr:cNvPr>
        <xdr:cNvSpPr/>
      </xdr:nvSpPr>
      <xdr:spPr>
        <a:xfrm>
          <a:off x="16268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96719</xdr:rowOff>
    </xdr:from>
    <xdr:ext cx="405111" cy="259045"/>
    <xdr:sp macro="" textlink="">
      <xdr:nvSpPr>
        <xdr:cNvPr id="666" name="【児童館】&#10;有形固定資産減価償却率該当値テキスト">
          <a:extLst>
            <a:ext uri="{FF2B5EF4-FFF2-40B4-BE49-F238E27FC236}">
              <a16:creationId xmlns:a16="http://schemas.microsoft.com/office/drawing/2014/main" id="{BD4C5E39-5FBB-4448-ADEB-FAB4AC90C0E7}"/>
            </a:ext>
          </a:extLst>
        </xdr:cNvPr>
        <xdr:cNvSpPr txBox="1"/>
      </xdr:nvSpPr>
      <xdr:spPr>
        <a:xfrm>
          <a:off x="16357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667" name="楕円 666">
          <a:extLst>
            <a:ext uri="{FF2B5EF4-FFF2-40B4-BE49-F238E27FC236}">
              <a16:creationId xmlns:a16="http://schemas.microsoft.com/office/drawing/2014/main" id="{A927B2B3-D441-4EE7-9731-D813284E2D75}"/>
            </a:ext>
          </a:extLst>
        </xdr:cNvPr>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124642</xdr:rowOff>
    </xdr:to>
    <xdr:cxnSp macro="">
      <xdr:nvCxnSpPr>
        <xdr:cNvPr id="668" name="直線コネクタ 667">
          <a:extLst>
            <a:ext uri="{FF2B5EF4-FFF2-40B4-BE49-F238E27FC236}">
              <a16:creationId xmlns:a16="http://schemas.microsoft.com/office/drawing/2014/main" id="{E837A4F0-0695-4346-A72F-6E9E9ED80AFA}"/>
            </a:ext>
          </a:extLst>
        </xdr:cNvPr>
        <xdr:cNvCxnSpPr/>
      </xdr:nvCxnSpPr>
      <xdr:spPr>
        <a:xfrm>
          <a:off x="15481300" y="13768795"/>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103232</xdr:rowOff>
    </xdr:from>
    <xdr:to>
      <xdr:col>76</xdr:col>
      <xdr:colOff>165100</xdr:colOff>
      <xdr:row>80</xdr:row>
      <xdr:rowOff>33382</xdr:rowOff>
    </xdr:to>
    <xdr:sp macro="" textlink="">
      <xdr:nvSpPr>
        <xdr:cNvPr id="669" name="楕円 668">
          <a:extLst>
            <a:ext uri="{FF2B5EF4-FFF2-40B4-BE49-F238E27FC236}">
              <a16:creationId xmlns:a16="http://schemas.microsoft.com/office/drawing/2014/main" id="{11E9B5C5-16D9-4166-945B-FAA42FCE711A}"/>
            </a:ext>
          </a:extLst>
        </xdr:cNvPr>
        <xdr:cNvSpPr/>
      </xdr:nvSpPr>
      <xdr:spPr>
        <a:xfrm>
          <a:off x="14541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154032</xdr:rowOff>
    </xdr:from>
    <xdr:to>
      <xdr:col>81</xdr:col>
      <xdr:colOff>50800</xdr:colOff>
      <xdr:row>80</xdr:row>
      <xdr:rowOff>52795</xdr:rowOff>
    </xdr:to>
    <xdr:cxnSp macro="">
      <xdr:nvCxnSpPr>
        <xdr:cNvPr id="670" name="直線コネクタ 669">
          <a:extLst>
            <a:ext uri="{FF2B5EF4-FFF2-40B4-BE49-F238E27FC236}">
              <a16:creationId xmlns:a16="http://schemas.microsoft.com/office/drawing/2014/main" id="{D80F96D3-13A1-4D9A-8E86-99D8829E500B}"/>
            </a:ext>
          </a:extLst>
        </xdr:cNvPr>
        <xdr:cNvCxnSpPr/>
      </xdr:nvCxnSpPr>
      <xdr:spPr>
        <a:xfrm>
          <a:off x="14592300" y="1369858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671" name="楕円 670">
          <a:extLst>
            <a:ext uri="{FF2B5EF4-FFF2-40B4-BE49-F238E27FC236}">
              <a16:creationId xmlns:a16="http://schemas.microsoft.com/office/drawing/2014/main" id="{EA469D71-292B-4D29-9D40-F5CCB9615ECB}"/>
            </a:ext>
          </a:extLst>
        </xdr:cNvPr>
        <xdr:cNvSpPr/>
      </xdr:nvSpPr>
      <xdr:spPr>
        <a:xfrm>
          <a:off x="1365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79</xdr:row>
      <xdr:rowOff>154032</xdr:rowOff>
    </xdr:to>
    <xdr:cxnSp macro="">
      <xdr:nvCxnSpPr>
        <xdr:cNvPr id="672" name="直線コネクタ 671">
          <a:extLst>
            <a:ext uri="{FF2B5EF4-FFF2-40B4-BE49-F238E27FC236}">
              <a16:creationId xmlns:a16="http://schemas.microsoft.com/office/drawing/2014/main" id="{A255518C-69F4-4F9F-BE58-8FFB9AFE0BE5}"/>
            </a:ext>
          </a:extLst>
        </xdr:cNvPr>
        <xdr:cNvCxnSpPr/>
      </xdr:nvCxnSpPr>
      <xdr:spPr>
        <a:xfrm>
          <a:off x="13703300" y="13628370"/>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134257</xdr:rowOff>
    </xdr:from>
    <xdr:to>
      <xdr:col>67</xdr:col>
      <xdr:colOff>101600</xdr:colOff>
      <xdr:row>79</xdr:row>
      <xdr:rowOff>64407</xdr:rowOff>
    </xdr:to>
    <xdr:sp macro="" textlink="">
      <xdr:nvSpPr>
        <xdr:cNvPr id="673" name="楕円 672">
          <a:extLst>
            <a:ext uri="{FF2B5EF4-FFF2-40B4-BE49-F238E27FC236}">
              <a16:creationId xmlns:a16="http://schemas.microsoft.com/office/drawing/2014/main" id="{7FFA8F1B-7E38-4E72-841C-F5821E3D1F95}"/>
            </a:ext>
          </a:extLst>
        </xdr:cNvPr>
        <xdr:cNvSpPr/>
      </xdr:nvSpPr>
      <xdr:spPr>
        <a:xfrm>
          <a:off x="12763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xdr:rowOff>
    </xdr:from>
    <xdr:to>
      <xdr:col>71</xdr:col>
      <xdr:colOff>177800</xdr:colOff>
      <xdr:row>79</xdr:row>
      <xdr:rowOff>83820</xdr:rowOff>
    </xdr:to>
    <xdr:cxnSp macro="">
      <xdr:nvCxnSpPr>
        <xdr:cNvPr id="674" name="直線コネクタ 673">
          <a:extLst>
            <a:ext uri="{FF2B5EF4-FFF2-40B4-BE49-F238E27FC236}">
              <a16:creationId xmlns:a16="http://schemas.microsoft.com/office/drawing/2014/main" id="{51A01238-7B26-4B35-B195-DA23E39C6A70}"/>
            </a:ext>
          </a:extLst>
        </xdr:cNvPr>
        <xdr:cNvCxnSpPr/>
      </xdr:nvCxnSpPr>
      <xdr:spPr>
        <a:xfrm>
          <a:off x="12814300" y="135581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4B27F282-FCBF-4057-8055-BB9B606EA22D}"/>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F33209B6-12A5-45C9-999D-48669F1DB566}"/>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D9ACE774-FD1A-4071-AFDD-462B19F0422E}"/>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78" name="n_4aveValue【児童館】&#10;有形固定資産減価償却率">
          <a:extLst>
            <a:ext uri="{FF2B5EF4-FFF2-40B4-BE49-F238E27FC236}">
              <a16:creationId xmlns:a16="http://schemas.microsoft.com/office/drawing/2014/main" id="{9FDD75E6-97E5-427E-8935-0B462845A8AC}"/>
            </a:ext>
          </a:extLst>
        </xdr:cNvPr>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679" name="n_1mainValue【児童館】&#10;有形固定資産減価償却率">
          <a:extLst>
            <a:ext uri="{FF2B5EF4-FFF2-40B4-BE49-F238E27FC236}">
              <a16:creationId xmlns:a16="http://schemas.microsoft.com/office/drawing/2014/main" id="{CD4BE2AC-8752-4D15-8527-5069B5A8CDE7}"/>
            </a:ext>
          </a:extLst>
        </xdr:cNvPr>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49909</xdr:rowOff>
    </xdr:from>
    <xdr:ext cx="405111" cy="259045"/>
    <xdr:sp macro="" textlink="">
      <xdr:nvSpPr>
        <xdr:cNvPr id="680" name="n_2mainValue【児童館】&#10;有形固定資産減価償却率">
          <a:extLst>
            <a:ext uri="{FF2B5EF4-FFF2-40B4-BE49-F238E27FC236}">
              <a16:creationId xmlns:a16="http://schemas.microsoft.com/office/drawing/2014/main" id="{C260337C-FB1B-4E92-9CE1-D847D1CF6436}"/>
            </a:ext>
          </a:extLst>
        </xdr:cNvPr>
        <xdr:cNvSpPr txBox="1"/>
      </xdr:nvSpPr>
      <xdr:spPr>
        <a:xfrm>
          <a:off x="143897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681" name="n_3mainValue【児童館】&#10;有形固定資産減価償却率">
          <a:extLst>
            <a:ext uri="{FF2B5EF4-FFF2-40B4-BE49-F238E27FC236}">
              <a16:creationId xmlns:a16="http://schemas.microsoft.com/office/drawing/2014/main" id="{F151ABDB-B6D6-4080-8CCD-BF256D8F1BCA}"/>
            </a:ext>
          </a:extLst>
        </xdr:cNvPr>
        <xdr:cNvSpPr txBox="1"/>
      </xdr:nvSpPr>
      <xdr:spPr>
        <a:xfrm>
          <a:off x="13500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80934</xdr:rowOff>
    </xdr:from>
    <xdr:ext cx="405111" cy="259045"/>
    <xdr:sp macro="" textlink="">
      <xdr:nvSpPr>
        <xdr:cNvPr id="682" name="n_4mainValue【児童館】&#10;有形固定資産減価償却率">
          <a:extLst>
            <a:ext uri="{FF2B5EF4-FFF2-40B4-BE49-F238E27FC236}">
              <a16:creationId xmlns:a16="http://schemas.microsoft.com/office/drawing/2014/main" id="{54E39001-2F71-496F-9D07-3DBB2D95FC08}"/>
            </a:ext>
          </a:extLst>
        </xdr:cNvPr>
        <xdr:cNvSpPr txBox="1"/>
      </xdr:nvSpPr>
      <xdr:spPr>
        <a:xfrm>
          <a:off x="12611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F2E76874-96CA-4D6E-8E45-99AEA7038A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516A63F2-6F10-4AA6-8F70-6729F73C1A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BB30CB31-E190-40C6-96F0-0F35319125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70E42C69-FF94-4C1A-B794-AADFAB5F31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63D6FB7-C3D1-4697-80C9-C8D9D3446E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3AA866C6-3BF4-40C8-8E91-A4FE2C41D6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425AD9DC-BE0C-41B9-A7A0-BF38E469CC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C49ECDE2-1505-4C37-83DF-E97BC4CD18F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F1C655C-3B92-46C8-9A95-CEE387F484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BCBECD8-6E17-49DB-BCE4-0463BD7108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559AEC9B-C3F8-4D5B-8A5C-71D2E53924D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116439B6-C4CC-4A43-A703-CC4E2A75150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9B584C31-6288-45B0-99E2-FA6588FB231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10095B2C-0999-4EB2-95B1-38F48C30665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F83574BE-3DFD-4DEA-87FD-CCF4748C9C6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C7CB5CB2-51DB-4632-9935-246E2B107A9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8869C4F4-8F01-4311-93DC-22108BEB8A3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B5E433D2-17DB-44E8-88FD-31BD347925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4E98DE6E-F244-46BA-8289-49A21AA894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E0B9B955-66A6-412B-9934-7F9796F0837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50E7395E-4FA5-4F16-B2C7-17FD16E9F91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463CD9E4-20AF-454A-AA58-EFA948DB1A66}"/>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05B68A61-BB1F-4C5F-AD66-878DD1FB94BB}"/>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C4A4CE91-93DC-488E-AC27-31C14DC7DEDC}"/>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3CDC0B17-738F-4DA8-924F-E11B31F4B4DF}"/>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DE52166A-5A30-4885-95E0-68DD433297F9}"/>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a:extLst>
            <a:ext uri="{FF2B5EF4-FFF2-40B4-BE49-F238E27FC236}">
              <a16:creationId xmlns:a16="http://schemas.microsoft.com/office/drawing/2014/main" id="{8F2B0557-69E3-4942-86A8-2DA3D596FD57}"/>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76F5108C-9EEA-46F5-AB5C-672B8B923A64}"/>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5882334C-3D69-49BA-B90C-13566C485E72}"/>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4CFFDBE3-8009-4831-9E63-E6EF7216D768}"/>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DE0C8A93-54BE-4394-9180-DD78E156A122}"/>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F55E8EAB-AA01-4C98-B570-1B37539C51E6}"/>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FD3BBBA-FE59-42A6-B335-DD4F548330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852E1E8-733F-4915-895E-3FE53013C7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8B6F3AC-0901-48BF-B3AB-3E7E6C3B478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97E52BF-36C7-4BB2-AD5F-776FE586A0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BA80BC2-AC10-4991-81D0-2EA9D5ADC8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720" name="楕円 719">
          <a:extLst>
            <a:ext uri="{FF2B5EF4-FFF2-40B4-BE49-F238E27FC236}">
              <a16:creationId xmlns:a16="http://schemas.microsoft.com/office/drawing/2014/main" id="{4409D719-2525-4B74-8786-1D96CA9D9194}"/>
            </a:ext>
          </a:extLst>
        </xdr:cNvPr>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721" name="【児童館】&#10;一人当たり面積該当値テキスト">
          <a:extLst>
            <a:ext uri="{FF2B5EF4-FFF2-40B4-BE49-F238E27FC236}">
              <a16:creationId xmlns:a16="http://schemas.microsoft.com/office/drawing/2014/main" id="{3A29F24A-E8D3-4139-983A-24B66E26EC7D}"/>
            </a:ext>
          </a:extLst>
        </xdr:cNvPr>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97028</xdr:rowOff>
    </xdr:from>
    <xdr:to>
      <xdr:col>112</xdr:col>
      <xdr:colOff>38100</xdr:colOff>
      <xdr:row>83</xdr:row>
      <xdr:rowOff>27178</xdr:rowOff>
    </xdr:to>
    <xdr:sp macro="" textlink="">
      <xdr:nvSpPr>
        <xdr:cNvPr id="722" name="楕円 721">
          <a:extLst>
            <a:ext uri="{FF2B5EF4-FFF2-40B4-BE49-F238E27FC236}">
              <a16:creationId xmlns:a16="http://schemas.microsoft.com/office/drawing/2014/main" id="{4B9EE4D4-F582-4AC3-8F8B-018404FDF94B}"/>
            </a:ext>
          </a:extLst>
        </xdr:cNvPr>
        <xdr:cNvSpPr/>
      </xdr:nvSpPr>
      <xdr:spPr>
        <a:xfrm>
          <a:off x="21272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147828</xdr:rowOff>
    </xdr:to>
    <xdr:cxnSp macro="">
      <xdr:nvCxnSpPr>
        <xdr:cNvPr id="723" name="直線コネクタ 722">
          <a:extLst>
            <a:ext uri="{FF2B5EF4-FFF2-40B4-BE49-F238E27FC236}">
              <a16:creationId xmlns:a16="http://schemas.microsoft.com/office/drawing/2014/main" id="{50311346-F1EC-4A86-A156-472FF80D95CC}"/>
            </a:ext>
          </a:extLst>
        </xdr:cNvPr>
        <xdr:cNvCxnSpPr/>
      </xdr:nvCxnSpPr>
      <xdr:spPr>
        <a:xfrm flipV="1">
          <a:off x="21323300" y="1420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106172</xdr:rowOff>
    </xdr:from>
    <xdr:to>
      <xdr:col>107</xdr:col>
      <xdr:colOff>101600</xdr:colOff>
      <xdr:row>83</xdr:row>
      <xdr:rowOff>36322</xdr:rowOff>
    </xdr:to>
    <xdr:sp macro="" textlink="">
      <xdr:nvSpPr>
        <xdr:cNvPr id="724" name="楕円 723">
          <a:extLst>
            <a:ext uri="{FF2B5EF4-FFF2-40B4-BE49-F238E27FC236}">
              <a16:creationId xmlns:a16="http://schemas.microsoft.com/office/drawing/2014/main" id="{EAD19EA7-96B9-4527-A7E4-EADB55E53451}"/>
            </a:ext>
          </a:extLst>
        </xdr:cNvPr>
        <xdr:cNvSpPr/>
      </xdr:nvSpPr>
      <xdr:spPr>
        <a:xfrm>
          <a:off x="20383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147828</xdr:rowOff>
    </xdr:from>
    <xdr:to>
      <xdr:col>111</xdr:col>
      <xdr:colOff>177800</xdr:colOff>
      <xdr:row>82</xdr:row>
      <xdr:rowOff>156972</xdr:rowOff>
    </xdr:to>
    <xdr:cxnSp macro="">
      <xdr:nvCxnSpPr>
        <xdr:cNvPr id="725" name="直線コネクタ 724">
          <a:extLst>
            <a:ext uri="{FF2B5EF4-FFF2-40B4-BE49-F238E27FC236}">
              <a16:creationId xmlns:a16="http://schemas.microsoft.com/office/drawing/2014/main" id="{56C01909-D097-4C91-8907-908ECC63B7F4}"/>
            </a:ext>
          </a:extLst>
        </xdr:cNvPr>
        <xdr:cNvCxnSpPr/>
      </xdr:nvCxnSpPr>
      <xdr:spPr>
        <a:xfrm flipV="1">
          <a:off x="20434300" y="1420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26163</xdr:rowOff>
    </xdr:from>
    <xdr:to>
      <xdr:col>102</xdr:col>
      <xdr:colOff>165100</xdr:colOff>
      <xdr:row>82</xdr:row>
      <xdr:rowOff>127763</xdr:rowOff>
    </xdr:to>
    <xdr:sp macro="" textlink="">
      <xdr:nvSpPr>
        <xdr:cNvPr id="726" name="楕円 725">
          <a:extLst>
            <a:ext uri="{FF2B5EF4-FFF2-40B4-BE49-F238E27FC236}">
              <a16:creationId xmlns:a16="http://schemas.microsoft.com/office/drawing/2014/main" id="{4B240517-0DB7-48EE-B9D5-657D0D725282}"/>
            </a:ext>
          </a:extLst>
        </xdr:cNvPr>
        <xdr:cNvSpPr/>
      </xdr:nvSpPr>
      <xdr:spPr>
        <a:xfrm>
          <a:off x="19494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76963</xdr:rowOff>
    </xdr:from>
    <xdr:to>
      <xdr:col>107</xdr:col>
      <xdr:colOff>50800</xdr:colOff>
      <xdr:row>82</xdr:row>
      <xdr:rowOff>156972</xdr:rowOff>
    </xdr:to>
    <xdr:cxnSp macro="">
      <xdr:nvCxnSpPr>
        <xdr:cNvPr id="727" name="直線コネクタ 726">
          <a:extLst>
            <a:ext uri="{FF2B5EF4-FFF2-40B4-BE49-F238E27FC236}">
              <a16:creationId xmlns:a16="http://schemas.microsoft.com/office/drawing/2014/main" id="{FC653F7F-D2B7-4299-9B48-24444CF5EEB4}"/>
            </a:ext>
          </a:extLst>
        </xdr:cNvPr>
        <xdr:cNvCxnSpPr/>
      </xdr:nvCxnSpPr>
      <xdr:spPr>
        <a:xfrm>
          <a:off x="19545300" y="14135863"/>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35306</xdr:rowOff>
    </xdr:from>
    <xdr:to>
      <xdr:col>98</xdr:col>
      <xdr:colOff>38100</xdr:colOff>
      <xdr:row>82</xdr:row>
      <xdr:rowOff>136906</xdr:rowOff>
    </xdr:to>
    <xdr:sp macro="" textlink="">
      <xdr:nvSpPr>
        <xdr:cNvPr id="728" name="楕円 727">
          <a:extLst>
            <a:ext uri="{FF2B5EF4-FFF2-40B4-BE49-F238E27FC236}">
              <a16:creationId xmlns:a16="http://schemas.microsoft.com/office/drawing/2014/main" id="{50F33BB2-F84D-4946-936F-A582416AE0A2}"/>
            </a:ext>
          </a:extLst>
        </xdr:cNvPr>
        <xdr:cNvSpPr/>
      </xdr:nvSpPr>
      <xdr:spPr>
        <a:xfrm>
          <a:off x="18605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76963</xdr:rowOff>
    </xdr:from>
    <xdr:to>
      <xdr:col>102</xdr:col>
      <xdr:colOff>114300</xdr:colOff>
      <xdr:row>82</xdr:row>
      <xdr:rowOff>86106</xdr:rowOff>
    </xdr:to>
    <xdr:cxnSp macro="">
      <xdr:nvCxnSpPr>
        <xdr:cNvPr id="729" name="直線コネクタ 728">
          <a:extLst>
            <a:ext uri="{FF2B5EF4-FFF2-40B4-BE49-F238E27FC236}">
              <a16:creationId xmlns:a16="http://schemas.microsoft.com/office/drawing/2014/main" id="{C1835284-AF2B-4D72-AE31-466FD622065B}"/>
            </a:ext>
          </a:extLst>
        </xdr:cNvPr>
        <xdr:cNvCxnSpPr/>
      </xdr:nvCxnSpPr>
      <xdr:spPr>
        <a:xfrm flipV="1">
          <a:off x="18656300" y="141358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児童館】&#10;一人当たり面積">
          <a:extLst>
            <a:ext uri="{FF2B5EF4-FFF2-40B4-BE49-F238E27FC236}">
              <a16:creationId xmlns:a16="http://schemas.microsoft.com/office/drawing/2014/main" id="{AE864693-3493-458F-A80D-A94D01948784}"/>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31" name="n_2aveValue【児童館】&#10;一人当たり面積">
          <a:extLst>
            <a:ext uri="{FF2B5EF4-FFF2-40B4-BE49-F238E27FC236}">
              <a16:creationId xmlns:a16="http://schemas.microsoft.com/office/drawing/2014/main" id="{CDA5FACA-3B77-4395-8AF2-5641DDA1BE07}"/>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32" name="n_3aveValue【児童館】&#10;一人当たり面積">
          <a:extLst>
            <a:ext uri="{FF2B5EF4-FFF2-40B4-BE49-F238E27FC236}">
              <a16:creationId xmlns:a16="http://schemas.microsoft.com/office/drawing/2014/main" id="{093FE628-94E1-4F68-ACFF-1289852FE715}"/>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733" name="n_4aveValue【児童館】&#10;一人当たり面積">
          <a:extLst>
            <a:ext uri="{FF2B5EF4-FFF2-40B4-BE49-F238E27FC236}">
              <a16:creationId xmlns:a16="http://schemas.microsoft.com/office/drawing/2014/main" id="{CB292FFF-8381-410D-9C58-CECF18AA2CD1}"/>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43705</xdr:rowOff>
    </xdr:from>
    <xdr:ext cx="469744" cy="259045"/>
    <xdr:sp macro="" textlink="">
      <xdr:nvSpPr>
        <xdr:cNvPr id="734" name="n_1mainValue【児童館】&#10;一人当たり面積">
          <a:extLst>
            <a:ext uri="{FF2B5EF4-FFF2-40B4-BE49-F238E27FC236}">
              <a16:creationId xmlns:a16="http://schemas.microsoft.com/office/drawing/2014/main" id="{61CE2D78-30E8-4CC6-A4DE-3BFD348ADB35}"/>
            </a:ext>
          </a:extLst>
        </xdr:cNvPr>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52849</xdr:rowOff>
    </xdr:from>
    <xdr:ext cx="469744" cy="259045"/>
    <xdr:sp macro="" textlink="">
      <xdr:nvSpPr>
        <xdr:cNvPr id="735" name="n_2mainValue【児童館】&#10;一人当たり面積">
          <a:extLst>
            <a:ext uri="{FF2B5EF4-FFF2-40B4-BE49-F238E27FC236}">
              <a16:creationId xmlns:a16="http://schemas.microsoft.com/office/drawing/2014/main" id="{76D9C2CF-9368-492F-86ED-6589C448CE56}"/>
            </a:ext>
          </a:extLst>
        </xdr:cNvPr>
        <xdr:cNvSpPr txBox="1"/>
      </xdr:nvSpPr>
      <xdr:spPr>
        <a:xfrm>
          <a:off x="20199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144290</xdr:rowOff>
    </xdr:from>
    <xdr:ext cx="469744" cy="259045"/>
    <xdr:sp macro="" textlink="">
      <xdr:nvSpPr>
        <xdr:cNvPr id="736" name="n_3mainValue【児童館】&#10;一人当たり面積">
          <a:extLst>
            <a:ext uri="{FF2B5EF4-FFF2-40B4-BE49-F238E27FC236}">
              <a16:creationId xmlns:a16="http://schemas.microsoft.com/office/drawing/2014/main" id="{7D16A979-3A12-47B3-9B57-82754F743B83}"/>
            </a:ext>
          </a:extLst>
        </xdr:cNvPr>
        <xdr:cNvSpPr txBox="1"/>
      </xdr:nvSpPr>
      <xdr:spPr>
        <a:xfrm>
          <a:off x="19310427" y="1386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153433</xdr:rowOff>
    </xdr:from>
    <xdr:ext cx="469744" cy="259045"/>
    <xdr:sp macro="" textlink="">
      <xdr:nvSpPr>
        <xdr:cNvPr id="737" name="n_4mainValue【児童館】&#10;一人当たり面積">
          <a:extLst>
            <a:ext uri="{FF2B5EF4-FFF2-40B4-BE49-F238E27FC236}">
              <a16:creationId xmlns:a16="http://schemas.microsoft.com/office/drawing/2014/main" id="{88F7030E-8FFE-4D19-ADB8-B988147696A7}"/>
            </a:ext>
          </a:extLst>
        </xdr:cNvPr>
        <xdr:cNvSpPr txBox="1"/>
      </xdr:nvSpPr>
      <xdr:spPr>
        <a:xfrm>
          <a:off x="184214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103E0EEC-32CA-4D75-AEDC-F1068EA8DD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4FA2463-D941-452B-9DE1-8F41CCB882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D1B2D0B-C9C5-4603-A149-11598C54B1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25A5533-1E1F-428C-A90B-68D1BF29F1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A0CEA4D3-08A5-44E5-8915-A960631E10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B36318F8-4F82-41C8-97A1-DAEC94153D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E375FCCE-B0BA-499F-BEDF-96455C998A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64B16137-FF74-4003-9134-76AEE325D7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5170A463-88AB-4C55-AD8B-D293042667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496E615B-8657-4761-B126-E915CCFCD5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DDB041B-2EF4-4853-95A3-DFC2071CD39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6948B0D5-2C4B-484D-837A-DFF14408432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71B0BA36-9716-45D9-B92C-3A9A9FFBAA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8EA8B607-2F5B-4856-8F3D-0209A81E33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5FE628CF-F276-44EE-89FA-382DF41A8ED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9EC6E188-B752-42A7-A261-ACC09EBDE2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A11C65D2-0493-43B2-8528-91C66B84644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C117E99B-0EE0-4514-B7B2-B97CF8156C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D2785D3B-5278-412C-832D-CF3C32E67F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631C2FF4-B002-4225-A7E7-62244EFB152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F810BF7F-1631-42C9-8795-849B436127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13036A0F-6E03-4137-8A63-F74902D84B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B6987832-33DA-4F5E-9E06-E841A6A7C3D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F28C7C98-849E-45E3-B76B-C199785967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DD18D3F7-BAF8-4E38-9ED3-BEBB0A5386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891A1B18-10A8-488D-B421-BE28DA32AFF9}"/>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7EF57032-5FB9-4887-8F66-AE150FEFAE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E0888735-C36A-4F1A-AFB5-EE61E7ACD08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84CB9882-6B30-4A68-BF6A-814EE4FAB68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0AF4690F-9A96-40DC-90EB-6E31BB78703C}"/>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6FA2F5DC-820B-49B9-846E-44ADCA9B74DB}"/>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AADAD088-5146-468A-94E9-29F78DD3BC55}"/>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21ED3F8C-4DF9-4AB4-9ED7-310F26469D77}"/>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12A4E5D6-5C55-40FD-B808-6207F82D6CCE}"/>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C394088F-0FA5-4CC3-B2E9-16F1B12A17F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A21C2C8B-2942-4596-853A-B286E5D9F59C}"/>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4697E0B-DF00-444D-90B5-43306CD4795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B99993D-7FFC-47A3-A6F3-D689EC2746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5CAADCD-D60D-4C47-A36F-951F2CE3058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7C923BA-1B6C-4F2D-A3D6-00AE76A2A2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833C504-F9FE-4364-BB74-C68D2E2DF0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51526</xdr:rowOff>
    </xdr:from>
    <xdr:to>
      <xdr:col>85</xdr:col>
      <xdr:colOff>177800</xdr:colOff>
      <xdr:row>107</xdr:row>
      <xdr:rowOff>153126</xdr:rowOff>
    </xdr:to>
    <xdr:sp macro="" textlink="">
      <xdr:nvSpPr>
        <xdr:cNvPr id="779" name="楕円 778">
          <a:extLst>
            <a:ext uri="{FF2B5EF4-FFF2-40B4-BE49-F238E27FC236}">
              <a16:creationId xmlns:a16="http://schemas.microsoft.com/office/drawing/2014/main" id="{D218C377-1AE7-4885-9EA9-2DFCAD462E1C}"/>
            </a:ext>
          </a:extLst>
        </xdr:cNvPr>
        <xdr:cNvSpPr/>
      </xdr:nvSpPr>
      <xdr:spPr>
        <a:xfrm>
          <a:off x="16268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29953</xdr:rowOff>
    </xdr:from>
    <xdr:ext cx="405111" cy="259045"/>
    <xdr:sp macro="" textlink="">
      <xdr:nvSpPr>
        <xdr:cNvPr id="780" name="【公民館】&#10;有形固定資産減価償却率該当値テキスト">
          <a:extLst>
            <a:ext uri="{FF2B5EF4-FFF2-40B4-BE49-F238E27FC236}">
              <a16:creationId xmlns:a16="http://schemas.microsoft.com/office/drawing/2014/main" id="{758121A8-A251-4A28-A94A-DE3C0236789F}"/>
            </a:ext>
          </a:extLst>
        </xdr:cNvPr>
        <xdr:cNvSpPr txBox="1"/>
      </xdr:nvSpPr>
      <xdr:spPr>
        <a:xfrm>
          <a:off x="16357600"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781" name="楕円 780">
          <a:extLst>
            <a:ext uri="{FF2B5EF4-FFF2-40B4-BE49-F238E27FC236}">
              <a16:creationId xmlns:a16="http://schemas.microsoft.com/office/drawing/2014/main" id="{1204F5D9-2703-4D74-81E8-86372F4FBD47}"/>
            </a:ext>
          </a:extLst>
        </xdr:cNvPr>
        <xdr:cNvSpPr/>
      </xdr:nvSpPr>
      <xdr:spPr>
        <a:xfrm>
          <a:off x="15430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102326</xdr:rowOff>
    </xdr:to>
    <xdr:cxnSp macro="">
      <xdr:nvCxnSpPr>
        <xdr:cNvPr id="782" name="直線コネクタ 781">
          <a:extLst>
            <a:ext uri="{FF2B5EF4-FFF2-40B4-BE49-F238E27FC236}">
              <a16:creationId xmlns:a16="http://schemas.microsoft.com/office/drawing/2014/main" id="{9D447718-4211-4F4E-8079-94BE99832AD6}"/>
            </a:ext>
          </a:extLst>
        </xdr:cNvPr>
        <xdr:cNvCxnSpPr/>
      </xdr:nvCxnSpPr>
      <xdr:spPr>
        <a:xfrm>
          <a:off x="15481300" y="18365832"/>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783" name="楕円 782">
          <a:extLst>
            <a:ext uri="{FF2B5EF4-FFF2-40B4-BE49-F238E27FC236}">
              <a16:creationId xmlns:a16="http://schemas.microsoft.com/office/drawing/2014/main" id="{C41B98BA-8548-4B6A-9FEE-F4C57263D37B}"/>
            </a:ext>
          </a:extLst>
        </xdr:cNvPr>
        <xdr:cNvSpPr/>
      </xdr:nvSpPr>
      <xdr:spPr>
        <a:xfrm>
          <a:off x="1454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166007</xdr:rowOff>
    </xdr:from>
    <xdr:to>
      <xdr:col>81</xdr:col>
      <xdr:colOff>50800</xdr:colOff>
      <xdr:row>107</xdr:row>
      <xdr:rowOff>20682</xdr:rowOff>
    </xdr:to>
    <xdr:cxnSp macro="">
      <xdr:nvCxnSpPr>
        <xdr:cNvPr id="784" name="直線コネクタ 783">
          <a:extLst>
            <a:ext uri="{FF2B5EF4-FFF2-40B4-BE49-F238E27FC236}">
              <a16:creationId xmlns:a16="http://schemas.microsoft.com/office/drawing/2014/main" id="{650F0AB3-A6C1-4467-93BF-188F1F36CD85}"/>
            </a:ext>
          </a:extLst>
        </xdr:cNvPr>
        <xdr:cNvCxnSpPr/>
      </xdr:nvCxnSpPr>
      <xdr:spPr>
        <a:xfrm>
          <a:off x="14592300" y="183397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785" name="楕円 784">
          <a:extLst>
            <a:ext uri="{FF2B5EF4-FFF2-40B4-BE49-F238E27FC236}">
              <a16:creationId xmlns:a16="http://schemas.microsoft.com/office/drawing/2014/main" id="{04770473-807C-4CDF-B5F2-9F9FC4033DC7}"/>
            </a:ext>
          </a:extLst>
        </xdr:cNvPr>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141514</xdr:rowOff>
    </xdr:from>
    <xdr:to>
      <xdr:col>76</xdr:col>
      <xdr:colOff>114300</xdr:colOff>
      <xdr:row>106</xdr:row>
      <xdr:rowOff>166007</xdr:rowOff>
    </xdr:to>
    <xdr:cxnSp macro="">
      <xdr:nvCxnSpPr>
        <xdr:cNvPr id="786" name="直線コネクタ 785">
          <a:extLst>
            <a:ext uri="{FF2B5EF4-FFF2-40B4-BE49-F238E27FC236}">
              <a16:creationId xmlns:a16="http://schemas.microsoft.com/office/drawing/2014/main" id="{7286CE16-3A21-4EDF-A979-18972116A848}"/>
            </a:ext>
          </a:extLst>
        </xdr:cNvPr>
        <xdr:cNvCxnSpPr/>
      </xdr:nvCxnSpPr>
      <xdr:spPr>
        <a:xfrm>
          <a:off x="13703300" y="183152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787" name="楕円 786">
          <a:extLst>
            <a:ext uri="{FF2B5EF4-FFF2-40B4-BE49-F238E27FC236}">
              <a16:creationId xmlns:a16="http://schemas.microsoft.com/office/drawing/2014/main" id="{4B45FB7C-4AA6-47BB-BF59-AAA83A75DA37}"/>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106</xdr:row>
      <xdr:rowOff>141514</xdr:rowOff>
    </xdr:to>
    <xdr:cxnSp macro="">
      <xdr:nvCxnSpPr>
        <xdr:cNvPr id="788" name="直線コネクタ 787">
          <a:extLst>
            <a:ext uri="{FF2B5EF4-FFF2-40B4-BE49-F238E27FC236}">
              <a16:creationId xmlns:a16="http://schemas.microsoft.com/office/drawing/2014/main" id="{3A9D1813-D4D9-4447-B46F-9B9C7F496603}"/>
            </a:ext>
          </a:extLst>
        </xdr:cNvPr>
        <xdr:cNvCxnSpPr/>
      </xdr:nvCxnSpPr>
      <xdr:spPr>
        <a:xfrm>
          <a:off x="12814300" y="18289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97BC1D6B-6E5D-4AC0-98D3-BDEC546AF8AA}"/>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6D9AE2D0-C3D9-4EED-B7BE-71BBD7E3FD0A}"/>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B0479D87-34EE-4F85-B827-D1B9DF76F939}"/>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B0A5ECAE-E0CF-43CD-8656-6B9F35CB3387}"/>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793" name="n_1mainValue【公民館】&#10;有形固定資産減価償却率">
          <a:extLst>
            <a:ext uri="{FF2B5EF4-FFF2-40B4-BE49-F238E27FC236}">
              <a16:creationId xmlns:a16="http://schemas.microsoft.com/office/drawing/2014/main" id="{B939280F-9AD5-478A-856D-891E36953D33}"/>
            </a:ext>
          </a:extLst>
        </xdr:cNvPr>
        <xdr:cNvSpPr txBox="1"/>
      </xdr:nvSpPr>
      <xdr:spPr>
        <a:xfrm>
          <a:off x="152660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794" name="n_2mainValue【公民館】&#10;有形固定資産減価償却率">
          <a:extLst>
            <a:ext uri="{FF2B5EF4-FFF2-40B4-BE49-F238E27FC236}">
              <a16:creationId xmlns:a16="http://schemas.microsoft.com/office/drawing/2014/main" id="{F014BD6F-03AA-466E-8F86-C6F75F2EA316}"/>
            </a:ext>
          </a:extLst>
        </xdr:cNvPr>
        <xdr:cNvSpPr txBox="1"/>
      </xdr:nvSpPr>
      <xdr:spPr>
        <a:xfrm>
          <a:off x="14389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795" name="n_3mainValue【公民館】&#10;有形固定資産減価償却率">
          <a:extLst>
            <a:ext uri="{FF2B5EF4-FFF2-40B4-BE49-F238E27FC236}">
              <a16:creationId xmlns:a16="http://schemas.microsoft.com/office/drawing/2014/main" id="{2B0EEB0E-AAA1-40A4-AE03-87AC9ED0E1E1}"/>
            </a:ext>
          </a:extLst>
        </xdr:cNvPr>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796" name="n_4mainValue【公民館】&#10;有形固定資産減価償却率">
          <a:extLst>
            <a:ext uri="{FF2B5EF4-FFF2-40B4-BE49-F238E27FC236}">
              <a16:creationId xmlns:a16="http://schemas.microsoft.com/office/drawing/2014/main" id="{2F773E16-9FFF-4978-8167-D7A1E61CB8BD}"/>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999D3056-6368-4C96-AFAC-8D2E5AF1E1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CD657221-3887-45C7-AFDE-6172BD46D0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EF34BD8C-AA47-4646-BDA3-F862A44C0D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2288A36-FBA6-4E39-BA81-4DCEB43F77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97B58A3B-C19B-4CB9-98B8-8F76B1910A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94C0659C-1503-471C-BE88-17A6E99DBD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2168AD2B-DD40-45A8-886A-6EBC554550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1014C563-5D20-4537-839A-CB330E9AE1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D2D7BA-2AA5-497C-97E0-87AA351D56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2169203B-7FAE-4E24-83A9-3ED212982E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A6A80449-E450-490E-B5FC-0ED1B3357E6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8EE657CA-3198-4E32-9886-BF82DC915F3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98D6A48B-CE6B-4659-864B-BB48E3C0CD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6727D7E9-1E5F-4AFA-BCE3-EA7E02FB069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7D5DA732-DEF1-4AAC-AA23-CA129DBD50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BD29D894-C754-4450-8199-BFBAF2B34F2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A9D9BB72-D106-4904-8A7C-F38821D4E49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457345BE-37D6-4ED2-9E1A-F2814AD7ACC9}"/>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BBD06C-240E-4EC2-9D96-4E9984FA209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6BB86C1F-6B8C-46D6-AE55-2BDF3EDD601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799A4DF5-ABFE-4179-9346-5C06AC5899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9D951D9A-A605-45A5-9F0D-9FC28345525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271223CF-F540-413B-A9E5-F7F903B30A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BA4C20AA-54F7-43BC-8C1D-794BCCA5A2E5}"/>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FBE857FD-C864-4367-A009-DED61A5FDD6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8F4D65BD-FB04-4505-9149-DEDE0C276F06}"/>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6F8E6C86-A128-49D1-9A61-A0477DA105E3}"/>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2FFEA4E7-1370-4349-8441-2F40A093C6F5}"/>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5" name="【公民館】&#10;一人当たり面積平均値テキスト">
          <a:extLst>
            <a:ext uri="{FF2B5EF4-FFF2-40B4-BE49-F238E27FC236}">
              <a16:creationId xmlns:a16="http://schemas.microsoft.com/office/drawing/2014/main" id="{D562E429-BC9C-4FE8-826A-A9C82120C5FB}"/>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B1D4DC39-5832-49D7-885E-B189B642AB25}"/>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0EC0E5DF-C50C-451F-818C-D82857347455}"/>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4A0C14FB-0898-41A1-BA1F-A370BDAF7277}"/>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494BFD54-A62B-44F1-86D5-34BFBE7955B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46B6EDBE-3339-4707-B8FF-B4F83B263F0E}"/>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14A58A6-6A8A-4A82-B60C-397E129A12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F3FAF61-1F19-41EB-92F1-65DCB02C66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2ACFD83-E11A-4324-A23C-4017891CA2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6FFBB82-B669-48A5-8C95-DE6085C233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ABF142B-AC20-49C9-97C0-EE8F4A12DC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75388</xdr:rowOff>
    </xdr:from>
    <xdr:to>
      <xdr:col>116</xdr:col>
      <xdr:colOff>114300</xdr:colOff>
      <xdr:row>109</xdr:row>
      <xdr:rowOff>5538</xdr:rowOff>
    </xdr:to>
    <xdr:sp macro="" textlink="">
      <xdr:nvSpPr>
        <xdr:cNvPr id="836" name="楕円 835">
          <a:extLst>
            <a:ext uri="{FF2B5EF4-FFF2-40B4-BE49-F238E27FC236}">
              <a16:creationId xmlns:a16="http://schemas.microsoft.com/office/drawing/2014/main" id="{1B86CE30-B5E7-48F4-9B63-74FF6091C72C}"/>
            </a:ext>
          </a:extLst>
        </xdr:cNvPr>
        <xdr:cNvSpPr/>
      </xdr:nvSpPr>
      <xdr:spPr>
        <a:xfrm>
          <a:off x="22110700" y="185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37" name="【公民館】&#10;一人当たり面積該当値テキスト">
          <a:extLst>
            <a:ext uri="{FF2B5EF4-FFF2-40B4-BE49-F238E27FC236}">
              <a16:creationId xmlns:a16="http://schemas.microsoft.com/office/drawing/2014/main" id="{9EFBD2A3-6CB1-4004-B9FC-3990A62E0155}"/>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75540</xdr:rowOff>
    </xdr:from>
    <xdr:to>
      <xdr:col>112</xdr:col>
      <xdr:colOff>38100</xdr:colOff>
      <xdr:row>109</xdr:row>
      <xdr:rowOff>5690</xdr:rowOff>
    </xdr:to>
    <xdr:sp macro="" textlink="">
      <xdr:nvSpPr>
        <xdr:cNvPr id="838" name="楕円 837">
          <a:extLst>
            <a:ext uri="{FF2B5EF4-FFF2-40B4-BE49-F238E27FC236}">
              <a16:creationId xmlns:a16="http://schemas.microsoft.com/office/drawing/2014/main" id="{088D470D-FCB5-47CF-9407-8D28F8ADF1C8}"/>
            </a:ext>
          </a:extLst>
        </xdr:cNvPr>
        <xdr:cNvSpPr/>
      </xdr:nvSpPr>
      <xdr:spPr>
        <a:xfrm>
          <a:off x="21272500" y="185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126188</xdr:rowOff>
    </xdr:from>
    <xdr:to>
      <xdr:col>116</xdr:col>
      <xdr:colOff>63500</xdr:colOff>
      <xdr:row>108</xdr:row>
      <xdr:rowOff>126340</xdr:rowOff>
    </xdr:to>
    <xdr:cxnSp macro="">
      <xdr:nvCxnSpPr>
        <xdr:cNvPr id="839" name="直線コネクタ 838">
          <a:extLst>
            <a:ext uri="{FF2B5EF4-FFF2-40B4-BE49-F238E27FC236}">
              <a16:creationId xmlns:a16="http://schemas.microsoft.com/office/drawing/2014/main" id="{6DC566F1-5701-4A4A-8A3C-56F35E7F3ABC}"/>
            </a:ext>
          </a:extLst>
        </xdr:cNvPr>
        <xdr:cNvCxnSpPr/>
      </xdr:nvCxnSpPr>
      <xdr:spPr>
        <a:xfrm flipV="1">
          <a:off x="21323300" y="1864278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75997</xdr:rowOff>
    </xdr:from>
    <xdr:to>
      <xdr:col>107</xdr:col>
      <xdr:colOff>101600</xdr:colOff>
      <xdr:row>109</xdr:row>
      <xdr:rowOff>6147</xdr:rowOff>
    </xdr:to>
    <xdr:sp macro="" textlink="">
      <xdr:nvSpPr>
        <xdr:cNvPr id="840" name="楕円 839">
          <a:extLst>
            <a:ext uri="{FF2B5EF4-FFF2-40B4-BE49-F238E27FC236}">
              <a16:creationId xmlns:a16="http://schemas.microsoft.com/office/drawing/2014/main" id="{D7B0C28B-1B88-45C4-9474-E022DC980245}"/>
            </a:ext>
          </a:extLst>
        </xdr:cNvPr>
        <xdr:cNvSpPr/>
      </xdr:nvSpPr>
      <xdr:spPr>
        <a:xfrm>
          <a:off x="20383500" y="18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126340</xdr:rowOff>
    </xdr:from>
    <xdr:to>
      <xdr:col>111</xdr:col>
      <xdr:colOff>177800</xdr:colOff>
      <xdr:row>108</xdr:row>
      <xdr:rowOff>126797</xdr:rowOff>
    </xdr:to>
    <xdr:cxnSp macro="">
      <xdr:nvCxnSpPr>
        <xdr:cNvPr id="841" name="直線コネクタ 840">
          <a:extLst>
            <a:ext uri="{FF2B5EF4-FFF2-40B4-BE49-F238E27FC236}">
              <a16:creationId xmlns:a16="http://schemas.microsoft.com/office/drawing/2014/main" id="{50D9B4D7-424F-4590-A673-B6545944405E}"/>
            </a:ext>
          </a:extLst>
        </xdr:cNvPr>
        <xdr:cNvCxnSpPr/>
      </xdr:nvCxnSpPr>
      <xdr:spPr>
        <a:xfrm flipV="1">
          <a:off x="20434300" y="186429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76530</xdr:rowOff>
    </xdr:from>
    <xdr:to>
      <xdr:col>102</xdr:col>
      <xdr:colOff>165100</xdr:colOff>
      <xdr:row>109</xdr:row>
      <xdr:rowOff>6680</xdr:rowOff>
    </xdr:to>
    <xdr:sp macro="" textlink="">
      <xdr:nvSpPr>
        <xdr:cNvPr id="842" name="楕円 841">
          <a:extLst>
            <a:ext uri="{FF2B5EF4-FFF2-40B4-BE49-F238E27FC236}">
              <a16:creationId xmlns:a16="http://schemas.microsoft.com/office/drawing/2014/main" id="{04E8641D-8584-4B02-A9E0-F735DC6B5C36}"/>
            </a:ext>
          </a:extLst>
        </xdr:cNvPr>
        <xdr:cNvSpPr/>
      </xdr:nvSpPr>
      <xdr:spPr>
        <a:xfrm>
          <a:off x="19494500" y="185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126797</xdr:rowOff>
    </xdr:from>
    <xdr:to>
      <xdr:col>107</xdr:col>
      <xdr:colOff>50800</xdr:colOff>
      <xdr:row>108</xdr:row>
      <xdr:rowOff>127330</xdr:rowOff>
    </xdr:to>
    <xdr:cxnSp macro="">
      <xdr:nvCxnSpPr>
        <xdr:cNvPr id="843" name="直線コネクタ 842">
          <a:extLst>
            <a:ext uri="{FF2B5EF4-FFF2-40B4-BE49-F238E27FC236}">
              <a16:creationId xmlns:a16="http://schemas.microsoft.com/office/drawing/2014/main" id="{794C4930-3DA8-47C7-8220-1123A34735C6}"/>
            </a:ext>
          </a:extLst>
        </xdr:cNvPr>
        <xdr:cNvCxnSpPr/>
      </xdr:nvCxnSpPr>
      <xdr:spPr>
        <a:xfrm flipV="1">
          <a:off x="19545300" y="1864339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76912</xdr:rowOff>
    </xdr:from>
    <xdr:to>
      <xdr:col>98</xdr:col>
      <xdr:colOff>38100</xdr:colOff>
      <xdr:row>109</xdr:row>
      <xdr:rowOff>7062</xdr:rowOff>
    </xdr:to>
    <xdr:sp macro="" textlink="">
      <xdr:nvSpPr>
        <xdr:cNvPr id="844" name="楕円 843">
          <a:extLst>
            <a:ext uri="{FF2B5EF4-FFF2-40B4-BE49-F238E27FC236}">
              <a16:creationId xmlns:a16="http://schemas.microsoft.com/office/drawing/2014/main" id="{37237204-9E6B-4B1F-80F6-621C92843CDE}"/>
            </a:ext>
          </a:extLst>
        </xdr:cNvPr>
        <xdr:cNvSpPr/>
      </xdr:nvSpPr>
      <xdr:spPr>
        <a:xfrm>
          <a:off x="18605500" y="185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127330</xdr:rowOff>
    </xdr:from>
    <xdr:to>
      <xdr:col>102</xdr:col>
      <xdr:colOff>114300</xdr:colOff>
      <xdr:row>108</xdr:row>
      <xdr:rowOff>127712</xdr:rowOff>
    </xdr:to>
    <xdr:cxnSp macro="">
      <xdr:nvCxnSpPr>
        <xdr:cNvPr id="845" name="直線コネクタ 844">
          <a:extLst>
            <a:ext uri="{FF2B5EF4-FFF2-40B4-BE49-F238E27FC236}">
              <a16:creationId xmlns:a16="http://schemas.microsoft.com/office/drawing/2014/main" id="{836695C0-CCFF-4872-B8A1-C965BBB78525}"/>
            </a:ext>
          </a:extLst>
        </xdr:cNvPr>
        <xdr:cNvCxnSpPr/>
      </xdr:nvCxnSpPr>
      <xdr:spPr>
        <a:xfrm flipV="1">
          <a:off x="18656300" y="186439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6" name="n_1aveValue【公民館】&#10;一人当たり面積">
          <a:extLst>
            <a:ext uri="{FF2B5EF4-FFF2-40B4-BE49-F238E27FC236}">
              <a16:creationId xmlns:a16="http://schemas.microsoft.com/office/drawing/2014/main" id="{2D29AB9F-A23A-4B9D-9B93-52D8573DD338}"/>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7" name="n_2aveValue【公民館】&#10;一人当たり面積">
          <a:extLst>
            <a:ext uri="{FF2B5EF4-FFF2-40B4-BE49-F238E27FC236}">
              <a16:creationId xmlns:a16="http://schemas.microsoft.com/office/drawing/2014/main" id="{C6897F59-F70B-488B-A9D1-52571AAC5E52}"/>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FE13B5BB-43AA-449C-ADDD-94F3B0899BB6}"/>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9" name="n_4aveValue【公民館】&#10;一人当たり面積">
          <a:extLst>
            <a:ext uri="{FF2B5EF4-FFF2-40B4-BE49-F238E27FC236}">
              <a16:creationId xmlns:a16="http://schemas.microsoft.com/office/drawing/2014/main" id="{295AB7D9-5D85-4CFB-B8E1-CD6BCC0BBA99}"/>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168267</xdr:rowOff>
    </xdr:from>
    <xdr:ext cx="469744" cy="259045"/>
    <xdr:sp macro="" textlink="">
      <xdr:nvSpPr>
        <xdr:cNvPr id="850" name="n_1mainValue【公民館】&#10;一人当たり面積">
          <a:extLst>
            <a:ext uri="{FF2B5EF4-FFF2-40B4-BE49-F238E27FC236}">
              <a16:creationId xmlns:a16="http://schemas.microsoft.com/office/drawing/2014/main" id="{AF4DC7D1-E546-464D-B17E-9D2D0569A172}"/>
            </a:ext>
          </a:extLst>
        </xdr:cNvPr>
        <xdr:cNvSpPr txBox="1"/>
      </xdr:nvSpPr>
      <xdr:spPr>
        <a:xfrm>
          <a:off x="21075727" y="186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168724</xdr:rowOff>
    </xdr:from>
    <xdr:ext cx="469744" cy="259045"/>
    <xdr:sp macro="" textlink="">
      <xdr:nvSpPr>
        <xdr:cNvPr id="851" name="n_2mainValue【公民館】&#10;一人当たり面積">
          <a:extLst>
            <a:ext uri="{FF2B5EF4-FFF2-40B4-BE49-F238E27FC236}">
              <a16:creationId xmlns:a16="http://schemas.microsoft.com/office/drawing/2014/main" id="{473CC7E9-B47C-4A7B-8825-915D16EE0EA2}"/>
            </a:ext>
          </a:extLst>
        </xdr:cNvPr>
        <xdr:cNvSpPr txBox="1"/>
      </xdr:nvSpPr>
      <xdr:spPr>
        <a:xfrm>
          <a:off x="20199427" y="186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169257</xdr:rowOff>
    </xdr:from>
    <xdr:ext cx="469744" cy="259045"/>
    <xdr:sp macro="" textlink="">
      <xdr:nvSpPr>
        <xdr:cNvPr id="852" name="n_3mainValue【公民館】&#10;一人当たり面積">
          <a:extLst>
            <a:ext uri="{FF2B5EF4-FFF2-40B4-BE49-F238E27FC236}">
              <a16:creationId xmlns:a16="http://schemas.microsoft.com/office/drawing/2014/main" id="{BAE22760-879E-49E7-99DF-F6E8F5FC7EC0}"/>
            </a:ext>
          </a:extLst>
        </xdr:cNvPr>
        <xdr:cNvSpPr txBox="1"/>
      </xdr:nvSpPr>
      <xdr:spPr>
        <a:xfrm>
          <a:off x="19310427" y="186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169639</xdr:rowOff>
    </xdr:from>
    <xdr:ext cx="469744" cy="259045"/>
    <xdr:sp macro="" textlink="">
      <xdr:nvSpPr>
        <xdr:cNvPr id="853" name="n_4mainValue【公民館】&#10;一人当たり面積">
          <a:extLst>
            <a:ext uri="{FF2B5EF4-FFF2-40B4-BE49-F238E27FC236}">
              <a16:creationId xmlns:a16="http://schemas.microsoft.com/office/drawing/2014/main" id="{34B0B63A-8CF2-4704-BF16-5B0126BC9766}"/>
            </a:ext>
          </a:extLst>
        </xdr:cNvPr>
        <xdr:cNvSpPr txBox="1"/>
      </xdr:nvSpPr>
      <xdr:spPr>
        <a:xfrm>
          <a:off x="18421427" y="1868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429B5BE5-0393-4850-9F1A-1B9B3314FD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DB599537-978D-4DE9-8768-6CE6E95978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24C37AE6-C021-4857-BDDD-D12ADCC502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①道路の減価償却率について、令和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42.2%</a:t>
          </a:r>
          <a:r>
            <a:rPr kumimoji="1" lang="ja-JP" altLang="ja-JP" sz="1100">
              <a:solidFill>
                <a:schemeClr val="dk1"/>
              </a:solidFill>
              <a:effectLst/>
              <a:latin typeface="+mn-lt"/>
              <a:ea typeface="+mn-ea"/>
              <a:cs typeface="+mn-cs"/>
            </a:rPr>
            <a:t>の増加となった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これは固定資産台帳の内容精査によるものである。</a:t>
          </a:r>
          <a:r>
            <a:rPr kumimoji="1" lang="ja-JP" altLang="en-US" sz="1100">
              <a:solidFill>
                <a:schemeClr val="dk1"/>
              </a:solidFill>
              <a:effectLst/>
              <a:latin typeface="+mn-lt"/>
              <a:ea typeface="+mn-ea"/>
              <a:cs typeface="+mn-cs"/>
            </a:rPr>
            <a:t>類団平均値を若干下回り、</a:t>
          </a:r>
          <a:r>
            <a:rPr kumimoji="1" lang="ja-JP" altLang="ja-JP" sz="1100">
              <a:solidFill>
                <a:schemeClr val="dk1"/>
              </a:solidFill>
              <a:effectLst/>
              <a:latin typeface="+mn-lt"/>
              <a:ea typeface="+mn-ea"/>
              <a:cs typeface="+mn-cs"/>
            </a:rPr>
            <a:t>今後計画的な更新を要する。道路の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人あたり延長は、北海道平均よりは長いが本町は森林の面積割合が多いため類似団体平均を下回っている。</a:t>
          </a:r>
          <a:endParaRPr lang="ja-JP" altLang="ja-JP" sz="1400">
            <a:effectLst/>
          </a:endParaRPr>
        </a:p>
        <a:p>
          <a:r>
            <a:rPr kumimoji="1" lang="ja-JP" altLang="ja-JP" sz="1100">
              <a:solidFill>
                <a:schemeClr val="dk1"/>
              </a:solidFill>
              <a:effectLst/>
              <a:latin typeface="+mn-lt"/>
              <a:ea typeface="+mn-ea"/>
              <a:cs typeface="+mn-cs"/>
            </a:rPr>
            <a:t>②橋りょう・トンネルの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人あたり有形固定資産額については、２級河川である厚真川の橋りょう延長が長いため資産額が増大している。</a:t>
          </a:r>
          <a:endParaRPr lang="ja-JP" altLang="ja-JP" sz="1400">
            <a:effectLst/>
          </a:endParaRPr>
        </a:p>
        <a:p>
          <a:r>
            <a:rPr kumimoji="1" lang="ja-JP" altLang="ja-JP" sz="1100">
              <a:solidFill>
                <a:schemeClr val="dk1"/>
              </a:solidFill>
              <a:effectLst/>
              <a:latin typeface="+mn-lt"/>
              <a:ea typeface="+mn-ea"/>
              <a:cs typeface="+mn-cs"/>
            </a:rPr>
            <a:t>③公営住宅の有形固定資産減価償却率については、古い資産の老朽化から順次建替えを実施しているため、類似団体平均を下回っている。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④こども園、学校施設、児童館は、建替えにより比較的新しい建物が多く、有形固定資産減価償却率は類似団体平均を下回っている。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⑤公民館の減価償却率は古い資産が多く、類似団体平均を上回っているため、今後計画的な更新等を要する。公民館の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人あたり面積は、１棟当たりの延べ床面積が小さいため類似団体より面積が小さい。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DC961-56B3-4981-A727-EF04F0EF93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3347E6-EA67-4EAD-ACCD-B1D24267C6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8355AC-00B6-466D-9228-E7A01FCC6D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C0897A-F70E-417A-82E1-FF7A4AB550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70086E-D46E-48F7-B431-602C755862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BB95DB-747F-415E-B490-BE633C8F47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181AFE-8301-4D12-B04A-F2E740B8D0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C03057-BF2A-4C4E-B316-BDE8DAE8E4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47FE04-8B75-4409-B1DC-36E5EA7BE1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4F5C5E-0E34-4D9E-9E41-FCDB9DD8F4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4643D2-A996-4596-8E04-F30D7551AC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37B978-9DEB-4CFA-BBAA-22EE00764E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A599C1-841F-4488-8B55-66C8274954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4493E4-5E80-4A55-9631-E7757F1B38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C90AD5-9F1F-49E0-8571-3EB836FB0D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E8D5774-EFC0-4EAB-81BD-BF408C23D10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CC95A5-1275-47D8-B49A-852D66DDA6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4962AF-81A9-4675-AEEE-D338C8C85F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387F4A-8967-49A3-85D0-70846FBD64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5F6818-AB80-4514-87EC-3831E18E47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3F89DF-493D-441C-B260-425E47B44B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8E1B3F-B38C-4DB1-9277-0C91DBCA9C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9E8B79-6E7F-4047-A7C7-C541A962FE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A51870-6675-4F0F-B92E-2CEFAB56C3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6F7263-0A10-4470-BC5A-A197BA4F83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099FC7-C1E7-4A9F-9EFA-5C5407B0EB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23E09D-0720-4DC7-9807-52CEC0DE1E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61A106-7FCD-45BB-ABC8-2334969A62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7E3AA8-EB08-4B6F-B97C-68687FEDFC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BB7CC4-5D24-4F35-999F-792A8E4FE2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983500-715D-4EE3-8E29-9CF44EBAC0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B6C646-6677-4A63-8CC0-15D547EE3F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D6BE80-1FB3-4332-BFD1-D825622E29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FC91D3-1175-44BC-8C10-7E1BF27EFD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2ADDDF-4B44-4F86-9CD6-E0F3AFD83C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7C4B66-D42D-450A-813C-3E87E33FDB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914968-190B-4CE6-BB9F-627ABDB879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133748-3F23-4077-AF4A-8BF2A0F9E0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7DA772-6A6B-4C98-934C-7E3940409F8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F7F6E62-48CF-44FD-A7B5-7588A7BF82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DFD1AE4-5126-443F-99AC-D1F3690E31B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6FA4591-CB1E-4FA6-A04D-8C0AF6BCAF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4B71832-8F91-4BB3-A4F9-D3F2327AFA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60F73C6-ED43-412F-86DF-3CDF4B1148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453CEC-03A6-4384-BE06-96F9BB4862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AF7D3AA-ACA8-4602-B3C4-4DCCC8FC7A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C6732DC-72F2-4B5F-B09B-5CF9CF04CE4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2B45704-35EB-4C92-9F77-BAEDBD720A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C8EDB4-2D44-4341-BE35-B0D2805D20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7E321C9-3CD0-4BCE-A802-AAE5DEED50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F0C1B7F-4729-4724-B479-CD39E8EDE8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2570234-F525-4CA3-BC91-904A32CECE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C9568DB-6F45-4647-A41C-641F964CF6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DDAD5DA-A469-4D4B-8AA5-3BB24F5E89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44E3503-F538-4A2F-931B-EA1EE5FE17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C7EE71F-516E-4A24-8206-68AC8DC41A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718818F-1FEA-4562-955C-0394E0B50E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DF434F8-E4E7-4CD2-A500-FD7F89E220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C8D7AE7-8068-46D7-98BF-6F4641EFDA1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F818CC3-785D-4946-B81C-5E0A94C0953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20B912B-EA3C-46BB-8161-0C11C48656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C60E488-9AF6-4F56-B0E9-CB2BAB91C87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F3EB503-246A-47DA-9C67-5A29C1D6E1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5F606BA-8453-4CE8-8201-E13476B13A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71A6BF0-7B79-4F57-A410-6BEA056E41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21F58D77-4F9B-40E5-9C6D-ADB157969B8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A40848B-3D26-443F-8BD3-A431268EB15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F8BD50CE-4658-46A8-B4CA-59A1737F6F5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4BCF20A-41B8-4325-81A6-ADE71D2642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779B49A-FAE3-4365-B185-187E48CF75D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18670EE-A616-4ECC-B2BD-2195E9DE4B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9535094-8E51-47AD-8B76-B29659A00632}"/>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BDC97B87-3829-45EC-9D05-C918D3D8BFD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CB2B159-1BAE-4CA3-9E9F-208FA34F0BA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6BA50B0-BDAF-41E1-8553-1E974AB64C02}"/>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8F569591-345F-4814-B63E-80979E7CE459}"/>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FBE338A-FD2B-4D50-8E12-B9781BE40D54}"/>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CE6A1E5-E671-4BCD-9199-FB9FBE3664F2}"/>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A39397B-626F-4A45-BBFC-ED09420C6241}"/>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CA685247-19F7-4A66-8A5F-01EABF3D4D1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22B1650C-C91B-43E3-B33E-F76E8B2D602C}"/>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DC52C173-D04A-4DE4-8240-4ABDCD1E0697}"/>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7426BCF-6EFB-418C-B359-34160B3283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4EADA88-C707-47C7-A0E6-0EB6FC6B2F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63CED6F-0FD3-4DA9-83CC-5F9044FE57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F544CE3-B60D-4F31-A10A-8F519B0AA3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10031F3-098B-41D2-9504-3CBDD1BA92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89" name="楕円 88">
          <a:extLst>
            <a:ext uri="{FF2B5EF4-FFF2-40B4-BE49-F238E27FC236}">
              <a16:creationId xmlns:a16="http://schemas.microsoft.com/office/drawing/2014/main" id="{B279EF7E-9CEE-4B89-A8B2-56227FD0B379}"/>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82567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C5D1EA5E-859C-4FAF-B160-3F21C04F77F5}"/>
            </a:ext>
          </a:extLst>
        </xdr:cNvPr>
        <xdr:cNvSpPr txBox="1"/>
      </xdr:nvSpPr>
      <xdr:spPr>
        <a:xfrm>
          <a:off x="4673600"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91" name="楕円 90">
          <a:extLst>
            <a:ext uri="{FF2B5EF4-FFF2-40B4-BE49-F238E27FC236}">
              <a16:creationId xmlns:a16="http://schemas.microsoft.com/office/drawing/2014/main" id="{82119307-FD75-4EEE-8439-430C645C8296}"/>
            </a:ext>
          </a:extLst>
        </xdr:cNvPr>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123825</xdr:rowOff>
    </xdr:to>
    <xdr:cxnSp macro="">
      <xdr:nvCxnSpPr>
        <xdr:cNvPr id="92" name="直線コネクタ 91">
          <a:extLst>
            <a:ext uri="{FF2B5EF4-FFF2-40B4-BE49-F238E27FC236}">
              <a16:creationId xmlns:a16="http://schemas.microsoft.com/office/drawing/2014/main" id="{6732943D-A379-439E-A065-A09591561375}"/>
            </a:ext>
          </a:extLst>
        </xdr:cNvPr>
        <xdr:cNvCxnSpPr/>
      </xdr:nvCxnSpPr>
      <xdr:spPr>
        <a:xfrm flipV="1">
          <a:off x="3797300" y="103974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93" name="楕円 92">
          <a:extLst>
            <a:ext uri="{FF2B5EF4-FFF2-40B4-BE49-F238E27FC236}">
              <a16:creationId xmlns:a16="http://schemas.microsoft.com/office/drawing/2014/main" id="{26C867CD-D480-4461-A189-3E7F9FF2CA95}"/>
            </a:ext>
          </a:extLst>
        </xdr:cNvPr>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60</xdr:row>
      <xdr:rowOff>123825</xdr:rowOff>
    </xdr:to>
    <xdr:cxnSp macro="">
      <xdr:nvCxnSpPr>
        <xdr:cNvPr id="94" name="直線コネクタ 93">
          <a:extLst>
            <a:ext uri="{FF2B5EF4-FFF2-40B4-BE49-F238E27FC236}">
              <a16:creationId xmlns:a16="http://schemas.microsoft.com/office/drawing/2014/main" id="{001AB7C1-995A-4811-9A05-05B2EC4E112F}"/>
            </a:ext>
          </a:extLst>
        </xdr:cNvPr>
        <xdr:cNvCxnSpPr/>
      </xdr:nvCxnSpPr>
      <xdr:spPr>
        <a:xfrm>
          <a:off x="2908300" y="10374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95" name="楕円 94">
          <a:extLst>
            <a:ext uri="{FF2B5EF4-FFF2-40B4-BE49-F238E27FC236}">
              <a16:creationId xmlns:a16="http://schemas.microsoft.com/office/drawing/2014/main" id="{117289D5-7116-4C9A-AA03-AA39A2FFD892}"/>
            </a:ext>
          </a:extLst>
        </xdr:cNvPr>
        <xdr:cNvSpPr/>
      </xdr:nvSpPr>
      <xdr:spPr>
        <a:xfrm>
          <a:off x="1968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87630</xdr:rowOff>
    </xdr:to>
    <xdr:cxnSp macro="">
      <xdr:nvCxnSpPr>
        <xdr:cNvPr id="96" name="直線コネクタ 95">
          <a:extLst>
            <a:ext uri="{FF2B5EF4-FFF2-40B4-BE49-F238E27FC236}">
              <a16:creationId xmlns:a16="http://schemas.microsoft.com/office/drawing/2014/main" id="{03E28DA9-CBBC-4349-8E0F-26192372B574}"/>
            </a:ext>
          </a:extLst>
        </xdr:cNvPr>
        <xdr:cNvCxnSpPr/>
      </xdr:nvCxnSpPr>
      <xdr:spPr>
        <a:xfrm>
          <a:off x="2019300" y="1033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137795</xdr:rowOff>
    </xdr:from>
    <xdr:to>
      <xdr:col>6</xdr:col>
      <xdr:colOff>38100</xdr:colOff>
      <xdr:row>60</xdr:row>
      <xdr:rowOff>67945</xdr:rowOff>
    </xdr:to>
    <xdr:sp macro="" textlink="">
      <xdr:nvSpPr>
        <xdr:cNvPr id="97" name="楕円 96">
          <a:extLst>
            <a:ext uri="{FF2B5EF4-FFF2-40B4-BE49-F238E27FC236}">
              <a16:creationId xmlns:a16="http://schemas.microsoft.com/office/drawing/2014/main" id="{305A3981-C10A-4E61-92E8-57C1FD81F68F}"/>
            </a:ext>
          </a:extLst>
        </xdr:cNvPr>
        <xdr:cNvSpPr/>
      </xdr:nvSpPr>
      <xdr:spPr>
        <a:xfrm>
          <a:off x="1079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17145</xdr:rowOff>
    </xdr:from>
    <xdr:to>
      <xdr:col>10</xdr:col>
      <xdr:colOff>114300</xdr:colOff>
      <xdr:row>60</xdr:row>
      <xdr:rowOff>51435</xdr:rowOff>
    </xdr:to>
    <xdr:cxnSp macro="">
      <xdr:nvCxnSpPr>
        <xdr:cNvPr id="98" name="直線コネクタ 97">
          <a:extLst>
            <a:ext uri="{FF2B5EF4-FFF2-40B4-BE49-F238E27FC236}">
              <a16:creationId xmlns:a16="http://schemas.microsoft.com/office/drawing/2014/main" id="{DA258EFA-2CA7-43B7-B5F0-5C61672A67E4}"/>
            </a:ext>
          </a:extLst>
        </xdr:cNvPr>
        <xdr:cNvCxnSpPr/>
      </xdr:nvCxnSpPr>
      <xdr:spPr>
        <a:xfrm>
          <a:off x="1130300" y="1030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2D60792A-0D92-4DDB-84C2-E9D0C07E5C22}"/>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F7281CEA-8591-4328-943F-1C1B54A4E5C5}"/>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7F781C4D-7B9B-432B-A795-3961D07A4456}"/>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8FFDAF0F-9F51-4D90-9055-BA93AA0E3794}"/>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19702</xdr:rowOff>
    </xdr:from>
    <xdr:ext cx="405111" cy="259045"/>
    <xdr:sp macro="" textlink="">
      <xdr:nvSpPr>
        <xdr:cNvPr id="103" name="n_1mainValue【体育館・プール】&#10;有形固定資産減価償却率">
          <a:extLst>
            <a:ext uri="{FF2B5EF4-FFF2-40B4-BE49-F238E27FC236}">
              <a16:creationId xmlns:a16="http://schemas.microsoft.com/office/drawing/2014/main" id="{01F64DB9-399D-41AD-A316-237D2FB505CB}"/>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154957</xdr:rowOff>
    </xdr:from>
    <xdr:ext cx="405111" cy="259045"/>
    <xdr:sp macro="" textlink="">
      <xdr:nvSpPr>
        <xdr:cNvPr id="104" name="n_2mainValue【体育館・プール】&#10;有形固定資産減価償却率">
          <a:extLst>
            <a:ext uri="{FF2B5EF4-FFF2-40B4-BE49-F238E27FC236}">
              <a16:creationId xmlns:a16="http://schemas.microsoft.com/office/drawing/2014/main" id="{D8C97BFB-1A51-4DA3-8E35-20384DEBADC2}"/>
            </a:ext>
          </a:extLst>
        </xdr:cNvPr>
        <xdr:cNvSpPr txBox="1"/>
      </xdr:nvSpPr>
      <xdr:spPr>
        <a:xfrm>
          <a:off x="2705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118762</xdr:rowOff>
    </xdr:from>
    <xdr:ext cx="405111" cy="259045"/>
    <xdr:sp macro="" textlink="">
      <xdr:nvSpPr>
        <xdr:cNvPr id="105" name="n_3mainValue【体育館・プール】&#10;有形固定資産減価償却率">
          <a:extLst>
            <a:ext uri="{FF2B5EF4-FFF2-40B4-BE49-F238E27FC236}">
              <a16:creationId xmlns:a16="http://schemas.microsoft.com/office/drawing/2014/main" id="{514E1ED6-DB20-4BE3-B0AB-963F50CA16B0}"/>
            </a:ext>
          </a:extLst>
        </xdr:cNvPr>
        <xdr:cNvSpPr txBox="1"/>
      </xdr:nvSpPr>
      <xdr:spPr>
        <a:xfrm>
          <a:off x="1816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106" name="n_4mainValue【体育館・プール】&#10;有形固定資産減価償却率">
          <a:extLst>
            <a:ext uri="{FF2B5EF4-FFF2-40B4-BE49-F238E27FC236}">
              <a16:creationId xmlns:a16="http://schemas.microsoft.com/office/drawing/2014/main" id="{5E9B556B-D95C-40A0-B842-4B168C5A6B48}"/>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41D113FE-18BD-4BD3-8464-AABE6A0A22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DDC82BA-A56B-459A-82B7-45D5A21F49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E05FA241-451C-4726-BAB8-0361350D79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913BCFF-F1D4-45F5-9F6A-EFD3597071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A3ED023-FF3F-402C-8912-DEB2B54EAD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FA6EA3A-50C3-4C9C-B172-E00DCDECA4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0EBE47C-C443-422D-8531-FCCB8B1AF6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F2096F4-55C9-4773-8355-11F187C9A4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F683EFDA-8CF0-47CA-9A25-4516904784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7003F15-A1EC-4A1D-B20F-FE01941AF5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2CA5A608-D1FA-4A93-812F-6CCD0F35296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F164C3D-38A7-4728-8A9E-FB69E6AA423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C51E7BE-FC2A-4CD0-A56F-8C1BDD26DAA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D1AE4C2C-334E-42D6-83EC-E1379E4C753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76AC899-5206-4666-AE4C-7C027ECC43F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1237BC23-32FA-4880-B9E6-4064622E636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1A2BDCE5-00E2-488C-8817-B7F3A0B7D36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D0F03150-C4D2-4FFC-9AC9-CBD58B7D1FD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8626D11-73F8-46C5-A6B5-C179415E43B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818CA070-2E5C-47E0-B953-ADD132597CC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ACA74F7D-9B31-4E8D-A6AC-4C9ADAE5832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D5F80CF5-5A30-40CA-92C6-F8760250BF2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CB6A7775-FBCD-4446-A303-CB86032E8F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2810A5DA-D6F8-46DF-8014-7C7C2C04F6F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935ACE9D-1315-41BA-AEB0-0EBDA40324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97C2715A-7BC7-4B0A-A748-380393D8F288}"/>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59176F4-C12B-4766-9869-440931F1DD9E}"/>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9CDA069C-6D82-4410-905A-82AEA4F7A131}"/>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E85A31EB-4DD7-48D0-AD4C-D9199ACD856D}"/>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37FB41CE-BB66-4F75-BA02-93485AAB5C3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DB0689FE-2C7E-4072-BF88-8FEF1F2B5789}"/>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B3C5E9F8-F67F-42FE-8D6A-4011BA326CCC}"/>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6DBFC87B-07F4-413F-80B8-08AB13CC6A4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6D8AE38C-DF6D-41F5-AB66-097514137F6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1F49E1-C3E9-4A1A-A899-039BD4C46D68}"/>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CA70C755-A9B2-49C3-877D-1F5FB6218783}"/>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3CD34F1-5CAE-4DBE-91DD-373F5CA7CFF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A15AD40-C2CC-4813-86C8-7D1BFF7A08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C2D8E39-E61B-4F83-BFB6-5AB768B2203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C835BAD-3C1C-4374-9C16-FA3C93875A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8628A68-F7E2-46F5-A3B0-5E756C75AE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107914</xdr:rowOff>
    </xdr:from>
    <xdr:to>
      <xdr:col>55</xdr:col>
      <xdr:colOff>50800</xdr:colOff>
      <xdr:row>62</xdr:row>
      <xdr:rowOff>38064</xdr:rowOff>
    </xdr:to>
    <xdr:sp macro="" textlink="">
      <xdr:nvSpPr>
        <xdr:cNvPr id="148" name="楕円 147">
          <a:extLst>
            <a:ext uri="{FF2B5EF4-FFF2-40B4-BE49-F238E27FC236}">
              <a16:creationId xmlns:a16="http://schemas.microsoft.com/office/drawing/2014/main" id="{67CF7810-D99C-40CA-A979-A360F767EBDC}"/>
            </a:ext>
          </a:extLst>
        </xdr:cNvPr>
        <xdr:cNvSpPr/>
      </xdr:nvSpPr>
      <xdr:spPr>
        <a:xfrm>
          <a:off x="10426700" y="105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130791</xdr:rowOff>
    </xdr:from>
    <xdr:ext cx="469744" cy="259045"/>
    <xdr:sp macro="" textlink="">
      <xdr:nvSpPr>
        <xdr:cNvPr id="149" name="【体育館・プール】&#10;一人当たり面積該当値テキスト">
          <a:extLst>
            <a:ext uri="{FF2B5EF4-FFF2-40B4-BE49-F238E27FC236}">
              <a16:creationId xmlns:a16="http://schemas.microsoft.com/office/drawing/2014/main" id="{410C5AC9-1B29-429E-85E3-C8A51FD61AF3}"/>
            </a:ext>
          </a:extLst>
        </xdr:cNvPr>
        <xdr:cNvSpPr txBox="1"/>
      </xdr:nvSpPr>
      <xdr:spPr>
        <a:xfrm>
          <a:off x="10515600" y="104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110853</xdr:rowOff>
    </xdr:from>
    <xdr:to>
      <xdr:col>50</xdr:col>
      <xdr:colOff>165100</xdr:colOff>
      <xdr:row>62</xdr:row>
      <xdr:rowOff>41003</xdr:rowOff>
    </xdr:to>
    <xdr:sp macro="" textlink="">
      <xdr:nvSpPr>
        <xdr:cNvPr id="150" name="楕円 149">
          <a:extLst>
            <a:ext uri="{FF2B5EF4-FFF2-40B4-BE49-F238E27FC236}">
              <a16:creationId xmlns:a16="http://schemas.microsoft.com/office/drawing/2014/main" id="{72A55752-7B45-4FE4-8CBA-CF3DC1333152}"/>
            </a:ext>
          </a:extLst>
        </xdr:cNvPr>
        <xdr:cNvSpPr/>
      </xdr:nvSpPr>
      <xdr:spPr>
        <a:xfrm>
          <a:off x="958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158714</xdr:rowOff>
    </xdr:from>
    <xdr:to>
      <xdr:col>55</xdr:col>
      <xdr:colOff>0</xdr:colOff>
      <xdr:row>61</xdr:row>
      <xdr:rowOff>161653</xdr:rowOff>
    </xdr:to>
    <xdr:cxnSp macro="">
      <xdr:nvCxnSpPr>
        <xdr:cNvPr id="151" name="直線コネクタ 150">
          <a:extLst>
            <a:ext uri="{FF2B5EF4-FFF2-40B4-BE49-F238E27FC236}">
              <a16:creationId xmlns:a16="http://schemas.microsoft.com/office/drawing/2014/main" id="{70024007-0081-456C-AE8D-8570D2843329}"/>
            </a:ext>
          </a:extLst>
        </xdr:cNvPr>
        <xdr:cNvCxnSpPr/>
      </xdr:nvCxnSpPr>
      <xdr:spPr>
        <a:xfrm flipV="1">
          <a:off x="9639300" y="10617164"/>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119344</xdr:rowOff>
    </xdr:from>
    <xdr:to>
      <xdr:col>46</xdr:col>
      <xdr:colOff>38100</xdr:colOff>
      <xdr:row>62</xdr:row>
      <xdr:rowOff>49494</xdr:rowOff>
    </xdr:to>
    <xdr:sp macro="" textlink="">
      <xdr:nvSpPr>
        <xdr:cNvPr id="152" name="楕円 151">
          <a:extLst>
            <a:ext uri="{FF2B5EF4-FFF2-40B4-BE49-F238E27FC236}">
              <a16:creationId xmlns:a16="http://schemas.microsoft.com/office/drawing/2014/main" id="{1F11BE0C-346C-4634-9324-5B78D826AF22}"/>
            </a:ext>
          </a:extLst>
        </xdr:cNvPr>
        <xdr:cNvSpPr/>
      </xdr:nvSpPr>
      <xdr:spPr>
        <a:xfrm>
          <a:off x="8699500" y="105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161653</xdr:rowOff>
    </xdr:from>
    <xdr:to>
      <xdr:col>50</xdr:col>
      <xdr:colOff>114300</xdr:colOff>
      <xdr:row>61</xdr:row>
      <xdr:rowOff>170144</xdr:rowOff>
    </xdr:to>
    <xdr:cxnSp macro="">
      <xdr:nvCxnSpPr>
        <xdr:cNvPr id="153" name="直線コネクタ 152">
          <a:extLst>
            <a:ext uri="{FF2B5EF4-FFF2-40B4-BE49-F238E27FC236}">
              <a16:creationId xmlns:a16="http://schemas.microsoft.com/office/drawing/2014/main" id="{0DBF66E5-ABE8-4113-8E68-9AB13BE49A54}"/>
            </a:ext>
          </a:extLst>
        </xdr:cNvPr>
        <xdr:cNvCxnSpPr/>
      </xdr:nvCxnSpPr>
      <xdr:spPr>
        <a:xfrm flipV="1">
          <a:off x="8750300" y="1062010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129467</xdr:rowOff>
    </xdr:from>
    <xdr:to>
      <xdr:col>41</xdr:col>
      <xdr:colOff>101600</xdr:colOff>
      <xdr:row>62</xdr:row>
      <xdr:rowOff>59617</xdr:rowOff>
    </xdr:to>
    <xdr:sp macro="" textlink="">
      <xdr:nvSpPr>
        <xdr:cNvPr id="154" name="楕円 153">
          <a:extLst>
            <a:ext uri="{FF2B5EF4-FFF2-40B4-BE49-F238E27FC236}">
              <a16:creationId xmlns:a16="http://schemas.microsoft.com/office/drawing/2014/main" id="{CB8132C3-E9DD-4734-B8B9-5BBAE728B8A1}"/>
            </a:ext>
          </a:extLst>
        </xdr:cNvPr>
        <xdr:cNvSpPr/>
      </xdr:nvSpPr>
      <xdr:spPr>
        <a:xfrm>
          <a:off x="7810500" y="105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170144</xdr:rowOff>
    </xdr:from>
    <xdr:to>
      <xdr:col>45</xdr:col>
      <xdr:colOff>177800</xdr:colOff>
      <xdr:row>62</xdr:row>
      <xdr:rowOff>8817</xdr:rowOff>
    </xdr:to>
    <xdr:cxnSp macro="">
      <xdr:nvCxnSpPr>
        <xdr:cNvPr id="155" name="直線コネクタ 154">
          <a:extLst>
            <a:ext uri="{FF2B5EF4-FFF2-40B4-BE49-F238E27FC236}">
              <a16:creationId xmlns:a16="http://schemas.microsoft.com/office/drawing/2014/main" id="{38E0257C-138C-400E-A946-07570DA5F1D5}"/>
            </a:ext>
          </a:extLst>
        </xdr:cNvPr>
        <xdr:cNvCxnSpPr/>
      </xdr:nvCxnSpPr>
      <xdr:spPr>
        <a:xfrm flipV="1">
          <a:off x="7861300" y="10628594"/>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135999</xdr:rowOff>
    </xdr:from>
    <xdr:to>
      <xdr:col>36</xdr:col>
      <xdr:colOff>165100</xdr:colOff>
      <xdr:row>62</xdr:row>
      <xdr:rowOff>66149</xdr:rowOff>
    </xdr:to>
    <xdr:sp macro="" textlink="">
      <xdr:nvSpPr>
        <xdr:cNvPr id="156" name="楕円 155">
          <a:extLst>
            <a:ext uri="{FF2B5EF4-FFF2-40B4-BE49-F238E27FC236}">
              <a16:creationId xmlns:a16="http://schemas.microsoft.com/office/drawing/2014/main" id="{7854DE47-8675-44F5-9919-3CCBE7A7941B}"/>
            </a:ext>
          </a:extLst>
        </xdr:cNvPr>
        <xdr:cNvSpPr/>
      </xdr:nvSpPr>
      <xdr:spPr>
        <a:xfrm>
          <a:off x="6921500" y="10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8817</xdr:rowOff>
    </xdr:from>
    <xdr:to>
      <xdr:col>41</xdr:col>
      <xdr:colOff>50800</xdr:colOff>
      <xdr:row>62</xdr:row>
      <xdr:rowOff>15349</xdr:rowOff>
    </xdr:to>
    <xdr:cxnSp macro="">
      <xdr:nvCxnSpPr>
        <xdr:cNvPr id="157" name="直線コネクタ 156">
          <a:extLst>
            <a:ext uri="{FF2B5EF4-FFF2-40B4-BE49-F238E27FC236}">
              <a16:creationId xmlns:a16="http://schemas.microsoft.com/office/drawing/2014/main" id="{7FAEDAF2-31F2-4C2E-BB09-5EC122019DF7}"/>
            </a:ext>
          </a:extLst>
        </xdr:cNvPr>
        <xdr:cNvCxnSpPr/>
      </xdr:nvCxnSpPr>
      <xdr:spPr>
        <a:xfrm flipV="1">
          <a:off x="6972300" y="10638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B4E76CC3-6DC6-4A1E-97B3-A26AB0C95A07}"/>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E4B3BFEC-40A3-43B1-8532-A696E91844E9}"/>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6D97B05D-4B07-46F0-B593-482F045A2785}"/>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B4E86256-C69E-49BF-9B42-4E2EA845378C}"/>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57530</xdr:rowOff>
    </xdr:from>
    <xdr:ext cx="469744" cy="259045"/>
    <xdr:sp macro="" textlink="">
      <xdr:nvSpPr>
        <xdr:cNvPr id="162" name="n_1mainValue【体育館・プール】&#10;一人当たり面積">
          <a:extLst>
            <a:ext uri="{FF2B5EF4-FFF2-40B4-BE49-F238E27FC236}">
              <a16:creationId xmlns:a16="http://schemas.microsoft.com/office/drawing/2014/main" id="{461AD876-10EA-48F4-87B9-89B4B796BED1}"/>
            </a:ext>
          </a:extLst>
        </xdr:cNvPr>
        <xdr:cNvSpPr txBox="1"/>
      </xdr:nvSpPr>
      <xdr:spPr>
        <a:xfrm>
          <a:off x="9391727" y="103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66021</xdr:rowOff>
    </xdr:from>
    <xdr:ext cx="469744" cy="259045"/>
    <xdr:sp macro="" textlink="">
      <xdr:nvSpPr>
        <xdr:cNvPr id="163" name="n_2mainValue【体育館・プール】&#10;一人当たり面積">
          <a:extLst>
            <a:ext uri="{FF2B5EF4-FFF2-40B4-BE49-F238E27FC236}">
              <a16:creationId xmlns:a16="http://schemas.microsoft.com/office/drawing/2014/main" id="{682A8F57-83D7-4306-8B9F-0B01869CBC29}"/>
            </a:ext>
          </a:extLst>
        </xdr:cNvPr>
        <xdr:cNvSpPr txBox="1"/>
      </xdr:nvSpPr>
      <xdr:spPr>
        <a:xfrm>
          <a:off x="8515427" y="1035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76144</xdr:rowOff>
    </xdr:from>
    <xdr:ext cx="469744" cy="259045"/>
    <xdr:sp macro="" textlink="">
      <xdr:nvSpPr>
        <xdr:cNvPr id="164" name="n_3mainValue【体育館・プール】&#10;一人当たり面積">
          <a:extLst>
            <a:ext uri="{FF2B5EF4-FFF2-40B4-BE49-F238E27FC236}">
              <a16:creationId xmlns:a16="http://schemas.microsoft.com/office/drawing/2014/main" id="{C0737331-BC58-4EA4-ABCD-66B1242FF328}"/>
            </a:ext>
          </a:extLst>
        </xdr:cNvPr>
        <xdr:cNvSpPr txBox="1"/>
      </xdr:nvSpPr>
      <xdr:spPr>
        <a:xfrm>
          <a:off x="7626427" y="103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82676</xdr:rowOff>
    </xdr:from>
    <xdr:ext cx="469744" cy="259045"/>
    <xdr:sp macro="" textlink="">
      <xdr:nvSpPr>
        <xdr:cNvPr id="165" name="n_4mainValue【体育館・プール】&#10;一人当たり面積">
          <a:extLst>
            <a:ext uri="{FF2B5EF4-FFF2-40B4-BE49-F238E27FC236}">
              <a16:creationId xmlns:a16="http://schemas.microsoft.com/office/drawing/2014/main" id="{77FF019A-2BD9-4CAC-9146-BBF32CD7DC14}"/>
            </a:ext>
          </a:extLst>
        </xdr:cNvPr>
        <xdr:cNvSpPr txBox="1"/>
      </xdr:nvSpPr>
      <xdr:spPr>
        <a:xfrm>
          <a:off x="6737427" y="103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95A43BB5-C89A-4314-8D50-41DC64896A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B724502A-FA30-42EE-B31C-A06A379880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E286A2F-C578-4A84-9C92-7BD814C6B1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D9F459BF-C651-48D4-82D5-2C6D14AE96E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F768F19D-5A1C-4492-8199-17D7F3D591D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AC3A9822-BEF4-4F4A-8546-CDB234A815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A823F82-24D8-4977-B571-EEF8B046D5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8BE1C2D4-BAC1-4887-900D-CD9BE47B64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81B2C577-5BDD-4D39-A5E4-05C5330364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DFA1738A-6451-44DD-8BDE-33E76DD1B4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EA8E1EA7-8BD2-4DA3-AE69-AAB06C1EC1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CF1B1C68-CE01-401E-9EE8-2553FFFF037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33298D2A-8D21-40AD-BE24-918E1C5E530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E71BB1F9-B796-4879-87ED-568C052419A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D47A0F0F-4634-4B2F-A6EF-73A7CB47826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AFA9DF3D-AC5B-4BE7-ACBB-CB62EFA9D84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A22D37DB-63C0-4EA5-A3D5-C3D4D96382D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FA21E1A1-333D-492C-BB7C-7493B97A9AD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38DF3DC0-D243-4E4F-ABE8-99DAF85AF8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DAB10B8-F9FF-417A-9CAD-3692389440D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9AFA58B2-578F-4381-A6E3-6278CDB93B3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3099B72C-2C97-4446-88F1-55FDA9770F7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FF864CC4-5BA9-49CE-8998-98BAAF3909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4D7D45E6-420C-4A66-8451-DEF2B7672F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8252DE68-DE70-4333-8A26-B5E577B0C9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18DD1CE7-8186-4A79-B8A4-6232F2CB85C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BA77ADCE-A3DB-4714-B719-68972808C3B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B42E78B1-8EDE-405F-B374-3268F8D3F14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4D6AB88D-324C-4245-A39E-3FE810F8FB6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E2FBD3FB-FEE2-48F2-91EC-A8572D5FA8B1}"/>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7FBEB04-8318-45A0-B511-6F1CC478E56D}"/>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DDCF5B92-C7C7-4979-949F-12FB4855FF71}"/>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F62A883B-85DB-4CDA-B42E-4C906A11BBF2}"/>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9D6DB3D7-BEF2-4DE2-98C1-74456394FE6C}"/>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6F07E017-6AA0-45FC-BAAB-05F639411FD3}"/>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11F22226-9E42-4A0B-8DEF-35C34C057769}"/>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73CAB04-D742-4717-80E0-DDAD54AAA19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F787D2D-3119-4F60-8CA7-C7DF8C3501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839A356-EC9B-49EF-AAF5-FD8DC5F90C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E4781A5F-7507-4614-92EB-4E91E44E53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C9B84293-B949-4D30-BDE0-E273C8F7EE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137523</xdr:rowOff>
    </xdr:from>
    <xdr:to>
      <xdr:col>24</xdr:col>
      <xdr:colOff>114300</xdr:colOff>
      <xdr:row>84</xdr:row>
      <xdr:rowOff>67673</xdr:rowOff>
    </xdr:to>
    <xdr:sp macro="" textlink="">
      <xdr:nvSpPr>
        <xdr:cNvPr id="207" name="楕円 206">
          <a:extLst>
            <a:ext uri="{FF2B5EF4-FFF2-40B4-BE49-F238E27FC236}">
              <a16:creationId xmlns:a16="http://schemas.microsoft.com/office/drawing/2014/main" id="{AEEA554D-4CE1-46CE-A95E-F9B1D64B627D}"/>
            </a:ext>
          </a:extLst>
        </xdr:cNvPr>
        <xdr:cNvSpPr/>
      </xdr:nvSpPr>
      <xdr:spPr>
        <a:xfrm>
          <a:off x="45847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115950</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85F3A94F-63ED-431D-AEE6-364F0804FEB1}"/>
            </a:ext>
          </a:extLst>
        </xdr:cNvPr>
        <xdr:cNvSpPr txBox="1"/>
      </xdr:nvSpPr>
      <xdr:spPr>
        <a:xfrm>
          <a:off x="4673600"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09" name="楕円 208">
          <a:extLst>
            <a:ext uri="{FF2B5EF4-FFF2-40B4-BE49-F238E27FC236}">
              <a16:creationId xmlns:a16="http://schemas.microsoft.com/office/drawing/2014/main" id="{555A6307-F27F-44B8-8D51-3CE367848507}"/>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16873</xdr:rowOff>
    </xdr:to>
    <xdr:cxnSp macro="">
      <xdr:nvCxnSpPr>
        <xdr:cNvPr id="210" name="直線コネクタ 209">
          <a:extLst>
            <a:ext uri="{FF2B5EF4-FFF2-40B4-BE49-F238E27FC236}">
              <a16:creationId xmlns:a16="http://schemas.microsoft.com/office/drawing/2014/main" id="{B6955AF4-8D29-4547-AA23-149EBED95068}"/>
            </a:ext>
          </a:extLst>
        </xdr:cNvPr>
        <xdr:cNvCxnSpPr/>
      </xdr:nvCxnSpPr>
      <xdr:spPr>
        <a:xfrm>
          <a:off x="3797300" y="143941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211" name="楕円 210">
          <a:extLst>
            <a:ext uri="{FF2B5EF4-FFF2-40B4-BE49-F238E27FC236}">
              <a16:creationId xmlns:a16="http://schemas.microsoft.com/office/drawing/2014/main" id="{43CA769F-91FA-4DC2-AA88-65A42FA16D11}"/>
            </a:ext>
          </a:extLst>
        </xdr:cNvPr>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83</xdr:row>
      <xdr:rowOff>163830</xdr:rowOff>
    </xdr:to>
    <xdr:cxnSp macro="">
      <xdr:nvCxnSpPr>
        <xdr:cNvPr id="212" name="直線コネクタ 211">
          <a:extLst>
            <a:ext uri="{FF2B5EF4-FFF2-40B4-BE49-F238E27FC236}">
              <a16:creationId xmlns:a16="http://schemas.microsoft.com/office/drawing/2014/main" id="{E097F19E-6B8F-46EE-81DA-143E71DCDDD1}"/>
            </a:ext>
          </a:extLst>
        </xdr:cNvPr>
        <xdr:cNvCxnSpPr/>
      </xdr:nvCxnSpPr>
      <xdr:spPr>
        <a:xfrm>
          <a:off x="2908300" y="143680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62412</xdr:rowOff>
    </xdr:from>
    <xdr:to>
      <xdr:col>10</xdr:col>
      <xdr:colOff>165100</xdr:colOff>
      <xdr:row>83</xdr:row>
      <xdr:rowOff>164012</xdr:rowOff>
    </xdr:to>
    <xdr:sp macro="" textlink="">
      <xdr:nvSpPr>
        <xdr:cNvPr id="213" name="楕円 212">
          <a:extLst>
            <a:ext uri="{FF2B5EF4-FFF2-40B4-BE49-F238E27FC236}">
              <a16:creationId xmlns:a16="http://schemas.microsoft.com/office/drawing/2014/main" id="{2C8CBBD6-E2FD-4F74-8138-1F2D7FEC522A}"/>
            </a:ext>
          </a:extLst>
        </xdr:cNvPr>
        <xdr:cNvSpPr/>
      </xdr:nvSpPr>
      <xdr:spPr>
        <a:xfrm>
          <a:off x="1968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113212</xdr:rowOff>
    </xdr:from>
    <xdr:to>
      <xdr:col>15</xdr:col>
      <xdr:colOff>50800</xdr:colOff>
      <xdr:row>83</xdr:row>
      <xdr:rowOff>137705</xdr:rowOff>
    </xdr:to>
    <xdr:cxnSp macro="">
      <xdr:nvCxnSpPr>
        <xdr:cNvPr id="214" name="直線コネクタ 213">
          <a:extLst>
            <a:ext uri="{FF2B5EF4-FFF2-40B4-BE49-F238E27FC236}">
              <a16:creationId xmlns:a16="http://schemas.microsoft.com/office/drawing/2014/main" id="{EEFE1CF1-2A58-4483-95A4-8618C97DF567}"/>
            </a:ext>
          </a:extLst>
        </xdr:cNvPr>
        <xdr:cNvCxnSpPr/>
      </xdr:nvCxnSpPr>
      <xdr:spPr>
        <a:xfrm>
          <a:off x="2019300" y="1434356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215" name="楕円 214">
          <a:extLst>
            <a:ext uri="{FF2B5EF4-FFF2-40B4-BE49-F238E27FC236}">
              <a16:creationId xmlns:a16="http://schemas.microsoft.com/office/drawing/2014/main" id="{03D69BE4-632E-42E1-9A10-5E58D534D81D}"/>
            </a:ext>
          </a:extLst>
        </xdr:cNvPr>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113212</xdr:rowOff>
    </xdr:to>
    <xdr:cxnSp macro="">
      <xdr:nvCxnSpPr>
        <xdr:cNvPr id="216" name="直線コネクタ 215">
          <a:extLst>
            <a:ext uri="{FF2B5EF4-FFF2-40B4-BE49-F238E27FC236}">
              <a16:creationId xmlns:a16="http://schemas.microsoft.com/office/drawing/2014/main" id="{36B8748E-A77B-4959-8656-786E218F75A3}"/>
            </a:ext>
          </a:extLst>
        </xdr:cNvPr>
        <xdr:cNvCxnSpPr/>
      </xdr:nvCxnSpPr>
      <xdr:spPr>
        <a:xfrm>
          <a:off x="1130300" y="143043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FD725E46-C381-4286-B08F-BF3A91B11C41}"/>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B3EA28D4-C315-4647-8AD6-F37AAF257683}"/>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685FE040-9DB0-4992-B059-E5429362823D}"/>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3FA7FB3F-F385-4084-AE38-DF7BE611EBC2}"/>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21" name="n_1mainValue【福祉施設】&#10;有形固定資産減価償却率">
          <a:extLst>
            <a:ext uri="{FF2B5EF4-FFF2-40B4-BE49-F238E27FC236}">
              <a16:creationId xmlns:a16="http://schemas.microsoft.com/office/drawing/2014/main" id="{FC5860C0-18D6-4A5E-A743-34A72ABAF7DD}"/>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222" name="n_2mainValue【福祉施設】&#10;有形固定資産減価償却率">
          <a:extLst>
            <a:ext uri="{FF2B5EF4-FFF2-40B4-BE49-F238E27FC236}">
              <a16:creationId xmlns:a16="http://schemas.microsoft.com/office/drawing/2014/main" id="{7D52E988-DBE7-4DDC-B42D-32FD3F879EB9}"/>
            </a:ext>
          </a:extLst>
        </xdr:cNvPr>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155139</xdr:rowOff>
    </xdr:from>
    <xdr:ext cx="405111" cy="259045"/>
    <xdr:sp macro="" textlink="">
      <xdr:nvSpPr>
        <xdr:cNvPr id="223" name="n_3mainValue【福祉施設】&#10;有形固定資産減価償却率">
          <a:extLst>
            <a:ext uri="{FF2B5EF4-FFF2-40B4-BE49-F238E27FC236}">
              <a16:creationId xmlns:a16="http://schemas.microsoft.com/office/drawing/2014/main" id="{43031843-D187-4E73-A523-3AAEC1D7C685}"/>
            </a:ext>
          </a:extLst>
        </xdr:cNvPr>
        <xdr:cNvSpPr txBox="1"/>
      </xdr:nvSpPr>
      <xdr:spPr>
        <a:xfrm>
          <a:off x="1816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224" name="n_4mainValue【福祉施設】&#10;有形固定資産減価償却率">
          <a:extLst>
            <a:ext uri="{FF2B5EF4-FFF2-40B4-BE49-F238E27FC236}">
              <a16:creationId xmlns:a16="http://schemas.microsoft.com/office/drawing/2014/main" id="{2A36CC81-0DB1-4717-BB0C-81BAD8E71D91}"/>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E2C039D0-AEAC-4800-9FE7-D8E5AAF751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EF71D9E5-8EBC-4F48-93F4-83F76F717E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9C57E0D1-D010-4626-B941-7FB4033F9B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B8BBDBCA-3F4F-4205-926E-CCB2C22ABE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D7DAA431-23B7-4F54-BE95-CDC4820595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A05D429C-185E-4AA4-896E-B0D75B64FC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7EA9D5D2-34E4-4A5E-B10B-36557459E1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EA28029-64DE-4FC1-91E3-A5A141A9A4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A43DAA2-AA0D-47D0-9D52-14C54F4E29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441D067A-4DD6-455B-9694-A98E3ED216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22B277E7-C4AC-4EFE-B84F-0E87BA67212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2EBF073-35E5-4F6C-A249-90B1F618A5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FCEA968F-AFE8-4D08-B2A8-D3D2F50575A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CED945EF-B569-4377-8680-142DE5EE5EF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CE1280A4-7DE9-4C82-BB06-E2775A77781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C1629F7F-5B38-459B-99B8-B6F9B3D85CD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B59B7FF6-6A57-4752-AEE5-945A3517A48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D3E02D26-46A0-4D7F-B5B5-7A8A2B4E517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FBE3830-E16F-4BE9-9BD8-1CB11A383FA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E2732549-E196-441A-8828-C87D5481FF8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91AA43B7-40DC-413D-8D99-F565E390EB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3A636DB-3D20-4104-A843-985F851E592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A329612D-5B15-4145-8648-892B6C6DF8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A4233D01-55FD-4187-8E64-52E7768D578F}"/>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E2DB2B1D-0513-43CD-8927-9C26BB8174A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F4F9EED5-F769-46B0-95C4-4098D30BBA67}"/>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B0B54779-EA50-4C89-9939-12E70CD17F03}"/>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096CCB82-C8D5-4A33-8891-3837141C242E}"/>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6B02F173-96B7-4E7A-A8D4-275901DEC995}"/>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579FF5A4-D664-449E-B180-44E690D88761}"/>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FF3F47E-1620-4899-88DA-A3549CF03515}"/>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7329F19A-948B-436D-AFB6-FD09FAC0AEC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CB5E7BFB-B1C4-4A39-9A03-1F9FDC8218FA}"/>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DB712D1D-8514-4753-91F0-DF6F8B847DCE}"/>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56D8AE4-2E4C-4835-AE7D-1B78EAC032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569EFDF-720B-4728-AA44-480C9B54B7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7FD8556-ED12-4AAC-9D89-548B6405E4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3A96372-1A3C-4780-A12F-FBE8BAAA3A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41FE08A-2C3F-4F61-8CBD-8D37A57F02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102363</xdr:rowOff>
    </xdr:from>
    <xdr:to>
      <xdr:col>55</xdr:col>
      <xdr:colOff>50800</xdr:colOff>
      <xdr:row>83</xdr:row>
      <xdr:rowOff>32513</xdr:rowOff>
    </xdr:to>
    <xdr:sp macro="" textlink="">
      <xdr:nvSpPr>
        <xdr:cNvPr id="264" name="楕円 263">
          <a:extLst>
            <a:ext uri="{FF2B5EF4-FFF2-40B4-BE49-F238E27FC236}">
              <a16:creationId xmlns:a16="http://schemas.microsoft.com/office/drawing/2014/main" id="{D2ACE97B-C794-4DDF-B24E-0F5E78E28C2A}"/>
            </a:ext>
          </a:extLst>
        </xdr:cNvPr>
        <xdr:cNvSpPr/>
      </xdr:nvSpPr>
      <xdr:spPr>
        <a:xfrm>
          <a:off x="10426700" y="14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125240</xdr:rowOff>
    </xdr:from>
    <xdr:ext cx="469744" cy="259045"/>
    <xdr:sp macro="" textlink="">
      <xdr:nvSpPr>
        <xdr:cNvPr id="265" name="【福祉施設】&#10;一人当たり面積該当値テキスト">
          <a:extLst>
            <a:ext uri="{FF2B5EF4-FFF2-40B4-BE49-F238E27FC236}">
              <a16:creationId xmlns:a16="http://schemas.microsoft.com/office/drawing/2014/main" id="{72304643-28EA-47AE-9056-5D6B2BDDC73F}"/>
            </a:ext>
          </a:extLst>
        </xdr:cNvPr>
        <xdr:cNvSpPr txBox="1"/>
      </xdr:nvSpPr>
      <xdr:spPr>
        <a:xfrm>
          <a:off x="10515600"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106553</xdr:rowOff>
    </xdr:from>
    <xdr:to>
      <xdr:col>50</xdr:col>
      <xdr:colOff>165100</xdr:colOff>
      <xdr:row>83</xdr:row>
      <xdr:rowOff>36703</xdr:rowOff>
    </xdr:to>
    <xdr:sp macro="" textlink="">
      <xdr:nvSpPr>
        <xdr:cNvPr id="266" name="楕円 265">
          <a:extLst>
            <a:ext uri="{FF2B5EF4-FFF2-40B4-BE49-F238E27FC236}">
              <a16:creationId xmlns:a16="http://schemas.microsoft.com/office/drawing/2014/main" id="{B02FD18D-9414-4875-BF4D-07A416226816}"/>
            </a:ext>
          </a:extLst>
        </xdr:cNvPr>
        <xdr:cNvSpPr/>
      </xdr:nvSpPr>
      <xdr:spPr>
        <a:xfrm>
          <a:off x="9588500" y="141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153163</xdr:rowOff>
    </xdr:from>
    <xdr:to>
      <xdr:col>55</xdr:col>
      <xdr:colOff>0</xdr:colOff>
      <xdr:row>82</xdr:row>
      <xdr:rowOff>157353</xdr:rowOff>
    </xdr:to>
    <xdr:cxnSp macro="">
      <xdr:nvCxnSpPr>
        <xdr:cNvPr id="267" name="直線コネクタ 266">
          <a:extLst>
            <a:ext uri="{FF2B5EF4-FFF2-40B4-BE49-F238E27FC236}">
              <a16:creationId xmlns:a16="http://schemas.microsoft.com/office/drawing/2014/main" id="{4FB8C6F9-54CF-493C-90FD-2D8668ABA044}"/>
            </a:ext>
          </a:extLst>
        </xdr:cNvPr>
        <xdr:cNvCxnSpPr/>
      </xdr:nvCxnSpPr>
      <xdr:spPr>
        <a:xfrm flipV="1">
          <a:off x="9639300" y="1421206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117983</xdr:rowOff>
    </xdr:from>
    <xdr:to>
      <xdr:col>46</xdr:col>
      <xdr:colOff>38100</xdr:colOff>
      <xdr:row>83</xdr:row>
      <xdr:rowOff>48133</xdr:rowOff>
    </xdr:to>
    <xdr:sp macro="" textlink="">
      <xdr:nvSpPr>
        <xdr:cNvPr id="268" name="楕円 267">
          <a:extLst>
            <a:ext uri="{FF2B5EF4-FFF2-40B4-BE49-F238E27FC236}">
              <a16:creationId xmlns:a16="http://schemas.microsoft.com/office/drawing/2014/main" id="{0574E4B7-E5E7-40EA-A580-C412E84B41F8}"/>
            </a:ext>
          </a:extLst>
        </xdr:cNvPr>
        <xdr:cNvSpPr/>
      </xdr:nvSpPr>
      <xdr:spPr>
        <a:xfrm>
          <a:off x="8699500" y="141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157353</xdr:rowOff>
    </xdr:from>
    <xdr:to>
      <xdr:col>50</xdr:col>
      <xdr:colOff>114300</xdr:colOff>
      <xdr:row>82</xdr:row>
      <xdr:rowOff>168783</xdr:rowOff>
    </xdr:to>
    <xdr:cxnSp macro="">
      <xdr:nvCxnSpPr>
        <xdr:cNvPr id="269" name="直線コネクタ 268">
          <a:extLst>
            <a:ext uri="{FF2B5EF4-FFF2-40B4-BE49-F238E27FC236}">
              <a16:creationId xmlns:a16="http://schemas.microsoft.com/office/drawing/2014/main" id="{05308695-A2EC-4218-BEE2-CBE8D89107A3}"/>
            </a:ext>
          </a:extLst>
        </xdr:cNvPr>
        <xdr:cNvCxnSpPr/>
      </xdr:nvCxnSpPr>
      <xdr:spPr>
        <a:xfrm flipV="1">
          <a:off x="8750300" y="142162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84455</xdr:rowOff>
    </xdr:from>
    <xdr:to>
      <xdr:col>41</xdr:col>
      <xdr:colOff>101600</xdr:colOff>
      <xdr:row>83</xdr:row>
      <xdr:rowOff>14605</xdr:rowOff>
    </xdr:to>
    <xdr:sp macro="" textlink="">
      <xdr:nvSpPr>
        <xdr:cNvPr id="270" name="楕円 269">
          <a:extLst>
            <a:ext uri="{FF2B5EF4-FFF2-40B4-BE49-F238E27FC236}">
              <a16:creationId xmlns:a16="http://schemas.microsoft.com/office/drawing/2014/main" id="{5FB96471-9861-4FAF-B525-7AD35921C34C}"/>
            </a:ext>
          </a:extLst>
        </xdr:cNvPr>
        <xdr:cNvSpPr/>
      </xdr:nvSpPr>
      <xdr:spPr>
        <a:xfrm>
          <a:off x="781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135255</xdr:rowOff>
    </xdr:from>
    <xdr:to>
      <xdr:col>45</xdr:col>
      <xdr:colOff>177800</xdr:colOff>
      <xdr:row>82</xdr:row>
      <xdr:rowOff>168783</xdr:rowOff>
    </xdr:to>
    <xdr:cxnSp macro="">
      <xdr:nvCxnSpPr>
        <xdr:cNvPr id="271" name="直線コネクタ 270">
          <a:extLst>
            <a:ext uri="{FF2B5EF4-FFF2-40B4-BE49-F238E27FC236}">
              <a16:creationId xmlns:a16="http://schemas.microsoft.com/office/drawing/2014/main" id="{2AD88040-1A97-445F-9A88-5722C1B57BC7}"/>
            </a:ext>
          </a:extLst>
        </xdr:cNvPr>
        <xdr:cNvCxnSpPr/>
      </xdr:nvCxnSpPr>
      <xdr:spPr>
        <a:xfrm>
          <a:off x="7861300" y="14194155"/>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66548</xdr:rowOff>
    </xdr:from>
    <xdr:to>
      <xdr:col>36</xdr:col>
      <xdr:colOff>165100</xdr:colOff>
      <xdr:row>82</xdr:row>
      <xdr:rowOff>168148</xdr:rowOff>
    </xdr:to>
    <xdr:sp macro="" textlink="">
      <xdr:nvSpPr>
        <xdr:cNvPr id="272" name="楕円 271">
          <a:extLst>
            <a:ext uri="{FF2B5EF4-FFF2-40B4-BE49-F238E27FC236}">
              <a16:creationId xmlns:a16="http://schemas.microsoft.com/office/drawing/2014/main" id="{4F8A4B93-BBD0-4A51-8B55-CCF435F80203}"/>
            </a:ext>
          </a:extLst>
        </xdr:cNvPr>
        <xdr:cNvSpPr/>
      </xdr:nvSpPr>
      <xdr:spPr>
        <a:xfrm>
          <a:off x="6921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117348</xdr:rowOff>
    </xdr:from>
    <xdr:to>
      <xdr:col>41</xdr:col>
      <xdr:colOff>50800</xdr:colOff>
      <xdr:row>82</xdr:row>
      <xdr:rowOff>135255</xdr:rowOff>
    </xdr:to>
    <xdr:cxnSp macro="">
      <xdr:nvCxnSpPr>
        <xdr:cNvPr id="273" name="直線コネクタ 272">
          <a:extLst>
            <a:ext uri="{FF2B5EF4-FFF2-40B4-BE49-F238E27FC236}">
              <a16:creationId xmlns:a16="http://schemas.microsoft.com/office/drawing/2014/main" id="{B789E7AE-0680-44F7-8DD6-4314E8C78C5B}"/>
            </a:ext>
          </a:extLst>
        </xdr:cNvPr>
        <xdr:cNvCxnSpPr/>
      </xdr:nvCxnSpPr>
      <xdr:spPr>
        <a:xfrm>
          <a:off x="6972300" y="1417624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800598C0-E7BB-4E2F-BB3A-3FFC5834A4CE}"/>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39B29C7F-D36D-4E55-8577-FAE0CBDBA07F}"/>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4C43A496-716E-4A85-891B-A4652DFCE34C}"/>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B3F85CE6-8F78-40E9-9731-42352FD3C33D}"/>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53230</xdr:rowOff>
    </xdr:from>
    <xdr:ext cx="469744" cy="259045"/>
    <xdr:sp macro="" textlink="">
      <xdr:nvSpPr>
        <xdr:cNvPr id="278" name="n_1mainValue【福祉施設】&#10;一人当たり面積">
          <a:extLst>
            <a:ext uri="{FF2B5EF4-FFF2-40B4-BE49-F238E27FC236}">
              <a16:creationId xmlns:a16="http://schemas.microsoft.com/office/drawing/2014/main" id="{8B6CDF0D-670D-4F10-A72C-52F171939220}"/>
            </a:ext>
          </a:extLst>
        </xdr:cNvPr>
        <xdr:cNvSpPr txBox="1"/>
      </xdr:nvSpPr>
      <xdr:spPr>
        <a:xfrm>
          <a:off x="9391727" y="139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64660</xdr:rowOff>
    </xdr:from>
    <xdr:ext cx="469744" cy="259045"/>
    <xdr:sp macro="" textlink="">
      <xdr:nvSpPr>
        <xdr:cNvPr id="279" name="n_2mainValue【福祉施設】&#10;一人当たり面積">
          <a:extLst>
            <a:ext uri="{FF2B5EF4-FFF2-40B4-BE49-F238E27FC236}">
              <a16:creationId xmlns:a16="http://schemas.microsoft.com/office/drawing/2014/main" id="{6B2E46EA-E9AC-401A-9393-A11EF1E09307}"/>
            </a:ext>
          </a:extLst>
        </xdr:cNvPr>
        <xdr:cNvSpPr txBox="1"/>
      </xdr:nvSpPr>
      <xdr:spPr>
        <a:xfrm>
          <a:off x="8515427" y="1395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280" name="n_3mainValue【福祉施設】&#10;一人当たり面積">
          <a:extLst>
            <a:ext uri="{FF2B5EF4-FFF2-40B4-BE49-F238E27FC236}">
              <a16:creationId xmlns:a16="http://schemas.microsoft.com/office/drawing/2014/main" id="{89C87B00-3FC1-4EE3-A00A-A1AE1541930F}"/>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13225</xdr:rowOff>
    </xdr:from>
    <xdr:ext cx="469744" cy="259045"/>
    <xdr:sp macro="" textlink="">
      <xdr:nvSpPr>
        <xdr:cNvPr id="281" name="n_4mainValue【福祉施設】&#10;一人当たり面積">
          <a:extLst>
            <a:ext uri="{FF2B5EF4-FFF2-40B4-BE49-F238E27FC236}">
              <a16:creationId xmlns:a16="http://schemas.microsoft.com/office/drawing/2014/main" id="{71DF94DE-5375-4959-9066-BDB64BEE0272}"/>
            </a:ext>
          </a:extLst>
        </xdr:cNvPr>
        <xdr:cNvSpPr txBox="1"/>
      </xdr:nvSpPr>
      <xdr:spPr>
        <a:xfrm>
          <a:off x="6737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835B854A-BC5D-4193-BB84-FF39E9B31D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D79315B4-B856-4215-B1F2-24A702CE14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B4E769A9-DE69-48E3-97E0-37AD1C97D0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67171781-5946-4FD9-8581-D677C07386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3DE8005-A073-453C-B9F4-6DF3EE3A29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255DB98A-C9CD-4985-AD5F-078C92108B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D726158-052A-4050-9D33-35D7BDDF55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AA42CD16-4BC0-47B9-AE93-033A24DF4DE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DF12132D-52A8-4CAE-9817-2759F0CC67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2E2AB351-4C47-4F52-AB04-429CC58B079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C682F63F-B084-4DA9-9BC0-964110EB38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BBEFD5D0-8354-4E54-9510-032C97CBB5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C0BBB5D8-52F6-4624-846F-D49CAA4C8F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CAADB8E8-0D81-419C-A149-B2765CF061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CBAF61A1-E8A1-46DC-A48D-C8B73B572D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64AFA5E4-1571-4C93-AD76-D7C173DC86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2A1D6FE3-627F-42F1-8D89-64FDA385BD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DF04BB0C-5305-4CD6-A399-6B766529D1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2BF9BB67-1969-4DF3-8CEF-FC24FF8B3E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A7D8CEAF-B5BB-4143-922A-CDDDAF5240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98599CC3-9EF8-4C48-B74C-C750DC7D51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B9D461D7-EEBC-4B80-B073-E68DB38063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44F0ED7F-468C-4D0F-A476-1285BC2D83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B7888891-9340-4A61-A73C-4C94A62CF6E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1AFB8E68-5966-48E5-96B6-5B5ACE6082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B6964004-1CB4-4977-9EB1-130097EA90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8271F38E-F5C6-4EAB-AB7E-7EA60B49B3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697F833C-04C3-4FE6-B0D7-E912450C6C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601996AC-4328-46AB-A25F-B1045B1D8B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298A4ACF-9963-465B-BAD3-E8EE01F654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1B7D45FD-841E-4BC4-9C86-AD39ACFD38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E004278B-77F6-44F6-80C9-71039B91801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355841F6-F36D-42A0-B8AB-3631295DCD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AC265768-7352-423E-A8D3-559386D231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EF99F1B4-7803-4F1A-ADC6-89B4135C07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1A7C445F-F337-40F3-A20F-7E572C9D34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B52177D4-99A0-4855-9456-3708F9FBF5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8A3A33FE-4E7E-4A42-9424-82A0D74A58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13BEB60F-E1B9-4F71-A3D6-5833654124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C13AC5D7-BF87-4DD3-85F7-EEA5A10E360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441E1326-C903-440E-B732-4D35EC5A13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138D0C66-E952-4061-881F-6BB5C5F97A6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B11A712F-BD1E-45B3-A4E4-22F31AD6E9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247CE974-D8B1-43E1-94F9-36029E1C50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895F254E-3D54-48A2-B671-C722BF017E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480B436F-925D-4D65-A000-EFEAF0D4A5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4F425091-B989-4BA0-98B0-23F17C55E4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44C3AD32-45B0-4FBD-9F8F-752E2EF20F3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5A3844EA-9D31-4441-AE11-A9E55E8008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83B6A09A-003D-46C2-BF48-A7E5B274CD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82E474B0-1129-4ED3-9719-C0BAC263CE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8819CF6E-B63F-4C6F-A1CA-84A40676FC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3357C469-C259-4FEB-A347-1008BE09D2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D7DF9F5E-489A-46E8-A586-058C8D7E67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4E338222-5DCD-4004-A4CF-6D258A2827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CCD75788-B7BD-44CC-BDCF-3A750D1721B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8" name="正方形/長方形 337">
          <a:extLst>
            <a:ext uri="{FF2B5EF4-FFF2-40B4-BE49-F238E27FC236}">
              <a16:creationId xmlns:a16="http://schemas.microsoft.com/office/drawing/2014/main" id="{2C13B274-94C2-41DF-B9A6-F01A85A9CD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9" name="正方形/長方形 338">
          <a:extLst>
            <a:ext uri="{FF2B5EF4-FFF2-40B4-BE49-F238E27FC236}">
              <a16:creationId xmlns:a16="http://schemas.microsoft.com/office/drawing/2014/main" id="{B1867AB6-B10D-424D-B07A-C09A6CB5D5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0" name="正方形/長方形 339">
          <a:extLst>
            <a:ext uri="{FF2B5EF4-FFF2-40B4-BE49-F238E27FC236}">
              <a16:creationId xmlns:a16="http://schemas.microsoft.com/office/drawing/2014/main" id="{79B3579F-6D9A-4C53-9F22-70A0EDABC1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1" name="正方形/長方形 340">
          <a:extLst>
            <a:ext uri="{FF2B5EF4-FFF2-40B4-BE49-F238E27FC236}">
              <a16:creationId xmlns:a16="http://schemas.microsoft.com/office/drawing/2014/main" id="{805C2097-9007-4FEA-BE9F-D17779DC1C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2" name="正方形/長方形 341">
          <a:extLst>
            <a:ext uri="{FF2B5EF4-FFF2-40B4-BE49-F238E27FC236}">
              <a16:creationId xmlns:a16="http://schemas.microsoft.com/office/drawing/2014/main" id="{4376EBAC-642B-4F79-A736-6A5C606841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3" name="正方形/長方形 342">
          <a:extLst>
            <a:ext uri="{FF2B5EF4-FFF2-40B4-BE49-F238E27FC236}">
              <a16:creationId xmlns:a16="http://schemas.microsoft.com/office/drawing/2014/main" id="{D9D85891-CA78-4408-8BFC-C5BF3713F3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4" name="正方形/長方形 343">
          <a:extLst>
            <a:ext uri="{FF2B5EF4-FFF2-40B4-BE49-F238E27FC236}">
              <a16:creationId xmlns:a16="http://schemas.microsoft.com/office/drawing/2014/main" id="{B000267B-94CE-46C4-A805-5A2459B894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5" name="正方形/長方形 344">
          <a:extLst>
            <a:ext uri="{FF2B5EF4-FFF2-40B4-BE49-F238E27FC236}">
              <a16:creationId xmlns:a16="http://schemas.microsoft.com/office/drawing/2014/main" id="{A8B3E5D8-B931-466B-9B73-597BE382AA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6" name="正方形/長方形 345">
          <a:extLst>
            <a:ext uri="{FF2B5EF4-FFF2-40B4-BE49-F238E27FC236}">
              <a16:creationId xmlns:a16="http://schemas.microsoft.com/office/drawing/2014/main" id="{96C32548-F3C5-4602-A251-BBED448971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7" name="正方形/長方形 346">
          <a:extLst>
            <a:ext uri="{FF2B5EF4-FFF2-40B4-BE49-F238E27FC236}">
              <a16:creationId xmlns:a16="http://schemas.microsoft.com/office/drawing/2014/main" id="{2DDD4798-67D5-4B7E-B4C2-41DFD1331E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8" name="正方形/長方形 347">
          <a:extLst>
            <a:ext uri="{FF2B5EF4-FFF2-40B4-BE49-F238E27FC236}">
              <a16:creationId xmlns:a16="http://schemas.microsoft.com/office/drawing/2014/main" id="{6DF69ED3-A5B9-48DD-8F93-769C1930D4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9" name="正方形/長方形 348">
          <a:extLst>
            <a:ext uri="{FF2B5EF4-FFF2-40B4-BE49-F238E27FC236}">
              <a16:creationId xmlns:a16="http://schemas.microsoft.com/office/drawing/2014/main" id="{BB77042D-79C0-4767-AFB9-A83BBDF5CDA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0" name="正方形/長方形 349">
          <a:extLst>
            <a:ext uri="{FF2B5EF4-FFF2-40B4-BE49-F238E27FC236}">
              <a16:creationId xmlns:a16="http://schemas.microsoft.com/office/drawing/2014/main" id="{8B66C13B-EBAE-42E4-9FAD-F7AA4D599D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1" name="正方形/長方形 350">
          <a:extLst>
            <a:ext uri="{FF2B5EF4-FFF2-40B4-BE49-F238E27FC236}">
              <a16:creationId xmlns:a16="http://schemas.microsoft.com/office/drawing/2014/main" id="{0FFBB483-1F8E-4988-995B-1930793942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2" name="正方形/長方形 351">
          <a:extLst>
            <a:ext uri="{FF2B5EF4-FFF2-40B4-BE49-F238E27FC236}">
              <a16:creationId xmlns:a16="http://schemas.microsoft.com/office/drawing/2014/main" id="{BDD6085A-E3C1-4FDC-B7B9-FECDE63AE1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3" name="正方形/長方形 352">
          <a:extLst>
            <a:ext uri="{FF2B5EF4-FFF2-40B4-BE49-F238E27FC236}">
              <a16:creationId xmlns:a16="http://schemas.microsoft.com/office/drawing/2014/main" id="{3BB69E74-AAEC-4E4A-BCF9-03E647E015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5BE82778-970D-4367-ABC5-69F26D3F04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5" name="直線コネクタ 354">
          <a:extLst>
            <a:ext uri="{FF2B5EF4-FFF2-40B4-BE49-F238E27FC236}">
              <a16:creationId xmlns:a16="http://schemas.microsoft.com/office/drawing/2014/main" id="{ECDCDB1A-FC88-4FD5-B328-B838F28165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A332A57F-A2C2-4962-B065-A0F1329F42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7" name="直線コネクタ 356">
          <a:extLst>
            <a:ext uri="{FF2B5EF4-FFF2-40B4-BE49-F238E27FC236}">
              <a16:creationId xmlns:a16="http://schemas.microsoft.com/office/drawing/2014/main" id="{90C887DE-0C8F-4AB0-82DB-BFFEE56541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8" name="テキスト ボックス 357">
          <a:extLst>
            <a:ext uri="{FF2B5EF4-FFF2-40B4-BE49-F238E27FC236}">
              <a16:creationId xmlns:a16="http://schemas.microsoft.com/office/drawing/2014/main" id="{F39F4B08-3BBF-404B-9A3F-100ACA36FA3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9" name="直線コネクタ 358">
          <a:extLst>
            <a:ext uri="{FF2B5EF4-FFF2-40B4-BE49-F238E27FC236}">
              <a16:creationId xmlns:a16="http://schemas.microsoft.com/office/drawing/2014/main" id="{AC921461-017B-44D3-B1B3-D377464F693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C69D161C-BA21-4949-B718-C7B0F241A1F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1" name="直線コネクタ 360">
          <a:extLst>
            <a:ext uri="{FF2B5EF4-FFF2-40B4-BE49-F238E27FC236}">
              <a16:creationId xmlns:a16="http://schemas.microsoft.com/office/drawing/2014/main" id="{73CCF18B-95F6-490A-9825-A6DB3E5918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717DF7E3-D17C-4849-AEEB-36B6F4FB2C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3" name="直線コネクタ 362">
          <a:extLst>
            <a:ext uri="{FF2B5EF4-FFF2-40B4-BE49-F238E27FC236}">
              <a16:creationId xmlns:a16="http://schemas.microsoft.com/office/drawing/2014/main" id="{42A64CD3-96BC-47A8-928C-9A8951810A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13CAEEB5-76B0-4808-B265-B626109DF87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5" name="直線コネクタ 364">
          <a:extLst>
            <a:ext uri="{FF2B5EF4-FFF2-40B4-BE49-F238E27FC236}">
              <a16:creationId xmlns:a16="http://schemas.microsoft.com/office/drawing/2014/main" id="{472003C4-0F4C-4807-977C-D95C2702E5B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22FA4D59-7D9E-4F3B-B139-F0E25D6AF54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7" name="直線コネクタ 366">
          <a:extLst>
            <a:ext uri="{FF2B5EF4-FFF2-40B4-BE49-F238E27FC236}">
              <a16:creationId xmlns:a16="http://schemas.microsoft.com/office/drawing/2014/main" id="{59A8D378-9553-49AC-B9F8-2F7951512C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8" name="テキスト ボックス 367">
          <a:extLst>
            <a:ext uri="{FF2B5EF4-FFF2-40B4-BE49-F238E27FC236}">
              <a16:creationId xmlns:a16="http://schemas.microsoft.com/office/drawing/2014/main" id="{0F7D7DD0-ABA0-4CCA-8F61-1BF3110AAA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9" name="直線コネクタ 368">
          <a:extLst>
            <a:ext uri="{FF2B5EF4-FFF2-40B4-BE49-F238E27FC236}">
              <a16:creationId xmlns:a16="http://schemas.microsoft.com/office/drawing/2014/main" id="{4D895A4E-95CC-4884-AE08-6C0271316F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0" name="【庁舎】&#10;有形固定資産減価償却率グラフ枠">
          <a:extLst>
            <a:ext uri="{FF2B5EF4-FFF2-40B4-BE49-F238E27FC236}">
              <a16:creationId xmlns:a16="http://schemas.microsoft.com/office/drawing/2014/main" id="{E99A5817-674E-4F8B-83CC-9199FAFA77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71" name="直線コネクタ 370">
          <a:extLst>
            <a:ext uri="{FF2B5EF4-FFF2-40B4-BE49-F238E27FC236}">
              <a16:creationId xmlns:a16="http://schemas.microsoft.com/office/drawing/2014/main" id="{9592273C-A510-4746-A867-07EBF319F942}"/>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72" name="【庁舎】&#10;有形固定資産減価償却率最小値テキスト">
          <a:extLst>
            <a:ext uri="{FF2B5EF4-FFF2-40B4-BE49-F238E27FC236}">
              <a16:creationId xmlns:a16="http://schemas.microsoft.com/office/drawing/2014/main" id="{ABC1C9B8-BAF6-42C4-ABAE-C912753F2B5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3" name="直線コネクタ 372">
          <a:extLst>
            <a:ext uri="{FF2B5EF4-FFF2-40B4-BE49-F238E27FC236}">
              <a16:creationId xmlns:a16="http://schemas.microsoft.com/office/drawing/2014/main" id="{C1364C14-9AA0-4370-B996-CD596E60DEC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4" name="【庁舎】&#10;有形固定資産減価償却率最大値テキスト">
          <a:extLst>
            <a:ext uri="{FF2B5EF4-FFF2-40B4-BE49-F238E27FC236}">
              <a16:creationId xmlns:a16="http://schemas.microsoft.com/office/drawing/2014/main" id="{C04B0DD5-90F7-4C9A-A35A-AEAEBDDF77A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5" name="直線コネクタ 374">
          <a:extLst>
            <a:ext uri="{FF2B5EF4-FFF2-40B4-BE49-F238E27FC236}">
              <a16:creationId xmlns:a16="http://schemas.microsoft.com/office/drawing/2014/main" id="{221E442F-703D-4AA8-B6C3-72DEF702BE77}"/>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76" name="【庁舎】&#10;有形固定資産減価償却率平均値テキスト">
          <a:extLst>
            <a:ext uri="{FF2B5EF4-FFF2-40B4-BE49-F238E27FC236}">
              <a16:creationId xmlns:a16="http://schemas.microsoft.com/office/drawing/2014/main" id="{D31EBC5E-3170-4A20-9BC6-D527F7E8891A}"/>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77" name="フローチャート: 判断 376">
          <a:extLst>
            <a:ext uri="{FF2B5EF4-FFF2-40B4-BE49-F238E27FC236}">
              <a16:creationId xmlns:a16="http://schemas.microsoft.com/office/drawing/2014/main" id="{46DDB48B-DA00-4847-92F8-0045AAB38357}"/>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78" name="フローチャート: 判断 377">
          <a:extLst>
            <a:ext uri="{FF2B5EF4-FFF2-40B4-BE49-F238E27FC236}">
              <a16:creationId xmlns:a16="http://schemas.microsoft.com/office/drawing/2014/main" id="{C41AFC7B-D830-427F-B6D0-E06BF62B7465}"/>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9" name="フローチャート: 判断 378">
          <a:extLst>
            <a:ext uri="{FF2B5EF4-FFF2-40B4-BE49-F238E27FC236}">
              <a16:creationId xmlns:a16="http://schemas.microsoft.com/office/drawing/2014/main" id="{95C63C88-898B-4997-A43D-C77083B3CD3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80" name="フローチャート: 判断 379">
          <a:extLst>
            <a:ext uri="{FF2B5EF4-FFF2-40B4-BE49-F238E27FC236}">
              <a16:creationId xmlns:a16="http://schemas.microsoft.com/office/drawing/2014/main" id="{497E3A0B-FE50-4DD4-AC1D-EDDBD4A248F2}"/>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81" name="フローチャート: 判断 380">
          <a:extLst>
            <a:ext uri="{FF2B5EF4-FFF2-40B4-BE49-F238E27FC236}">
              <a16:creationId xmlns:a16="http://schemas.microsoft.com/office/drawing/2014/main" id="{5CE47EB3-C7C7-458B-9B0C-DC139061CCD2}"/>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A59AD77-1F26-4E80-AC64-DBD3CFEDDF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2E7D9D5-AF25-4BF8-890F-C86382566A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9B962C1-A054-4976-B8E8-E559990729F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E0D8807D-8ED2-4C03-B29E-EB2DA7B9E0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E13CE59-3A48-4BAF-8FA8-0768856612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149498</xdr:rowOff>
    </xdr:from>
    <xdr:to>
      <xdr:col>85</xdr:col>
      <xdr:colOff>177800</xdr:colOff>
      <xdr:row>109</xdr:row>
      <xdr:rowOff>79648</xdr:rowOff>
    </xdr:to>
    <xdr:sp macro="" textlink="">
      <xdr:nvSpPr>
        <xdr:cNvPr id="387" name="楕円 386">
          <a:extLst>
            <a:ext uri="{FF2B5EF4-FFF2-40B4-BE49-F238E27FC236}">
              <a16:creationId xmlns:a16="http://schemas.microsoft.com/office/drawing/2014/main" id="{67194B58-ACD1-49D1-8AD0-126D280CB4F8}"/>
            </a:ext>
          </a:extLst>
        </xdr:cNvPr>
        <xdr:cNvSpPr/>
      </xdr:nvSpPr>
      <xdr:spPr>
        <a:xfrm>
          <a:off x="16268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64425</xdr:rowOff>
    </xdr:from>
    <xdr:ext cx="405111" cy="259045"/>
    <xdr:sp macro="" textlink="">
      <xdr:nvSpPr>
        <xdr:cNvPr id="388" name="【庁舎】&#10;有形固定資産減価償却率該当値テキスト">
          <a:extLst>
            <a:ext uri="{FF2B5EF4-FFF2-40B4-BE49-F238E27FC236}">
              <a16:creationId xmlns:a16="http://schemas.microsoft.com/office/drawing/2014/main" id="{9E661230-F596-4723-9CEA-2D1C1352312D}"/>
            </a:ext>
          </a:extLst>
        </xdr:cNvPr>
        <xdr:cNvSpPr txBox="1"/>
      </xdr:nvSpPr>
      <xdr:spPr>
        <a:xfrm>
          <a:off x="16357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108676</xdr:rowOff>
    </xdr:from>
    <xdr:to>
      <xdr:col>81</xdr:col>
      <xdr:colOff>101600</xdr:colOff>
      <xdr:row>109</xdr:row>
      <xdr:rowOff>38826</xdr:rowOff>
    </xdr:to>
    <xdr:sp macro="" textlink="">
      <xdr:nvSpPr>
        <xdr:cNvPr id="389" name="楕円 388">
          <a:extLst>
            <a:ext uri="{FF2B5EF4-FFF2-40B4-BE49-F238E27FC236}">
              <a16:creationId xmlns:a16="http://schemas.microsoft.com/office/drawing/2014/main" id="{3481B229-1C9E-427C-9C84-D0E0B886470E}"/>
            </a:ext>
          </a:extLst>
        </xdr:cNvPr>
        <xdr:cNvSpPr/>
      </xdr:nvSpPr>
      <xdr:spPr>
        <a:xfrm>
          <a:off x="15430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159476</xdr:rowOff>
    </xdr:from>
    <xdr:to>
      <xdr:col>85</xdr:col>
      <xdr:colOff>127000</xdr:colOff>
      <xdr:row>109</xdr:row>
      <xdr:rowOff>28848</xdr:rowOff>
    </xdr:to>
    <xdr:cxnSp macro="">
      <xdr:nvCxnSpPr>
        <xdr:cNvPr id="390" name="直線コネクタ 389">
          <a:extLst>
            <a:ext uri="{FF2B5EF4-FFF2-40B4-BE49-F238E27FC236}">
              <a16:creationId xmlns:a16="http://schemas.microsoft.com/office/drawing/2014/main" id="{6DCCAD8F-BA3F-4B0C-8D33-925468793257}"/>
            </a:ext>
          </a:extLst>
        </xdr:cNvPr>
        <xdr:cNvCxnSpPr/>
      </xdr:nvCxnSpPr>
      <xdr:spPr>
        <a:xfrm>
          <a:off x="15481300" y="1867607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100512</xdr:rowOff>
    </xdr:from>
    <xdr:to>
      <xdr:col>76</xdr:col>
      <xdr:colOff>165100</xdr:colOff>
      <xdr:row>109</xdr:row>
      <xdr:rowOff>30662</xdr:rowOff>
    </xdr:to>
    <xdr:sp macro="" textlink="">
      <xdr:nvSpPr>
        <xdr:cNvPr id="391" name="楕円 390">
          <a:extLst>
            <a:ext uri="{FF2B5EF4-FFF2-40B4-BE49-F238E27FC236}">
              <a16:creationId xmlns:a16="http://schemas.microsoft.com/office/drawing/2014/main" id="{1D3C177E-1923-43E1-9990-2B7CDE432600}"/>
            </a:ext>
          </a:extLst>
        </xdr:cNvPr>
        <xdr:cNvSpPr/>
      </xdr:nvSpPr>
      <xdr:spPr>
        <a:xfrm>
          <a:off x="14541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151312</xdr:rowOff>
    </xdr:from>
    <xdr:to>
      <xdr:col>81</xdr:col>
      <xdr:colOff>50800</xdr:colOff>
      <xdr:row>108</xdr:row>
      <xdr:rowOff>159476</xdr:rowOff>
    </xdr:to>
    <xdr:cxnSp macro="">
      <xdr:nvCxnSpPr>
        <xdr:cNvPr id="392" name="直線コネクタ 391">
          <a:extLst>
            <a:ext uri="{FF2B5EF4-FFF2-40B4-BE49-F238E27FC236}">
              <a16:creationId xmlns:a16="http://schemas.microsoft.com/office/drawing/2014/main" id="{E0E60277-D87F-4634-B83D-82AD27C2770E}"/>
            </a:ext>
          </a:extLst>
        </xdr:cNvPr>
        <xdr:cNvCxnSpPr/>
      </xdr:nvCxnSpPr>
      <xdr:spPr>
        <a:xfrm>
          <a:off x="14592300" y="186679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89081</xdr:rowOff>
    </xdr:from>
    <xdr:to>
      <xdr:col>72</xdr:col>
      <xdr:colOff>38100</xdr:colOff>
      <xdr:row>109</xdr:row>
      <xdr:rowOff>19231</xdr:rowOff>
    </xdr:to>
    <xdr:sp macro="" textlink="">
      <xdr:nvSpPr>
        <xdr:cNvPr id="393" name="楕円 392">
          <a:extLst>
            <a:ext uri="{FF2B5EF4-FFF2-40B4-BE49-F238E27FC236}">
              <a16:creationId xmlns:a16="http://schemas.microsoft.com/office/drawing/2014/main" id="{EDC73216-84D8-4A5D-A606-0EAE8D5BCEBA}"/>
            </a:ext>
          </a:extLst>
        </xdr:cNvPr>
        <xdr:cNvSpPr/>
      </xdr:nvSpPr>
      <xdr:spPr>
        <a:xfrm>
          <a:off x="13652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139881</xdr:rowOff>
    </xdr:from>
    <xdr:to>
      <xdr:col>76</xdr:col>
      <xdr:colOff>114300</xdr:colOff>
      <xdr:row>108</xdr:row>
      <xdr:rowOff>151312</xdr:rowOff>
    </xdr:to>
    <xdr:cxnSp macro="">
      <xdr:nvCxnSpPr>
        <xdr:cNvPr id="394" name="直線コネクタ 393">
          <a:extLst>
            <a:ext uri="{FF2B5EF4-FFF2-40B4-BE49-F238E27FC236}">
              <a16:creationId xmlns:a16="http://schemas.microsoft.com/office/drawing/2014/main" id="{AA6B88E1-3ACB-4F25-97F9-8081229085B6}"/>
            </a:ext>
          </a:extLst>
        </xdr:cNvPr>
        <xdr:cNvCxnSpPr/>
      </xdr:nvCxnSpPr>
      <xdr:spPr>
        <a:xfrm>
          <a:off x="13703300" y="186564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76019</xdr:rowOff>
    </xdr:from>
    <xdr:to>
      <xdr:col>67</xdr:col>
      <xdr:colOff>101600</xdr:colOff>
      <xdr:row>109</xdr:row>
      <xdr:rowOff>6169</xdr:rowOff>
    </xdr:to>
    <xdr:sp macro="" textlink="">
      <xdr:nvSpPr>
        <xdr:cNvPr id="395" name="楕円 394">
          <a:extLst>
            <a:ext uri="{FF2B5EF4-FFF2-40B4-BE49-F238E27FC236}">
              <a16:creationId xmlns:a16="http://schemas.microsoft.com/office/drawing/2014/main" id="{2F5C4615-13FD-4C11-BC30-0E910A89BE79}"/>
            </a:ext>
          </a:extLst>
        </xdr:cNvPr>
        <xdr:cNvSpPr/>
      </xdr:nvSpPr>
      <xdr:spPr>
        <a:xfrm>
          <a:off x="12763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126819</xdr:rowOff>
    </xdr:from>
    <xdr:to>
      <xdr:col>71</xdr:col>
      <xdr:colOff>177800</xdr:colOff>
      <xdr:row>108</xdr:row>
      <xdr:rowOff>139881</xdr:rowOff>
    </xdr:to>
    <xdr:cxnSp macro="">
      <xdr:nvCxnSpPr>
        <xdr:cNvPr id="396" name="直線コネクタ 395">
          <a:extLst>
            <a:ext uri="{FF2B5EF4-FFF2-40B4-BE49-F238E27FC236}">
              <a16:creationId xmlns:a16="http://schemas.microsoft.com/office/drawing/2014/main" id="{B2CC00DB-75BE-456F-B0A8-EA77DD086C17}"/>
            </a:ext>
          </a:extLst>
        </xdr:cNvPr>
        <xdr:cNvCxnSpPr/>
      </xdr:nvCxnSpPr>
      <xdr:spPr>
        <a:xfrm>
          <a:off x="12814300" y="186434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397" name="n_1aveValue【庁舎】&#10;有形固定資産減価償却率">
          <a:extLst>
            <a:ext uri="{FF2B5EF4-FFF2-40B4-BE49-F238E27FC236}">
              <a16:creationId xmlns:a16="http://schemas.microsoft.com/office/drawing/2014/main" id="{EB96C5E4-FF4B-469B-B527-DF73C6FAC39D}"/>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98" name="n_2aveValue【庁舎】&#10;有形固定資産減価償却率">
          <a:extLst>
            <a:ext uri="{FF2B5EF4-FFF2-40B4-BE49-F238E27FC236}">
              <a16:creationId xmlns:a16="http://schemas.microsoft.com/office/drawing/2014/main" id="{B592F975-38E7-4010-9855-C12F0BCA6C9E}"/>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99" name="n_3aveValue【庁舎】&#10;有形固定資産減価償却率">
          <a:extLst>
            <a:ext uri="{FF2B5EF4-FFF2-40B4-BE49-F238E27FC236}">
              <a16:creationId xmlns:a16="http://schemas.microsoft.com/office/drawing/2014/main" id="{F48917A2-536C-4436-B3C6-E7180F31C6E8}"/>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00" name="n_4aveValue【庁舎】&#10;有形固定資産減価償却率">
          <a:extLst>
            <a:ext uri="{FF2B5EF4-FFF2-40B4-BE49-F238E27FC236}">
              <a16:creationId xmlns:a16="http://schemas.microsoft.com/office/drawing/2014/main" id="{894691BA-880F-4C04-B459-9BC84DE3C40C}"/>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29953</xdr:rowOff>
    </xdr:from>
    <xdr:ext cx="405111" cy="259045"/>
    <xdr:sp macro="" textlink="">
      <xdr:nvSpPr>
        <xdr:cNvPr id="401" name="n_1mainValue【庁舎】&#10;有形固定資産減価償却率">
          <a:extLst>
            <a:ext uri="{FF2B5EF4-FFF2-40B4-BE49-F238E27FC236}">
              <a16:creationId xmlns:a16="http://schemas.microsoft.com/office/drawing/2014/main" id="{BBE14F27-990C-4997-99F3-2A8CE6E7FFC5}"/>
            </a:ext>
          </a:extLst>
        </xdr:cNvPr>
        <xdr:cNvSpPr txBox="1"/>
      </xdr:nvSpPr>
      <xdr:spPr>
        <a:xfrm>
          <a:off x="152660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21789</xdr:rowOff>
    </xdr:from>
    <xdr:ext cx="405111" cy="259045"/>
    <xdr:sp macro="" textlink="">
      <xdr:nvSpPr>
        <xdr:cNvPr id="402" name="n_2mainValue【庁舎】&#10;有形固定資産減価償却率">
          <a:extLst>
            <a:ext uri="{FF2B5EF4-FFF2-40B4-BE49-F238E27FC236}">
              <a16:creationId xmlns:a16="http://schemas.microsoft.com/office/drawing/2014/main" id="{A79EB284-1BE7-4F35-92F8-84559CADD89E}"/>
            </a:ext>
          </a:extLst>
        </xdr:cNvPr>
        <xdr:cNvSpPr txBox="1"/>
      </xdr:nvSpPr>
      <xdr:spPr>
        <a:xfrm>
          <a:off x="143897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10358</xdr:rowOff>
    </xdr:from>
    <xdr:ext cx="405111" cy="259045"/>
    <xdr:sp macro="" textlink="">
      <xdr:nvSpPr>
        <xdr:cNvPr id="403" name="n_3mainValue【庁舎】&#10;有形固定資産減価償却率">
          <a:extLst>
            <a:ext uri="{FF2B5EF4-FFF2-40B4-BE49-F238E27FC236}">
              <a16:creationId xmlns:a16="http://schemas.microsoft.com/office/drawing/2014/main" id="{FF6DDB78-DDB2-42A8-A2F2-F50BEC54DD8F}"/>
            </a:ext>
          </a:extLst>
        </xdr:cNvPr>
        <xdr:cNvSpPr txBox="1"/>
      </xdr:nvSpPr>
      <xdr:spPr>
        <a:xfrm>
          <a:off x="13500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168746</xdr:rowOff>
    </xdr:from>
    <xdr:ext cx="405111" cy="259045"/>
    <xdr:sp macro="" textlink="">
      <xdr:nvSpPr>
        <xdr:cNvPr id="404" name="n_4mainValue【庁舎】&#10;有形固定資産減価償却率">
          <a:extLst>
            <a:ext uri="{FF2B5EF4-FFF2-40B4-BE49-F238E27FC236}">
              <a16:creationId xmlns:a16="http://schemas.microsoft.com/office/drawing/2014/main" id="{EDF0A86A-8F5F-4CFF-B0BA-556DC1032765}"/>
            </a:ext>
          </a:extLst>
        </xdr:cNvPr>
        <xdr:cNvSpPr txBox="1"/>
      </xdr:nvSpPr>
      <xdr:spPr>
        <a:xfrm>
          <a:off x="12611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a:extLst>
            <a:ext uri="{FF2B5EF4-FFF2-40B4-BE49-F238E27FC236}">
              <a16:creationId xmlns:a16="http://schemas.microsoft.com/office/drawing/2014/main" id="{C4E1FFCF-63DF-4BCB-A501-AAEB197225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a:extLst>
            <a:ext uri="{FF2B5EF4-FFF2-40B4-BE49-F238E27FC236}">
              <a16:creationId xmlns:a16="http://schemas.microsoft.com/office/drawing/2014/main" id="{CD1E317F-C12D-4E23-91A3-4E630CA9BA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a:extLst>
            <a:ext uri="{FF2B5EF4-FFF2-40B4-BE49-F238E27FC236}">
              <a16:creationId xmlns:a16="http://schemas.microsoft.com/office/drawing/2014/main" id="{290C0958-34CF-4857-A071-347D95330F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a:extLst>
            <a:ext uri="{FF2B5EF4-FFF2-40B4-BE49-F238E27FC236}">
              <a16:creationId xmlns:a16="http://schemas.microsoft.com/office/drawing/2014/main" id="{157EA2DA-94DB-4092-9D76-57141E8AB3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a:extLst>
            <a:ext uri="{FF2B5EF4-FFF2-40B4-BE49-F238E27FC236}">
              <a16:creationId xmlns:a16="http://schemas.microsoft.com/office/drawing/2014/main" id="{4C2B2EF7-EB94-4BAF-900C-040654E0E0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a:extLst>
            <a:ext uri="{FF2B5EF4-FFF2-40B4-BE49-F238E27FC236}">
              <a16:creationId xmlns:a16="http://schemas.microsoft.com/office/drawing/2014/main" id="{0F782CA9-543A-45E7-A00B-CADC0D8D16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a:extLst>
            <a:ext uri="{FF2B5EF4-FFF2-40B4-BE49-F238E27FC236}">
              <a16:creationId xmlns:a16="http://schemas.microsoft.com/office/drawing/2014/main" id="{DED98137-8D28-4B39-8D9B-10A0F65CA2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a:extLst>
            <a:ext uri="{FF2B5EF4-FFF2-40B4-BE49-F238E27FC236}">
              <a16:creationId xmlns:a16="http://schemas.microsoft.com/office/drawing/2014/main" id="{8E0E4579-15AD-4044-B8C3-B54FD3C344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3CEA9789-50AF-4498-8C0D-205C97905E0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a:extLst>
            <a:ext uri="{FF2B5EF4-FFF2-40B4-BE49-F238E27FC236}">
              <a16:creationId xmlns:a16="http://schemas.microsoft.com/office/drawing/2014/main" id="{88A059AD-FDE2-4510-A5C7-C377E59397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5" name="直線コネクタ 414">
          <a:extLst>
            <a:ext uri="{FF2B5EF4-FFF2-40B4-BE49-F238E27FC236}">
              <a16:creationId xmlns:a16="http://schemas.microsoft.com/office/drawing/2014/main" id="{5DFBD516-C5C1-4129-A608-128FF2790B9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6" name="テキスト ボックス 415">
          <a:extLst>
            <a:ext uri="{FF2B5EF4-FFF2-40B4-BE49-F238E27FC236}">
              <a16:creationId xmlns:a16="http://schemas.microsoft.com/office/drawing/2014/main" id="{C836C379-9DF7-40D5-AC16-79AFF04DD91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7" name="直線コネクタ 416">
          <a:extLst>
            <a:ext uri="{FF2B5EF4-FFF2-40B4-BE49-F238E27FC236}">
              <a16:creationId xmlns:a16="http://schemas.microsoft.com/office/drawing/2014/main" id="{F2E536D0-F02A-4329-BC59-8E6599B1428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8" name="テキスト ボックス 417">
          <a:extLst>
            <a:ext uri="{FF2B5EF4-FFF2-40B4-BE49-F238E27FC236}">
              <a16:creationId xmlns:a16="http://schemas.microsoft.com/office/drawing/2014/main" id="{A4A2BC5B-811E-4DB4-9D30-3B6E01916EC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9" name="直線コネクタ 418">
          <a:extLst>
            <a:ext uri="{FF2B5EF4-FFF2-40B4-BE49-F238E27FC236}">
              <a16:creationId xmlns:a16="http://schemas.microsoft.com/office/drawing/2014/main" id="{1ADEDCBC-6BFD-4C2D-AA1D-78B63A8FF89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0" name="テキスト ボックス 419">
          <a:extLst>
            <a:ext uri="{FF2B5EF4-FFF2-40B4-BE49-F238E27FC236}">
              <a16:creationId xmlns:a16="http://schemas.microsoft.com/office/drawing/2014/main" id="{8C39C11B-1826-42B6-AF9C-27E3B0BA47A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1" name="直線コネクタ 420">
          <a:extLst>
            <a:ext uri="{FF2B5EF4-FFF2-40B4-BE49-F238E27FC236}">
              <a16:creationId xmlns:a16="http://schemas.microsoft.com/office/drawing/2014/main" id="{54929A09-0F39-4E3A-88F2-7DFDF5568E5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2" name="テキスト ボックス 421">
          <a:extLst>
            <a:ext uri="{FF2B5EF4-FFF2-40B4-BE49-F238E27FC236}">
              <a16:creationId xmlns:a16="http://schemas.microsoft.com/office/drawing/2014/main" id="{4599142F-9AD6-4104-A1B1-17CBFFC9C5E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3" name="直線コネクタ 422">
          <a:extLst>
            <a:ext uri="{FF2B5EF4-FFF2-40B4-BE49-F238E27FC236}">
              <a16:creationId xmlns:a16="http://schemas.microsoft.com/office/drawing/2014/main" id="{D1403176-0F44-4AAC-8EAE-4EA78981A6D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4" name="テキスト ボックス 423">
          <a:extLst>
            <a:ext uri="{FF2B5EF4-FFF2-40B4-BE49-F238E27FC236}">
              <a16:creationId xmlns:a16="http://schemas.microsoft.com/office/drawing/2014/main" id="{CB495381-3F35-4214-A211-4434ECAEFCA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5" name="直線コネクタ 424">
          <a:extLst>
            <a:ext uri="{FF2B5EF4-FFF2-40B4-BE49-F238E27FC236}">
              <a16:creationId xmlns:a16="http://schemas.microsoft.com/office/drawing/2014/main" id="{DA1BF336-8ACC-40B1-9163-0DF1229C1A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667324EA-6045-4BBF-87AC-96C7EE84DE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7" name="【庁舎】&#10;一人当たり面積グラフ枠">
          <a:extLst>
            <a:ext uri="{FF2B5EF4-FFF2-40B4-BE49-F238E27FC236}">
              <a16:creationId xmlns:a16="http://schemas.microsoft.com/office/drawing/2014/main" id="{F1BA8653-1879-42EA-B8F2-C040BBFB21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8" name="直線コネクタ 427">
          <a:extLst>
            <a:ext uri="{FF2B5EF4-FFF2-40B4-BE49-F238E27FC236}">
              <a16:creationId xmlns:a16="http://schemas.microsoft.com/office/drawing/2014/main" id="{28B46E76-913C-4EC8-8E34-EFAC25729989}"/>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29" name="【庁舎】&#10;一人当たり面積最小値テキスト">
          <a:extLst>
            <a:ext uri="{FF2B5EF4-FFF2-40B4-BE49-F238E27FC236}">
              <a16:creationId xmlns:a16="http://schemas.microsoft.com/office/drawing/2014/main" id="{8DD613A5-20AC-4967-B864-39F2EC7E8229}"/>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30" name="直線コネクタ 429">
          <a:extLst>
            <a:ext uri="{FF2B5EF4-FFF2-40B4-BE49-F238E27FC236}">
              <a16:creationId xmlns:a16="http://schemas.microsoft.com/office/drawing/2014/main" id="{86FA8ACC-8681-4EE9-ADC8-32F039DE3241}"/>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31" name="【庁舎】&#10;一人当たり面積最大値テキスト">
          <a:extLst>
            <a:ext uri="{FF2B5EF4-FFF2-40B4-BE49-F238E27FC236}">
              <a16:creationId xmlns:a16="http://schemas.microsoft.com/office/drawing/2014/main" id="{1649AC7B-A1F2-420E-9B67-9D62782F966E}"/>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32" name="直線コネクタ 431">
          <a:extLst>
            <a:ext uri="{FF2B5EF4-FFF2-40B4-BE49-F238E27FC236}">
              <a16:creationId xmlns:a16="http://schemas.microsoft.com/office/drawing/2014/main" id="{2C9373FC-D306-4407-BFC7-7EF84CF9B4CB}"/>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433" name="【庁舎】&#10;一人当たり面積平均値テキスト">
          <a:extLst>
            <a:ext uri="{FF2B5EF4-FFF2-40B4-BE49-F238E27FC236}">
              <a16:creationId xmlns:a16="http://schemas.microsoft.com/office/drawing/2014/main" id="{071E7815-FFE0-4C64-9B4A-58807F317BD6}"/>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4" name="フローチャート: 判断 433">
          <a:extLst>
            <a:ext uri="{FF2B5EF4-FFF2-40B4-BE49-F238E27FC236}">
              <a16:creationId xmlns:a16="http://schemas.microsoft.com/office/drawing/2014/main" id="{A14BD98C-93EF-4FC0-BA9F-096FA0B79402}"/>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5" name="フローチャート: 判断 434">
          <a:extLst>
            <a:ext uri="{FF2B5EF4-FFF2-40B4-BE49-F238E27FC236}">
              <a16:creationId xmlns:a16="http://schemas.microsoft.com/office/drawing/2014/main" id="{5D2C3317-F619-4EC2-AE9C-896BDB1CB581}"/>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6" name="フローチャート: 判断 435">
          <a:extLst>
            <a:ext uri="{FF2B5EF4-FFF2-40B4-BE49-F238E27FC236}">
              <a16:creationId xmlns:a16="http://schemas.microsoft.com/office/drawing/2014/main" id="{369B387E-8171-4DCC-8F41-E650C0468C0D}"/>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7" name="フローチャート: 判断 436">
          <a:extLst>
            <a:ext uri="{FF2B5EF4-FFF2-40B4-BE49-F238E27FC236}">
              <a16:creationId xmlns:a16="http://schemas.microsoft.com/office/drawing/2014/main" id="{0E932DB9-CBDC-4EDF-BECB-8D48661D45BF}"/>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8" name="フローチャート: 判断 437">
          <a:extLst>
            <a:ext uri="{FF2B5EF4-FFF2-40B4-BE49-F238E27FC236}">
              <a16:creationId xmlns:a16="http://schemas.microsoft.com/office/drawing/2014/main" id="{4AAED024-DFCC-43D7-9702-984936C7EF3C}"/>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23563056-D87E-49DE-80EC-4C20A18E2B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5E0B7DFA-62ED-474E-9E3F-288CF360A6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FDC2A700-D82E-4F3B-B7F2-97B456C0BD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6E819CAC-75D8-4EE6-8193-141486A78B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A642049E-A713-4BF2-A90A-FA916D506B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147320</xdr:rowOff>
    </xdr:from>
    <xdr:to>
      <xdr:col>116</xdr:col>
      <xdr:colOff>114300</xdr:colOff>
      <xdr:row>108</xdr:row>
      <xdr:rowOff>77470</xdr:rowOff>
    </xdr:to>
    <xdr:sp macro="" textlink="">
      <xdr:nvSpPr>
        <xdr:cNvPr id="444" name="楕円 443">
          <a:extLst>
            <a:ext uri="{FF2B5EF4-FFF2-40B4-BE49-F238E27FC236}">
              <a16:creationId xmlns:a16="http://schemas.microsoft.com/office/drawing/2014/main" id="{33F9E5CF-491A-4779-AE4E-5E5CDFF6E658}"/>
            </a:ext>
          </a:extLst>
        </xdr:cNvPr>
        <xdr:cNvSpPr/>
      </xdr:nvSpPr>
      <xdr:spPr>
        <a:xfrm>
          <a:off x="221107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445" name="【庁舎】&#10;一人当たり面積該当値テキスト">
          <a:extLst>
            <a:ext uri="{FF2B5EF4-FFF2-40B4-BE49-F238E27FC236}">
              <a16:creationId xmlns:a16="http://schemas.microsoft.com/office/drawing/2014/main" id="{CD504CD2-AC29-4107-AE10-0D6B71DC1241}"/>
            </a:ext>
          </a:extLst>
        </xdr:cNvPr>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148082</xdr:rowOff>
    </xdr:from>
    <xdr:to>
      <xdr:col>112</xdr:col>
      <xdr:colOff>38100</xdr:colOff>
      <xdr:row>108</xdr:row>
      <xdr:rowOff>78232</xdr:rowOff>
    </xdr:to>
    <xdr:sp macro="" textlink="">
      <xdr:nvSpPr>
        <xdr:cNvPr id="446" name="楕円 445">
          <a:extLst>
            <a:ext uri="{FF2B5EF4-FFF2-40B4-BE49-F238E27FC236}">
              <a16:creationId xmlns:a16="http://schemas.microsoft.com/office/drawing/2014/main" id="{AA9241C5-1077-43FA-AC8B-C0481C2791FB}"/>
            </a:ext>
          </a:extLst>
        </xdr:cNvPr>
        <xdr:cNvSpPr/>
      </xdr:nvSpPr>
      <xdr:spPr>
        <a:xfrm>
          <a:off x="21272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26670</xdr:rowOff>
    </xdr:from>
    <xdr:to>
      <xdr:col>116</xdr:col>
      <xdr:colOff>63500</xdr:colOff>
      <xdr:row>108</xdr:row>
      <xdr:rowOff>27432</xdr:rowOff>
    </xdr:to>
    <xdr:cxnSp macro="">
      <xdr:nvCxnSpPr>
        <xdr:cNvPr id="447" name="直線コネクタ 446">
          <a:extLst>
            <a:ext uri="{FF2B5EF4-FFF2-40B4-BE49-F238E27FC236}">
              <a16:creationId xmlns:a16="http://schemas.microsoft.com/office/drawing/2014/main" id="{BC9E3341-D195-4B38-A3F3-5595046E4EA5}"/>
            </a:ext>
          </a:extLst>
        </xdr:cNvPr>
        <xdr:cNvCxnSpPr/>
      </xdr:nvCxnSpPr>
      <xdr:spPr>
        <a:xfrm flipV="1">
          <a:off x="21323300" y="1854327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150368</xdr:rowOff>
    </xdr:from>
    <xdr:to>
      <xdr:col>107</xdr:col>
      <xdr:colOff>101600</xdr:colOff>
      <xdr:row>108</xdr:row>
      <xdr:rowOff>80518</xdr:rowOff>
    </xdr:to>
    <xdr:sp macro="" textlink="">
      <xdr:nvSpPr>
        <xdr:cNvPr id="448" name="楕円 447">
          <a:extLst>
            <a:ext uri="{FF2B5EF4-FFF2-40B4-BE49-F238E27FC236}">
              <a16:creationId xmlns:a16="http://schemas.microsoft.com/office/drawing/2014/main" id="{0EDD70DB-08B0-4E0A-BEE1-FC7668EF8A6D}"/>
            </a:ext>
          </a:extLst>
        </xdr:cNvPr>
        <xdr:cNvSpPr/>
      </xdr:nvSpPr>
      <xdr:spPr>
        <a:xfrm>
          <a:off x="203835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27432</xdr:rowOff>
    </xdr:from>
    <xdr:to>
      <xdr:col>111</xdr:col>
      <xdr:colOff>177800</xdr:colOff>
      <xdr:row>108</xdr:row>
      <xdr:rowOff>29718</xdr:rowOff>
    </xdr:to>
    <xdr:cxnSp macro="">
      <xdr:nvCxnSpPr>
        <xdr:cNvPr id="449" name="直線コネクタ 448">
          <a:extLst>
            <a:ext uri="{FF2B5EF4-FFF2-40B4-BE49-F238E27FC236}">
              <a16:creationId xmlns:a16="http://schemas.microsoft.com/office/drawing/2014/main" id="{87D66016-D7F2-44E7-8F0F-97FB786A496F}"/>
            </a:ext>
          </a:extLst>
        </xdr:cNvPr>
        <xdr:cNvCxnSpPr/>
      </xdr:nvCxnSpPr>
      <xdr:spPr>
        <a:xfrm flipV="1">
          <a:off x="20434300" y="18544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450" name="楕円 449">
          <a:extLst>
            <a:ext uri="{FF2B5EF4-FFF2-40B4-BE49-F238E27FC236}">
              <a16:creationId xmlns:a16="http://schemas.microsoft.com/office/drawing/2014/main" id="{207396AD-0611-4C83-A951-0E566FCB67EA}"/>
            </a:ext>
          </a:extLst>
        </xdr:cNvPr>
        <xdr:cNvSpPr/>
      </xdr:nvSpPr>
      <xdr:spPr>
        <a:xfrm>
          <a:off x="19494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29718</xdr:rowOff>
    </xdr:from>
    <xdr:to>
      <xdr:col>107</xdr:col>
      <xdr:colOff>50800</xdr:colOff>
      <xdr:row>108</xdr:row>
      <xdr:rowOff>32386</xdr:rowOff>
    </xdr:to>
    <xdr:cxnSp macro="">
      <xdr:nvCxnSpPr>
        <xdr:cNvPr id="451" name="直線コネクタ 450">
          <a:extLst>
            <a:ext uri="{FF2B5EF4-FFF2-40B4-BE49-F238E27FC236}">
              <a16:creationId xmlns:a16="http://schemas.microsoft.com/office/drawing/2014/main" id="{C8E2A604-8890-4C6B-BBB4-6B7A060BB60B}"/>
            </a:ext>
          </a:extLst>
        </xdr:cNvPr>
        <xdr:cNvCxnSpPr/>
      </xdr:nvCxnSpPr>
      <xdr:spPr>
        <a:xfrm flipV="1">
          <a:off x="19545300" y="1854631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154560</xdr:rowOff>
    </xdr:from>
    <xdr:to>
      <xdr:col>98</xdr:col>
      <xdr:colOff>38100</xdr:colOff>
      <xdr:row>108</xdr:row>
      <xdr:rowOff>84710</xdr:rowOff>
    </xdr:to>
    <xdr:sp macro="" textlink="">
      <xdr:nvSpPr>
        <xdr:cNvPr id="452" name="楕円 451">
          <a:extLst>
            <a:ext uri="{FF2B5EF4-FFF2-40B4-BE49-F238E27FC236}">
              <a16:creationId xmlns:a16="http://schemas.microsoft.com/office/drawing/2014/main" id="{967D136F-2AAB-447A-A0F3-736F9C253B39}"/>
            </a:ext>
          </a:extLst>
        </xdr:cNvPr>
        <xdr:cNvSpPr/>
      </xdr:nvSpPr>
      <xdr:spPr>
        <a:xfrm>
          <a:off x="18605500" y="184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32386</xdr:rowOff>
    </xdr:from>
    <xdr:to>
      <xdr:col>102</xdr:col>
      <xdr:colOff>114300</xdr:colOff>
      <xdr:row>108</xdr:row>
      <xdr:rowOff>33910</xdr:rowOff>
    </xdr:to>
    <xdr:cxnSp macro="">
      <xdr:nvCxnSpPr>
        <xdr:cNvPr id="453" name="直線コネクタ 452">
          <a:extLst>
            <a:ext uri="{FF2B5EF4-FFF2-40B4-BE49-F238E27FC236}">
              <a16:creationId xmlns:a16="http://schemas.microsoft.com/office/drawing/2014/main" id="{592B08BC-3BAB-4E17-AF86-0FF9C23D1A03}"/>
            </a:ext>
          </a:extLst>
        </xdr:cNvPr>
        <xdr:cNvCxnSpPr/>
      </xdr:nvCxnSpPr>
      <xdr:spPr>
        <a:xfrm flipV="1">
          <a:off x="18656300" y="185489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454" name="n_1aveValue【庁舎】&#10;一人当たり面積">
          <a:extLst>
            <a:ext uri="{FF2B5EF4-FFF2-40B4-BE49-F238E27FC236}">
              <a16:creationId xmlns:a16="http://schemas.microsoft.com/office/drawing/2014/main" id="{A1538EBB-E600-4818-BE87-EACD616AD85F}"/>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455" name="n_2aveValue【庁舎】&#10;一人当たり面積">
          <a:extLst>
            <a:ext uri="{FF2B5EF4-FFF2-40B4-BE49-F238E27FC236}">
              <a16:creationId xmlns:a16="http://schemas.microsoft.com/office/drawing/2014/main" id="{A7CA1DAC-816B-4536-8D3B-5BCEC4818188}"/>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456" name="n_3aveValue【庁舎】&#10;一人当たり面積">
          <a:extLst>
            <a:ext uri="{FF2B5EF4-FFF2-40B4-BE49-F238E27FC236}">
              <a16:creationId xmlns:a16="http://schemas.microsoft.com/office/drawing/2014/main" id="{8DD89514-D6D0-4539-8930-5C9B49F87FAF}"/>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457" name="n_4aveValue【庁舎】&#10;一人当たり面積">
          <a:extLst>
            <a:ext uri="{FF2B5EF4-FFF2-40B4-BE49-F238E27FC236}">
              <a16:creationId xmlns:a16="http://schemas.microsoft.com/office/drawing/2014/main" id="{0B4CCB70-8FD0-4FDE-95D4-B51C5D85967D}"/>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69359</xdr:rowOff>
    </xdr:from>
    <xdr:ext cx="469744" cy="259045"/>
    <xdr:sp macro="" textlink="">
      <xdr:nvSpPr>
        <xdr:cNvPr id="458" name="n_1mainValue【庁舎】&#10;一人当たり面積">
          <a:extLst>
            <a:ext uri="{FF2B5EF4-FFF2-40B4-BE49-F238E27FC236}">
              <a16:creationId xmlns:a16="http://schemas.microsoft.com/office/drawing/2014/main" id="{B1871CA0-6F99-403D-873B-E839A60FB288}"/>
            </a:ext>
          </a:extLst>
        </xdr:cNvPr>
        <xdr:cNvSpPr txBox="1"/>
      </xdr:nvSpPr>
      <xdr:spPr>
        <a:xfrm>
          <a:off x="210757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71645</xdr:rowOff>
    </xdr:from>
    <xdr:ext cx="469744" cy="259045"/>
    <xdr:sp macro="" textlink="">
      <xdr:nvSpPr>
        <xdr:cNvPr id="459" name="n_2mainValue【庁舎】&#10;一人当たり面積">
          <a:extLst>
            <a:ext uri="{FF2B5EF4-FFF2-40B4-BE49-F238E27FC236}">
              <a16:creationId xmlns:a16="http://schemas.microsoft.com/office/drawing/2014/main" id="{D76CDD56-7651-4423-8360-7A597FFF17EA}"/>
            </a:ext>
          </a:extLst>
        </xdr:cNvPr>
        <xdr:cNvSpPr txBox="1"/>
      </xdr:nvSpPr>
      <xdr:spPr>
        <a:xfrm>
          <a:off x="20199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460" name="n_3mainValue【庁舎】&#10;一人当たり面積">
          <a:extLst>
            <a:ext uri="{FF2B5EF4-FFF2-40B4-BE49-F238E27FC236}">
              <a16:creationId xmlns:a16="http://schemas.microsoft.com/office/drawing/2014/main" id="{BE5FE069-CE51-4F41-BBCF-08B3635DA53B}"/>
            </a:ext>
          </a:extLst>
        </xdr:cNvPr>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75837</xdr:rowOff>
    </xdr:from>
    <xdr:ext cx="469744" cy="259045"/>
    <xdr:sp macro="" textlink="">
      <xdr:nvSpPr>
        <xdr:cNvPr id="461" name="n_4mainValue【庁舎】&#10;一人当たり面積">
          <a:extLst>
            <a:ext uri="{FF2B5EF4-FFF2-40B4-BE49-F238E27FC236}">
              <a16:creationId xmlns:a16="http://schemas.microsoft.com/office/drawing/2014/main" id="{6B7D0F0E-5BE2-42ED-8032-2616B5DE4CB4}"/>
            </a:ext>
          </a:extLst>
        </xdr:cNvPr>
        <xdr:cNvSpPr txBox="1"/>
      </xdr:nvSpPr>
      <xdr:spPr>
        <a:xfrm>
          <a:off x="18421427" y="185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a:extLst>
            <a:ext uri="{FF2B5EF4-FFF2-40B4-BE49-F238E27FC236}">
              <a16:creationId xmlns:a16="http://schemas.microsoft.com/office/drawing/2014/main" id="{D8FB18D5-CF7E-4E94-9297-A4A6A97BF1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a:extLst>
            <a:ext uri="{FF2B5EF4-FFF2-40B4-BE49-F238E27FC236}">
              <a16:creationId xmlns:a16="http://schemas.microsoft.com/office/drawing/2014/main" id="{557F73F0-F120-48A6-A519-FBF7FD5BEE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a:extLst>
            <a:ext uri="{FF2B5EF4-FFF2-40B4-BE49-F238E27FC236}">
              <a16:creationId xmlns:a16="http://schemas.microsoft.com/office/drawing/2014/main" id="{D6BE1990-0AAA-47BA-8439-A2AA2FB287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①体育館・プール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人あたり面積は、本町に学校数が少ないため類似団体比較と比べ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人あたり面積が広い傾向となる。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②福祉施設は老朽化により、減価償却率が類似団体と比べて低く、今後計画的な更新を要する。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③庁舎については、現存する建物が昭和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年頃の建物であることから、償却対象資産としては帳簿価格が低く、古い建物となっているため、類似団体平均より有形固定資産減価償却率が高いものとなっている。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庁舎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人あたりの面積は、昭和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年頃の建物であり、造りも非常にコンパクトで、一部増築し職員がようやく収まっている状態である。</a:t>
          </a:r>
          <a:r>
            <a:rPr kumimoji="1" lang="ja-JP" altLang="en-US" sz="1100">
              <a:solidFill>
                <a:schemeClr val="dk1"/>
              </a:solidFill>
              <a:effectLst/>
              <a:latin typeface="+mn-lt"/>
              <a:ea typeface="+mn-ea"/>
              <a:cs typeface="+mn-cs"/>
            </a:rPr>
            <a:t>そのため</a:t>
          </a:r>
          <a:r>
            <a:rPr kumimoji="1" lang="ja-JP" altLang="ja-JP" sz="1100">
              <a:solidFill>
                <a:schemeClr val="dk1"/>
              </a:solidFill>
              <a:effectLst/>
              <a:latin typeface="+mn-lt"/>
              <a:ea typeface="+mn-ea"/>
              <a:cs typeface="+mn-cs"/>
            </a:rPr>
            <a:t>、類似団体と比べると床面積が非常に小さい。現状は老朽化が激しく、耐震面でも不安があるため、防災拠点となる庁舎は建替えを</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北電苫東厚真火力発電所などの固定資産税収入額が高く、財政力指数は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となっているが、その中心が大型償却資産であるため、平成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年度をピークに毎年減少しており、今後増額は見込めない状況である。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の復旧・復興事業は今後も継続であり、人件費・物件費・災害復旧費など、歳入歳出額は増加するため、必要な事業は実施し、見直しが可能な事業については検討を行うなど、歳入歳出両面の行財政改革を推進する必要性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41728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年北海道胆振東部地震による職員数の増に伴う人件費の増、地方債の発行に伴う公債費の増により、</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と類似団体平均を上回っている。災害復旧・復興関連事業の進捗に伴い、職員配置の適正化を実施し、人件費の削減などを図る。また、公債費についても繰上償還等の検討により、義務的経費の抑制を図る。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135890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978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43392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397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75565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1619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64</xdr:row>
      <xdr:rowOff>119804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483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集中改革プランや定員適正化計画に基づき、事務事業の整理合理化や民間委託を進め、人件費の抑制を図るとともに、物件費や維持補修費等についても継続的な抑制により歳出削減を図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後は、災害復旧・復興関連事業を優先する必要が生じたため、人件費・物件費等が類似団体平均を大きく上回っている。人件費は職員配置の適正化を実施し、物件費は事業の統廃合や指定管理者制度の活用、</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69388</xdr:rowOff>
    </xdr:from>
    <xdr:to>
      <xdr:col>23</xdr:col>
      <xdr:colOff>133350</xdr:colOff>
      <xdr:row>82</xdr:row>
      <xdr:rowOff>91661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28288"/>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91661</xdr:rowOff>
    </xdr:from>
    <xdr:to>
      <xdr:col>19</xdr:col>
      <xdr:colOff>133350</xdr:colOff>
      <xdr:row>84</xdr:row>
      <xdr:rowOff>91222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150561"/>
          <a:ext cx="889000" cy="3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1341</xdr:rowOff>
    </xdr:from>
    <xdr:to>
      <xdr:col>15</xdr:col>
      <xdr:colOff>82550</xdr:colOff>
      <xdr:row>84</xdr:row>
      <xdr:rowOff>91222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60241"/>
          <a:ext cx="889000" cy="4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7860</xdr:rowOff>
    </xdr:from>
    <xdr:to>
      <xdr:col>11</xdr:col>
      <xdr:colOff>31750</xdr:colOff>
      <xdr:row>82</xdr:row>
      <xdr:rowOff>1341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95310"/>
          <a:ext cx="889000" cy="1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18588</xdr:rowOff>
    </xdr:from>
    <xdr:to>
      <xdr:col>23</xdr:col>
      <xdr:colOff>184150</xdr:colOff>
      <xdr:row>82</xdr:row>
      <xdr:rowOff>120188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162115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40861</xdr:rowOff>
    </xdr:from>
    <xdr:to>
      <xdr:col>19</xdr:col>
      <xdr:colOff>184150</xdr:colOff>
      <xdr:row>82</xdr:row>
      <xdr:rowOff>142461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127238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8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40422</xdr:rowOff>
    </xdr:from>
    <xdr:to>
      <xdr:col>15</xdr:col>
      <xdr:colOff>133350</xdr:colOff>
      <xdr:row>84</xdr:row>
      <xdr:rowOff>142022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4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126799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52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121991</xdr:rowOff>
    </xdr:from>
    <xdr:to>
      <xdr:col>11</xdr:col>
      <xdr:colOff>82550</xdr:colOff>
      <xdr:row>82</xdr:row>
      <xdr:rowOff>52141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36918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9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128510</xdr:rowOff>
    </xdr:from>
    <xdr:to>
      <xdr:col>7</xdr:col>
      <xdr:colOff>31750</xdr:colOff>
      <xdr:row>81</xdr:row>
      <xdr:rowOff>58660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4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43437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給与構造改革以降、国に準じた給与体系としており、今後も国公準拠を原則とする。類似団体平均を上回っている主な要因は、年齢構成比と管理職の早期登用等による。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96520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12982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42227</xdr:rowOff>
    </xdr:from>
    <xdr:to>
      <xdr:col>72</xdr:col>
      <xdr:colOff>203200</xdr:colOff>
      <xdr:row>88</xdr:row>
      <xdr:rowOff>60325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1298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72389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162877</xdr:rowOff>
    </xdr:from>
    <xdr:to>
      <xdr:col>73</xdr:col>
      <xdr:colOff>44450</xdr:colOff>
      <xdr:row>88</xdr:row>
      <xdr:rowOff>93027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77804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定員適正化計画による新規採用の抑制等により、類似団体と比べて少ない状況となっていたが、平成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年北海道胆振東部地震の災害復旧・復興関連事業に対応するため、職員の定数増の見直しを行ったことから、類似団体よりも職員数は多い現状である。</a:t>
          </a:r>
        </a:p>
        <a:p>
          <a:r>
            <a:rPr kumimoji="1" lang="ja-JP" altLang="en-US" sz="1300">
              <a:latin typeface="ＭＳ Ｐゴシック" panose="020B0600070205080204" pitchFamily="50" charset="-128"/>
              <a:ea typeface="ＭＳ Ｐゴシック" panose="020B0600070205080204" pitchFamily="50" charset="-128"/>
            </a:rPr>
            <a:t>　現在も震災復興を最優先とした職員配置を行っているが、復興事業終了後を見据えた、適正人員の確保に向けて計画的な職員採用を行っていく必要がある。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42509</xdr:rowOff>
    </xdr:from>
    <xdr:to>
      <xdr:col>81</xdr:col>
      <xdr:colOff>44450</xdr:colOff>
      <xdr:row>61</xdr:row>
      <xdr:rowOff>48024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00959"/>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18724</xdr:rowOff>
    </xdr:from>
    <xdr:to>
      <xdr:col>77</xdr:col>
      <xdr:colOff>44450</xdr:colOff>
      <xdr:row>61</xdr:row>
      <xdr:rowOff>42509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77174"/>
          <a:ext cx="8890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61</xdr:row>
      <xdr:rowOff>18724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20985"/>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4028</xdr:rowOff>
    </xdr:from>
    <xdr:to>
      <xdr:col>68</xdr:col>
      <xdr:colOff>152400</xdr:colOff>
      <xdr:row>60</xdr:row>
      <xdr:rowOff>133985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91028"/>
          <a:ext cx="889000" cy="1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168674</xdr:rowOff>
    </xdr:from>
    <xdr:to>
      <xdr:col>81</xdr:col>
      <xdr:colOff>95250</xdr:colOff>
      <xdr:row>61</xdr:row>
      <xdr:rowOff>98824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140751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2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163159</xdr:rowOff>
    </xdr:from>
    <xdr:to>
      <xdr:col>77</xdr:col>
      <xdr:colOff>95250</xdr:colOff>
      <xdr:row>61</xdr:row>
      <xdr:rowOff>93309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78086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36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139374</xdr:rowOff>
    </xdr:from>
    <xdr:to>
      <xdr:col>73</xdr:col>
      <xdr:colOff>44450</xdr:colOff>
      <xdr:row>61</xdr:row>
      <xdr:rowOff>69524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54301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124678</xdr:rowOff>
    </xdr:from>
    <xdr:to>
      <xdr:col>64</xdr:col>
      <xdr:colOff>152400</xdr:colOff>
      <xdr:row>60</xdr:row>
      <xdr:rowOff>54828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65005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公債費負担（元利償還費）が財政運営を圧迫していたため、平成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百万円の繰上償還を行った。これら繰上償還及び地方債発行の抑制により実質公債費比率については逓減していく見込みであったが、平成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により、災害復旧・復興関連事業の地方債発行が増加し、実質公債費比率は類似団体平均を上回っている。今後も庁舎周辺等の整備計画等の大型事業が予定され、実質公債費比率は増加する見込みであるが、繰上償還の実施や事業の選択により、実質公債費比率の急激な上昇を抑制す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55033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3630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30904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630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30904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119380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032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年度以降は、地方債の償還に充当可能な基金積立額の増額により将来負担比率については大きく低減している。</a:t>
          </a:r>
        </a:p>
        <a:p>
          <a:r>
            <a:rPr kumimoji="1" lang="ja-JP" altLang="en-US" sz="1300">
              <a:latin typeface="ＭＳ Ｐゴシック" panose="020B0600070205080204" pitchFamily="50" charset="-128"/>
              <a:ea typeface="ＭＳ Ｐゴシック" panose="020B0600070205080204" pitchFamily="50" charset="-128"/>
            </a:rPr>
            <a:t>　今後は北海道胆振東部地震に関連した災害関連地方債の増額により将来負担は、一時的に増加傾向になる可能性が高いが、事業の選択による地方債発行の抑制により将来負担額の削減に努める。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8618</xdr:rowOff>
    </xdr:from>
    <xdr:to>
      <xdr:col>64</xdr:col>
      <xdr:colOff>152400</xdr:colOff>
      <xdr:row>14</xdr:row>
      <xdr:rowOff>110218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94995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9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141514</xdr:colOff>
      <xdr:row>26</xdr:row>
      <xdr:rowOff>73006</xdr:rowOff>
    </xdr:from>
    <xdr:ext cx="9099176" cy="425758"/>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729343" y="43184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ja-JP" altLang="en-US" sz="1300">
              <a:latin typeface="ＭＳ Ｐゴシック" panose="020B0600070205080204" pitchFamily="50" charset="-128"/>
              <a:ea typeface="ＭＳ Ｐゴシック" panose="020B0600070205080204" pitchFamily="50" charset="-128"/>
            </a:rPr>
            <a:t>北海道胆振東部地震に伴う、復旧・復興事業に必要な職員採用を行ったことから、令和元年度以降は人件費が類似団体平均を大きく上回っている。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現状は、震災復興を最優先とした職員配置を行っているが、復興事業終了後を見据えた、計画的な職員採用を行い人件費を抑制していく必要がある。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95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39</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735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863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物件費が類似団体平均に比べ上回っていたのは、人口規模からみた施設数が多く、維持管理経費等が多いためであったが、平成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年度は北海道胆振東部地震に伴い激増している。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のは、復旧・復興関連事業の推進が主な要因である。今後においても、復興関連の必要な事業を優先し、災害関連以外の事務事業の評価及び見直しや指定管理制度等の活用を進め、維持管理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20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04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530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30988</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170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151638</xdr:rowOff>
    </xdr:from>
    <xdr:to>
      <xdr:col>65</xdr:col>
      <xdr:colOff>53975</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扶助費に係る経常収支比率については、類似団体平均を下回って推移しているが、平成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年北海道胆振東部地震の復興事業等の影響及び自立支援給付の増により、前年度と比較し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の増となっている。引き続き適正な資格審査等の実施により、適正な財政運営に努める。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繰出金が少ないため類似団体平均よりも低い水準で推移しているが、公営企業の大型事業及び災害復旧関連事業の既発債償還により繰出金が増加するため、公営企業においても経費の節減、計画に基づいた老朽化施設等の長寿命化による経営健全化の取り組みを進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163576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853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99568</xdr:rowOff>
    </xdr:from>
    <xdr:to>
      <xdr:col>78</xdr:col>
      <xdr:colOff>69850</xdr:colOff>
      <xdr:row>54</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57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99568</xdr:rowOff>
    </xdr:from>
    <xdr:to>
      <xdr:col>73</xdr:col>
      <xdr:colOff>180975</xdr:colOff>
      <xdr:row>54</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57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122428</xdr:rowOff>
    </xdr:from>
    <xdr:to>
      <xdr:col>69</xdr:col>
      <xdr:colOff>92075</xdr:colOff>
      <xdr:row>54</xdr:row>
      <xdr:rowOff>131572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80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112776</xdr:rowOff>
    </xdr:from>
    <xdr:to>
      <xdr:col>82</xdr:col>
      <xdr:colOff>158750</xdr:colOff>
      <xdr:row>55</xdr:row>
      <xdr:rowOff>42926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129303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48768</xdr:rowOff>
    </xdr:from>
    <xdr:to>
      <xdr:col>74</xdr:col>
      <xdr:colOff>31750</xdr:colOff>
      <xdr:row>54</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160545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71628</xdr:rowOff>
    </xdr:from>
    <xdr:to>
      <xdr:col>69</xdr:col>
      <xdr:colOff>142875</xdr:colOff>
      <xdr:row>55</xdr:row>
      <xdr:rowOff>1778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80772</xdr:rowOff>
    </xdr:from>
    <xdr:to>
      <xdr:col>65</xdr:col>
      <xdr:colOff>53975</xdr:colOff>
      <xdr:row>55</xdr:row>
      <xdr:rowOff>10922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21099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補助費等に係る経常収支比率が類似団体平均を上回っていたのは、国の農業政策に伴う補助金事業の増加によるものである。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増加したのは、農林業関係の補助金の増が主な要因である。今後も補助金交付の検証を進め、補助金の見直しや廃止に努める。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37</xdr:row>
      <xdr:rowOff>33274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351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37</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3519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369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年度において繰上償還や大型建設事業の償還終了に伴い平成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年度以降は類似団体よりも低くなっていたが、平成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年北海道胆振東部地震の復旧・復興関連事業の新発債増加と、既発債の償還開始により、令和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年度以降の公債費は類似団体平均を上回っている。今後も短期償還により公債費は増加を見込むが、繰上償還の実施や事業の選択を行い、新発債を極力抑制し、必要最低限の地方債発行に努める。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79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610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87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38100</xdr:rowOff>
    </xdr:from>
    <xdr:to>
      <xdr:col>24</xdr:col>
      <xdr:colOff>76200</xdr:colOff>
      <xdr:row>77</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年度までは類似団体平均と同等の水準で推移していたが、令和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の増となっている。主な要因は災害復旧復興関連による人件費の増によるものである。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今後も職員配置の適正化により人件費の抑制を検討し、事務事業の評価による整理合理化を進め、経常経費の縮減に努める。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79</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401039"/>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79</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010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50800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91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27939</xdr:rowOff>
    </xdr:from>
    <xdr:to>
      <xdr:col>69</xdr:col>
      <xdr:colOff>92075</xdr:colOff>
      <xdr:row>79</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72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148589</xdr:rowOff>
    </xdr:from>
    <xdr:to>
      <xdr:col>78</xdr:col>
      <xdr:colOff>120650</xdr:colOff>
      <xdr:row>78</xdr:row>
      <xdr:rowOff>78739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0</xdr:rowOff>
    </xdr:from>
    <xdr:to>
      <xdr:col>69</xdr:col>
      <xdr:colOff>142875</xdr:colOff>
      <xdr:row>79</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148589</xdr:rowOff>
    </xdr:from>
    <xdr:to>
      <xdr:col>65</xdr:col>
      <xdr:colOff>53975</xdr:colOff>
      <xdr:row>79</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63516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108836</xdr:rowOff>
    </xdr:from>
    <xdr:to>
      <xdr:col>29</xdr:col>
      <xdr:colOff>127000</xdr:colOff>
      <xdr:row>16</xdr:row>
      <xdr:rowOff>127209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99661"/>
          <a:ext cx="647700" cy="18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127209</xdr:rowOff>
    </xdr:from>
    <xdr:to>
      <xdr:col>26</xdr:col>
      <xdr:colOff>50800</xdr:colOff>
      <xdr:row>16</xdr:row>
      <xdr:rowOff>155602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18034"/>
          <a:ext cx="698500" cy="2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155602</xdr:rowOff>
    </xdr:from>
    <xdr:to>
      <xdr:col>22</xdr:col>
      <xdr:colOff>114300</xdr:colOff>
      <xdr:row>17</xdr:row>
      <xdr:rowOff>40031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46427"/>
          <a:ext cx="698500" cy="5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40031</xdr:rowOff>
    </xdr:from>
    <xdr:to>
      <xdr:col>18</xdr:col>
      <xdr:colOff>177800</xdr:colOff>
      <xdr:row>17</xdr:row>
      <xdr:rowOff>87946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2306"/>
          <a:ext cx="698500" cy="4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58036</xdr:rowOff>
    </xdr:from>
    <xdr:to>
      <xdr:col>29</xdr:col>
      <xdr:colOff>177800</xdr:colOff>
      <xdr:row>16</xdr:row>
      <xdr:rowOff>159636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4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74563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9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76409</xdr:rowOff>
    </xdr:from>
    <xdr:to>
      <xdr:col>26</xdr:col>
      <xdr:colOff>101600</xdr:colOff>
      <xdr:row>17</xdr:row>
      <xdr:rowOff>6559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6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16736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3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104802</xdr:rowOff>
    </xdr:from>
    <xdr:to>
      <xdr:col>22</xdr:col>
      <xdr:colOff>165100</xdr:colOff>
      <xdr:row>17</xdr:row>
      <xdr:rowOff>34952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45129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160681</xdr:rowOff>
    </xdr:from>
    <xdr:to>
      <xdr:col>19</xdr:col>
      <xdr:colOff>38100</xdr:colOff>
      <xdr:row>17</xdr:row>
      <xdr:rowOff>90831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37146</xdr:rowOff>
    </xdr:from>
    <xdr:to>
      <xdr:col>15</xdr:col>
      <xdr:colOff>101600</xdr:colOff>
      <xdr:row>17</xdr:row>
      <xdr:rowOff>138746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148923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337358</xdr:rowOff>
    </xdr:from>
    <xdr:to>
      <xdr:col>29</xdr:col>
      <xdr:colOff>127000</xdr:colOff>
      <xdr:row>35</xdr:row>
      <xdr:rowOff>95161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04808"/>
          <a:ext cx="647700" cy="10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95161</xdr:rowOff>
    </xdr:from>
    <xdr:to>
      <xdr:col>26</xdr:col>
      <xdr:colOff>50800</xdr:colOff>
      <xdr:row>35</xdr:row>
      <xdr:rowOff>105749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05511"/>
          <a:ext cx="698500" cy="10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105749</xdr:rowOff>
    </xdr:from>
    <xdr:to>
      <xdr:col>22</xdr:col>
      <xdr:colOff>114300</xdr:colOff>
      <xdr:row>35</xdr:row>
      <xdr:rowOff>131513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16099"/>
          <a:ext cx="698500" cy="25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74939</xdr:rowOff>
    </xdr:from>
    <xdr:to>
      <xdr:col>18</xdr:col>
      <xdr:colOff>177800</xdr:colOff>
      <xdr:row>35</xdr:row>
      <xdr:rowOff>131513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85289"/>
          <a:ext cx="698500" cy="5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286558</xdr:rowOff>
    </xdr:from>
    <xdr:to>
      <xdr:col>29</xdr:col>
      <xdr:colOff>177800</xdr:colOff>
      <xdr:row>35</xdr:row>
      <xdr:rowOff>45258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5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131635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44361</xdr:rowOff>
    </xdr:from>
    <xdr:to>
      <xdr:col>26</xdr:col>
      <xdr:colOff>101600</xdr:colOff>
      <xdr:row>35</xdr:row>
      <xdr:rowOff>145961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54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156137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2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54949</xdr:rowOff>
    </xdr:from>
    <xdr:to>
      <xdr:col>22</xdr:col>
      <xdr:colOff>165100</xdr:colOff>
      <xdr:row>35</xdr:row>
      <xdr:rowOff>156549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166726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3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80713</xdr:rowOff>
    </xdr:from>
    <xdr:to>
      <xdr:col>19</xdr:col>
      <xdr:colOff>38100</xdr:colOff>
      <xdr:row>35</xdr:row>
      <xdr:rowOff>182313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9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192490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24139</xdr:rowOff>
    </xdr:from>
    <xdr:to>
      <xdr:col>15</xdr:col>
      <xdr:colOff>101600</xdr:colOff>
      <xdr:row>35</xdr:row>
      <xdr:rowOff>125739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3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135915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125740</xdr:rowOff>
    </xdr:from>
    <xdr:to>
      <xdr:col>24</xdr:col>
      <xdr:colOff>63500</xdr:colOff>
      <xdr:row>35</xdr:row>
      <xdr:rowOff>166932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26490"/>
          <a:ext cx="8382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166932</xdr:rowOff>
    </xdr:from>
    <xdr:to>
      <xdr:col>19</xdr:col>
      <xdr:colOff>177800</xdr:colOff>
      <xdr:row>36</xdr:row>
      <xdr:rowOff>118926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6768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118926</xdr:rowOff>
    </xdr:from>
    <xdr:to>
      <xdr:col>15</xdr:col>
      <xdr:colOff>50800</xdr:colOff>
      <xdr:row>37</xdr:row>
      <xdr:rowOff>1755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1126"/>
          <a:ext cx="889000" cy="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1755</xdr:rowOff>
    </xdr:from>
    <xdr:to>
      <xdr:col>10</xdr:col>
      <xdr:colOff>114300</xdr:colOff>
      <xdr:row>37</xdr:row>
      <xdr:rowOff>34835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5405"/>
          <a:ext cx="889000" cy="3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74940</xdr:rowOff>
    </xdr:from>
    <xdr:to>
      <xdr:col>24</xdr:col>
      <xdr:colOff>114300</xdr:colOff>
      <xdr:row>36</xdr:row>
      <xdr:rowOff>5090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97817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2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116132</xdr:rowOff>
    </xdr:from>
    <xdr:to>
      <xdr:col>20</xdr:col>
      <xdr:colOff>38100</xdr:colOff>
      <xdr:row>36</xdr:row>
      <xdr:rowOff>46282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62809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9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68126</xdr:rowOff>
    </xdr:from>
    <xdr:to>
      <xdr:col>15</xdr:col>
      <xdr:colOff>101600</xdr:colOff>
      <xdr:row>36</xdr:row>
      <xdr:rowOff>169726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14803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122405</xdr:rowOff>
    </xdr:from>
    <xdr:to>
      <xdr:col>10</xdr:col>
      <xdr:colOff>165100</xdr:colOff>
      <xdr:row>37</xdr:row>
      <xdr:rowOff>52555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69082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155485</xdr:rowOff>
    </xdr:from>
    <xdr:to>
      <xdr:col>6</xdr:col>
      <xdr:colOff>38100</xdr:colOff>
      <xdr:row>37</xdr:row>
      <xdr:rowOff>85635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76762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92315</xdr:rowOff>
    </xdr:from>
    <xdr:to>
      <xdr:col>24</xdr:col>
      <xdr:colOff>63500</xdr:colOff>
      <xdr:row>56</xdr:row>
      <xdr:rowOff>167782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93515"/>
          <a:ext cx="838200" cy="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136660</xdr:rowOff>
    </xdr:from>
    <xdr:to>
      <xdr:col>19</xdr:col>
      <xdr:colOff>177800</xdr:colOff>
      <xdr:row>56</xdr:row>
      <xdr:rowOff>92315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052060"/>
          <a:ext cx="889000" cy="64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136660</xdr:rowOff>
    </xdr:from>
    <xdr:to>
      <xdr:col>15</xdr:col>
      <xdr:colOff>50800</xdr:colOff>
      <xdr:row>56</xdr:row>
      <xdr:rowOff>30401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52060"/>
          <a:ext cx="889000" cy="57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30401</xdr:rowOff>
    </xdr:from>
    <xdr:to>
      <xdr:col>10</xdr:col>
      <xdr:colOff>114300</xdr:colOff>
      <xdr:row>57</xdr:row>
      <xdr:rowOff>67136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1601"/>
          <a:ext cx="889000" cy="2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116982</xdr:rowOff>
    </xdr:from>
    <xdr:to>
      <xdr:col>24</xdr:col>
      <xdr:colOff>114300</xdr:colOff>
      <xdr:row>57</xdr:row>
      <xdr:rowOff>47132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139859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41515</xdr:rowOff>
    </xdr:from>
    <xdr:to>
      <xdr:col>20</xdr:col>
      <xdr:colOff>38100</xdr:colOff>
      <xdr:row>56</xdr:row>
      <xdr:rowOff>143115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159642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85860</xdr:rowOff>
    </xdr:from>
    <xdr:to>
      <xdr:col>15</xdr:col>
      <xdr:colOff>101600</xdr:colOff>
      <xdr:row>53</xdr:row>
      <xdr:rowOff>16010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32537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77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151051</xdr:rowOff>
    </xdr:from>
    <xdr:to>
      <xdr:col>10</xdr:col>
      <xdr:colOff>165100</xdr:colOff>
      <xdr:row>56</xdr:row>
      <xdr:rowOff>81201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97728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16336</xdr:rowOff>
    </xdr:from>
    <xdr:to>
      <xdr:col>6</xdr:col>
      <xdr:colOff>38100</xdr:colOff>
      <xdr:row>57</xdr:row>
      <xdr:rowOff>117936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134463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6975</xdr:rowOff>
    </xdr:from>
    <xdr:to>
      <xdr:col>24</xdr:col>
      <xdr:colOff>63500</xdr:colOff>
      <xdr:row>77</xdr:row>
      <xdr:rowOff>78966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8625"/>
          <a:ext cx="8382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78966</xdr:rowOff>
    </xdr:from>
    <xdr:to>
      <xdr:col>19</xdr:col>
      <xdr:colOff>177800</xdr:colOff>
      <xdr:row>78</xdr:row>
      <xdr:rowOff>4735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80616"/>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165976</xdr:rowOff>
    </xdr:from>
    <xdr:to>
      <xdr:col>15</xdr:col>
      <xdr:colOff>50800</xdr:colOff>
      <xdr:row>78</xdr:row>
      <xdr:rowOff>4735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7626"/>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160306</xdr:rowOff>
    </xdr:from>
    <xdr:to>
      <xdr:col>10</xdr:col>
      <xdr:colOff>114300</xdr:colOff>
      <xdr:row>77</xdr:row>
      <xdr:rowOff>165976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1956"/>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127625</xdr:rowOff>
    </xdr:from>
    <xdr:to>
      <xdr:col>24</xdr:col>
      <xdr:colOff>114300</xdr:colOff>
      <xdr:row>77</xdr:row>
      <xdr:rowOff>57775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150502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28166</xdr:rowOff>
    </xdr:from>
    <xdr:to>
      <xdr:col>20</xdr:col>
      <xdr:colOff>38100</xdr:colOff>
      <xdr:row>77</xdr:row>
      <xdr:rowOff>129766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146293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125385</xdr:rowOff>
    </xdr:from>
    <xdr:to>
      <xdr:col>15</xdr:col>
      <xdr:colOff>101600</xdr:colOff>
      <xdr:row>78</xdr:row>
      <xdr:rowOff>55535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72062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115176</xdr:rowOff>
    </xdr:from>
    <xdr:to>
      <xdr:col>10</xdr:col>
      <xdr:colOff>165100</xdr:colOff>
      <xdr:row>78</xdr:row>
      <xdr:rowOff>45326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61853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109506</xdr:rowOff>
    </xdr:from>
    <xdr:to>
      <xdr:col>6</xdr:col>
      <xdr:colOff>38100</xdr:colOff>
      <xdr:row>78</xdr:row>
      <xdr:rowOff>39656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56183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155488</xdr:rowOff>
    </xdr:from>
    <xdr:to>
      <xdr:col>24</xdr:col>
      <xdr:colOff>63500</xdr:colOff>
      <xdr:row>96</xdr:row>
      <xdr:rowOff>39215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71788"/>
          <a:ext cx="838200" cy="2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39215</xdr:rowOff>
    </xdr:from>
    <xdr:to>
      <xdr:col>19</xdr:col>
      <xdr:colOff>177800</xdr:colOff>
      <xdr:row>96</xdr:row>
      <xdr:rowOff>45158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9841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40365</xdr:rowOff>
    </xdr:from>
    <xdr:to>
      <xdr:col>15</xdr:col>
      <xdr:colOff>50800</xdr:colOff>
      <xdr:row>96</xdr:row>
      <xdr:rowOff>45158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28115"/>
          <a:ext cx="889000" cy="17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40365</xdr:rowOff>
    </xdr:from>
    <xdr:to>
      <xdr:col>10</xdr:col>
      <xdr:colOff>114300</xdr:colOff>
      <xdr:row>96</xdr:row>
      <xdr:rowOff>43200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28115"/>
          <a:ext cx="8890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104688</xdr:rowOff>
    </xdr:from>
    <xdr:to>
      <xdr:col>24</xdr:col>
      <xdr:colOff>114300</xdr:colOff>
      <xdr:row>95</xdr:row>
      <xdr:rowOff>34838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2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127565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159865</xdr:rowOff>
    </xdr:from>
    <xdr:to>
      <xdr:col>20</xdr:col>
      <xdr:colOff>38100</xdr:colOff>
      <xdr:row>96</xdr:row>
      <xdr:rowOff>90015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81142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165808</xdr:rowOff>
    </xdr:from>
    <xdr:to>
      <xdr:col>15</xdr:col>
      <xdr:colOff>101600</xdr:colOff>
      <xdr:row>96</xdr:row>
      <xdr:rowOff>95958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87085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161015</xdr:rowOff>
    </xdr:from>
    <xdr:to>
      <xdr:col>10</xdr:col>
      <xdr:colOff>165100</xdr:colOff>
      <xdr:row>95</xdr:row>
      <xdr:rowOff>91165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107692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163850</xdr:rowOff>
    </xdr:from>
    <xdr:to>
      <xdr:col>6</xdr:col>
      <xdr:colOff>38100</xdr:colOff>
      <xdr:row>96</xdr:row>
      <xdr:rowOff>94000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110527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133307</xdr:rowOff>
    </xdr:from>
    <xdr:to>
      <xdr:col>54</xdr:col>
      <xdr:colOff>189865</xdr:colOff>
      <xdr:row>38</xdr:row>
      <xdr:rowOff>158810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619707"/>
          <a:ext cx="1270" cy="105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162637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7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158810</xdr:rowOff>
    </xdr:from>
    <xdr:to>
      <xdr:col>55</xdr:col>
      <xdr:colOff>88900</xdr:colOff>
      <xdr:row>38</xdr:row>
      <xdr:rowOff>158810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7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79984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9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133307</xdr:rowOff>
    </xdr:from>
    <xdr:to>
      <xdr:col>55</xdr:col>
      <xdr:colOff>88900</xdr:colOff>
      <xdr:row>32</xdr:row>
      <xdr:rowOff>133307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61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141707</xdr:rowOff>
    </xdr:from>
    <xdr:to>
      <xdr:col>55</xdr:col>
      <xdr:colOff>0</xdr:colOff>
      <xdr:row>36</xdr:row>
      <xdr:rowOff>61688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71007"/>
          <a:ext cx="838200" cy="2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152792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24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2915</xdr:rowOff>
    </xdr:from>
    <xdr:to>
      <xdr:col>55</xdr:col>
      <xdr:colOff>50800</xdr:colOff>
      <xdr:row>37</xdr:row>
      <xdr:rowOff>104515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64162</xdr:rowOff>
    </xdr:from>
    <xdr:to>
      <xdr:col>50</xdr:col>
      <xdr:colOff>114300</xdr:colOff>
      <xdr:row>34</xdr:row>
      <xdr:rowOff>141707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07662"/>
          <a:ext cx="889000" cy="7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11932</xdr:rowOff>
    </xdr:from>
    <xdr:to>
      <xdr:col>50</xdr:col>
      <xdr:colOff>165100</xdr:colOff>
      <xdr:row>36</xdr:row>
      <xdr:rowOff>113532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8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104659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7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64162</xdr:rowOff>
    </xdr:from>
    <xdr:to>
      <xdr:col>45</xdr:col>
      <xdr:colOff>177800</xdr:colOff>
      <xdr:row>36</xdr:row>
      <xdr:rowOff>147939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07662"/>
          <a:ext cx="889000" cy="11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66363</xdr:rowOff>
    </xdr:from>
    <xdr:to>
      <xdr:col>46</xdr:col>
      <xdr:colOff>38100</xdr:colOff>
      <xdr:row>37</xdr:row>
      <xdr:rowOff>167963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159090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147939</xdr:rowOff>
    </xdr:from>
    <xdr:to>
      <xdr:col>41</xdr:col>
      <xdr:colOff>50800</xdr:colOff>
      <xdr:row>37</xdr:row>
      <xdr:rowOff>51136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20139"/>
          <a:ext cx="889000" cy="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82540</xdr:rowOff>
    </xdr:from>
    <xdr:to>
      <xdr:col>41</xdr:col>
      <xdr:colOff>101600</xdr:colOff>
      <xdr:row>38</xdr:row>
      <xdr:rowOff>12690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70909</xdr:rowOff>
    </xdr:from>
    <xdr:to>
      <xdr:col>36</xdr:col>
      <xdr:colOff>165100</xdr:colOff>
      <xdr:row>38</xdr:row>
      <xdr:rowOff>1059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163636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10888</xdr:rowOff>
    </xdr:from>
    <xdr:to>
      <xdr:col>55</xdr:col>
      <xdr:colOff>50800</xdr:colOff>
      <xdr:row>36</xdr:row>
      <xdr:rowOff>112488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33765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90907</xdr:rowOff>
    </xdr:from>
    <xdr:to>
      <xdr:col>50</xdr:col>
      <xdr:colOff>165100</xdr:colOff>
      <xdr:row>35</xdr:row>
      <xdr:rowOff>21057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37584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13362</xdr:rowOff>
    </xdr:from>
    <xdr:to>
      <xdr:col>46</xdr:col>
      <xdr:colOff>38100</xdr:colOff>
      <xdr:row>30</xdr:row>
      <xdr:rowOff>114962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131489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97139</xdr:rowOff>
    </xdr:from>
    <xdr:to>
      <xdr:col>41</xdr:col>
      <xdr:colOff>101600</xdr:colOff>
      <xdr:row>37</xdr:row>
      <xdr:rowOff>27289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43816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4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xdr:rowOff>
    </xdr:from>
    <xdr:to>
      <xdr:col>36</xdr:col>
      <xdr:colOff>165100</xdr:colOff>
      <xdr:row>37</xdr:row>
      <xdr:rowOff>101936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118463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113149</xdr:rowOff>
    </xdr:from>
    <xdr:to>
      <xdr:col>55</xdr:col>
      <xdr:colOff>0</xdr:colOff>
      <xdr:row>57</xdr:row>
      <xdr:rowOff>137686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85799"/>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113149</xdr:rowOff>
    </xdr:from>
    <xdr:to>
      <xdr:col>50</xdr:col>
      <xdr:colOff>114300</xdr:colOff>
      <xdr:row>58</xdr:row>
      <xdr:rowOff>92202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85799"/>
          <a:ext cx="889000" cy="1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84211</xdr:rowOff>
    </xdr:from>
    <xdr:to>
      <xdr:col>45</xdr:col>
      <xdr:colOff>177800</xdr:colOff>
      <xdr:row>58</xdr:row>
      <xdr:rowOff>92202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8311"/>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50452</xdr:rowOff>
    </xdr:from>
    <xdr:to>
      <xdr:col>41</xdr:col>
      <xdr:colOff>50800</xdr:colOff>
      <xdr:row>58</xdr:row>
      <xdr:rowOff>84211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4552"/>
          <a:ext cx="889000" cy="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86886</xdr:rowOff>
    </xdr:from>
    <xdr:to>
      <xdr:col>55</xdr:col>
      <xdr:colOff>50800</xdr:colOff>
      <xdr:row>58</xdr:row>
      <xdr:rowOff>17036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109763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62349</xdr:rowOff>
    </xdr:from>
    <xdr:to>
      <xdr:col>50</xdr:col>
      <xdr:colOff>165100</xdr:colOff>
      <xdr:row>57</xdr:row>
      <xdr:rowOff>163949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9026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41402</xdr:rowOff>
    </xdr:from>
    <xdr:to>
      <xdr:col>46</xdr:col>
      <xdr:colOff>38100</xdr:colOff>
      <xdr:row>58</xdr:row>
      <xdr:rowOff>143002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134129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33411</xdr:rowOff>
    </xdr:from>
    <xdr:to>
      <xdr:col>41</xdr:col>
      <xdr:colOff>101600</xdr:colOff>
      <xdr:row>58</xdr:row>
      <xdr:rowOff>135011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126138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171102</xdr:rowOff>
    </xdr:from>
    <xdr:to>
      <xdr:col>36</xdr:col>
      <xdr:colOff>165100</xdr:colOff>
      <xdr:row>58</xdr:row>
      <xdr:rowOff>101252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117779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1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146155</xdr:rowOff>
    </xdr:from>
    <xdr:to>
      <xdr:col>55</xdr:col>
      <xdr:colOff>0</xdr:colOff>
      <xdr:row>78</xdr:row>
      <xdr:rowOff>76267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47805"/>
          <a:ext cx="838200" cy="10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146155</xdr:rowOff>
    </xdr:from>
    <xdr:to>
      <xdr:col>50</xdr:col>
      <xdr:colOff>114300</xdr:colOff>
      <xdr:row>78</xdr:row>
      <xdr:rowOff>121780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47805"/>
          <a:ext cx="889000" cy="1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121780</xdr:rowOff>
    </xdr:from>
    <xdr:to>
      <xdr:col>45</xdr:col>
      <xdr:colOff>177800</xdr:colOff>
      <xdr:row>78</xdr:row>
      <xdr:rowOff>137209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4880"/>
          <a:ext cx="889000" cy="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112926</xdr:rowOff>
    </xdr:from>
    <xdr:to>
      <xdr:col>41</xdr:col>
      <xdr:colOff>50800</xdr:colOff>
      <xdr:row>78</xdr:row>
      <xdr:rowOff>137209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86026"/>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25467</xdr:rowOff>
    </xdr:from>
    <xdr:to>
      <xdr:col>55</xdr:col>
      <xdr:colOff>50800</xdr:colOff>
      <xdr:row>78</xdr:row>
      <xdr:rowOff>127067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156294</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8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95355</xdr:rowOff>
    </xdr:from>
    <xdr:to>
      <xdr:col>50</xdr:col>
      <xdr:colOff>165100</xdr:colOff>
      <xdr:row>78</xdr:row>
      <xdr:rowOff>25505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42032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7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70980</xdr:rowOff>
    </xdr:from>
    <xdr:to>
      <xdr:col>46</xdr:col>
      <xdr:colOff>38100</xdr:colOff>
      <xdr:row>79</xdr:row>
      <xdr:rowOff>1130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86409</xdr:rowOff>
    </xdr:from>
    <xdr:to>
      <xdr:col>41</xdr:col>
      <xdr:colOff>101600</xdr:colOff>
      <xdr:row>79</xdr:row>
      <xdr:rowOff>16559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7686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62126</xdr:rowOff>
    </xdr:from>
    <xdr:to>
      <xdr:col>36</xdr:col>
      <xdr:colOff>165100</xdr:colOff>
      <xdr:row>78</xdr:row>
      <xdr:rowOff>163726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8803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21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168739</xdr:rowOff>
    </xdr:from>
    <xdr:to>
      <xdr:col>55</xdr:col>
      <xdr:colOff>0</xdr:colOff>
      <xdr:row>97</xdr:row>
      <xdr:rowOff>139311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85039"/>
          <a:ext cx="838200" cy="48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139311</xdr:rowOff>
    </xdr:from>
    <xdr:to>
      <xdr:col>50</xdr:col>
      <xdr:colOff>114300</xdr:colOff>
      <xdr:row>98</xdr:row>
      <xdr:rowOff>12342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69961"/>
          <a:ext cx="8890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130491</xdr:rowOff>
    </xdr:from>
    <xdr:to>
      <xdr:col>45</xdr:col>
      <xdr:colOff>177800</xdr:colOff>
      <xdr:row>98</xdr:row>
      <xdr:rowOff>12342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89691"/>
          <a:ext cx="889000" cy="2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130491</xdr:rowOff>
    </xdr:from>
    <xdr:to>
      <xdr:col>41</xdr:col>
      <xdr:colOff>50800</xdr:colOff>
      <xdr:row>96</xdr:row>
      <xdr:rowOff>131524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89691"/>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117939</xdr:rowOff>
    </xdr:from>
    <xdr:to>
      <xdr:col>55</xdr:col>
      <xdr:colOff>50800</xdr:colOff>
      <xdr:row>95</xdr:row>
      <xdr:rowOff>48089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140816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88511</xdr:rowOff>
    </xdr:from>
    <xdr:to>
      <xdr:col>50</xdr:col>
      <xdr:colOff>165100</xdr:colOff>
      <xdr:row>98</xdr:row>
      <xdr:rowOff>18661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9788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81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132992</xdr:rowOff>
    </xdr:from>
    <xdr:to>
      <xdr:col>46</xdr:col>
      <xdr:colOff>38100</xdr:colOff>
      <xdr:row>98</xdr:row>
      <xdr:rowOff>63142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54269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5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79691</xdr:rowOff>
    </xdr:from>
    <xdr:to>
      <xdr:col>41</xdr:col>
      <xdr:colOff>101600</xdr:colOff>
      <xdr:row>97</xdr:row>
      <xdr:rowOff>9841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26368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1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80724</xdr:rowOff>
    </xdr:from>
    <xdr:to>
      <xdr:col>36</xdr:col>
      <xdr:colOff>165100</xdr:colOff>
      <xdr:row>97</xdr:row>
      <xdr:rowOff>10874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27401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1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114628</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6115378"/>
          <a:ext cx="1269" cy="670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126078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2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61305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89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114628</xdr:rowOff>
    </xdr:from>
    <xdr:to>
      <xdr:col>86</xdr:col>
      <xdr:colOff>25400</xdr:colOff>
      <xdr:row>35</xdr:row>
      <xdr:rowOff>114628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11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116962</xdr:rowOff>
    </xdr:from>
    <xdr:to>
      <xdr:col>85</xdr:col>
      <xdr:colOff>127000</xdr:colOff>
      <xdr:row>38</xdr:row>
      <xdr:rowOff>86262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946262"/>
          <a:ext cx="838200" cy="65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170529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5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20652</xdr:rowOff>
    </xdr:from>
    <xdr:to>
      <xdr:col>85</xdr:col>
      <xdr:colOff>177800</xdr:colOff>
      <xdr:row>39</xdr:row>
      <xdr:rowOff>122252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147062</xdr:rowOff>
    </xdr:from>
    <xdr:to>
      <xdr:col>81</xdr:col>
      <xdr:colOff>50800</xdr:colOff>
      <xdr:row>34</xdr:row>
      <xdr:rowOff>116962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290562"/>
          <a:ext cx="889000" cy="6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22405</xdr:rowOff>
    </xdr:from>
    <xdr:to>
      <xdr:col>81</xdr:col>
      <xdr:colOff>101600</xdr:colOff>
      <xdr:row>39</xdr:row>
      <xdr:rowOff>124005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115132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147062</xdr:rowOff>
    </xdr:from>
    <xdr:to>
      <xdr:col>76</xdr:col>
      <xdr:colOff>114300</xdr:colOff>
      <xdr:row>37</xdr:row>
      <xdr:rowOff>65317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290562"/>
          <a:ext cx="889000" cy="11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22989</xdr:rowOff>
    </xdr:from>
    <xdr:to>
      <xdr:col>76</xdr:col>
      <xdr:colOff>165100</xdr:colOff>
      <xdr:row>39</xdr:row>
      <xdr:rowOff>124589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115716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65317</xdr:rowOff>
    </xdr:from>
    <xdr:to>
      <xdr:col>71</xdr:col>
      <xdr:colOff>177800</xdr:colOff>
      <xdr:row>39</xdr:row>
      <xdr:rowOff>94271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408967"/>
          <a:ext cx="889000" cy="37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27194</xdr:rowOff>
    </xdr:from>
    <xdr:to>
      <xdr:col>72</xdr:col>
      <xdr:colOff>38100</xdr:colOff>
      <xdr:row>39</xdr:row>
      <xdr:rowOff>128794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119921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29631</xdr:rowOff>
    </xdr:from>
    <xdr:to>
      <xdr:col>67</xdr:col>
      <xdr:colOff>101600</xdr:colOff>
      <xdr:row>39</xdr:row>
      <xdr:rowOff>131231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147758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35462</xdr:rowOff>
    </xdr:from>
    <xdr:to>
      <xdr:col>85</xdr:col>
      <xdr:colOff>177800</xdr:colOff>
      <xdr:row>38</xdr:row>
      <xdr:rowOff>137062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58339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0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66162</xdr:rowOff>
    </xdr:from>
    <xdr:to>
      <xdr:col>81</xdr:col>
      <xdr:colOff>101600</xdr:colOff>
      <xdr:row>34</xdr:row>
      <xdr:rowOff>167762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8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12839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567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96262</xdr:rowOff>
    </xdr:from>
    <xdr:to>
      <xdr:col>76</xdr:col>
      <xdr:colOff>165100</xdr:colOff>
      <xdr:row>31</xdr:row>
      <xdr:rowOff>26412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2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29</xdr:row>
      <xdr:rowOff>42939</xdr:rowOff>
    </xdr:from>
    <xdr:ext cx="69018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47205" y="5014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14517</xdr:rowOff>
    </xdr:from>
    <xdr:to>
      <xdr:col>72</xdr:col>
      <xdr:colOff>38100</xdr:colOff>
      <xdr:row>37</xdr:row>
      <xdr:rowOff>116117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132644</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613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43471</xdr:rowOff>
    </xdr:from>
    <xdr:to>
      <xdr:col>67</xdr:col>
      <xdr:colOff>101600</xdr:colOff>
      <xdr:row>39</xdr:row>
      <xdr:rowOff>145071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136198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112725</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9371025"/>
          <a:ext cx="1269" cy="712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59402</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1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112725</xdr:rowOff>
    </xdr:from>
    <xdr:to>
      <xdr:col>86</xdr:col>
      <xdr:colOff>25400</xdr:colOff>
      <xdr:row>54</xdr:row>
      <xdr:rowOff>112725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7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112725</xdr:rowOff>
    </xdr:from>
    <xdr:to>
      <xdr:col>85</xdr:col>
      <xdr:colOff>127000</xdr:colOff>
      <xdr:row>55</xdr:row>
      <xdr:rowOff>167360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flipV="1">
          <a:off x="15481300" y="9371025"/>
          <a:ext cx="8382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148387</xdr:rowOff>
    </xdr:from>
    <xdr:to>
      <xdr:col>81</xdr:col>
      <xdr:colOff>50800</xdr:colOff>
      <xdr:row>55</xdr:row>
      <xdr:rowOff>167360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063787"/>
          <a:ext cx="889000" cy="5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27686</xdr:rowOff>
    </xdr:from>
    <xdr:to>
      <xdr:col>76</xdr:col>
      <xdr:colOff>114300</xdr:colOff>
      <xdr:row>52</xdr:row>
      <xdr:rowOff>148387</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8771636"/>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27686</xdr:rowOff>
    </xdr:from>
    <xdr:to>
      <xdr:col>71</xdr:col>
      <xdr:colOff>177800</xdr:colOff>
      <xdr:row>52</xdr:row>
      <xdr:rowOff>15799</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flipV="1">
          <a:off x="12814300" y="877163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84100</xdr:rowOff>
    </xdr:from>
    <xdr:to>
      <xdr:col>67</xdr:col>
      <xdr:colOff>101600</xdr:colOff>
      <xdr:row>59</xdr:row>
      <xdr:rowOff>14250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59</xdr:row>
      <xdr:rowOff>5377</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61925</xdr:rowOff>
    </xdr:from>
    <xdr:to>
      <xdr:col>85</xdr:col>
      <xdr:colOff>177800</xdr:colOff>
      <xdr:row>54</xdr:row>
      <xdr:rowOff>163525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14952</xdr:rowOff>
    </xdr:from>
    <xdr:ext cx="469744"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7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116560</xdr:rowOff>
    </xdr:from>
    <xdr:to>
      <xdr:col>81</xdr:col>
      <xdr:colOff>101600</xdr:colOff>
      <xdr:row>56</xdr:row>
      <xdr:rowOff>46710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54</xdr:row>
      <xdr:rowOff>63237</xdr:rowOff>
    </xdr:from>
    <xdr:ext cx="469744"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46428" y="932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97587</xdr:rowOff>
    </xdr:from>
    <xdr:to>
      <xdr:col>76</xdr:col>
      <xdr:colOff>165100</xdr:colOff>
      <xdr:row>53</xdr:row>
      <xdr:rowOff>27737</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0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51</xdr:row>
      <xdr:rowOff>44264</xdr:rowOff>
    </xdr:from>
    <xdr:ext cx="469744"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357428" y="878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148336</xdr:rowOff>
    </xdr:from>
    <xdr:to>
      <xdr:col>72</xdr:col>
      <xdr:colOff>38100</xdr:colOff>
      <xdr:row>51</xdr:row>
      <xdr:rowOff>78486</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87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49</xdr:row>
      <xdr:rowOff>95013</xdr:rowOff>
    </xdr:from>
    <xdr:ext cx="469744"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468428" y="84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136449</xdr:rowOff>
    </xdr:from>
    <xdr:to>
      <xdr:col>67</xdr:col>
      <xdr:colOff>101600</xdr:colOff>
      <xdr:row>52</xdr:row>
      <xdr:rowOff>66599</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8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50</xdr:row>
      <xdr:rowOff>83126</xdr:rowOff>
    </xdr:from>
    <xdr:ext cx="469744"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579428" y="86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142559</xdr:rowOff>
    </xdr:from>
    <xdr:to>
      <xdr:col>85</xdr:col>
      <xdr:colOff>127000</xdr:colOff>
      <xdr:row>77</xdr:row>
      <xdr:rowOff>15597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2759"/>
          <a:ext cx="838200" cy="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15597</xdr:rowOff>
    </xdr:from>
    <xdr:to>
      <xdr:col>81</xdr:col>
      <xdr:colOff>50800</xdr:colOff>
      <xdr:row>77</xdr:row>
      <xdr:rowOff>97213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17247"/>
          <a:ext cx="889000" cy="8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93357</xdr:rowOff>
    </xdr:from>
    <xdr:to>
      <xdr:col>76</xdr:col>
      <xdr:colOff>114300</xdr:colOff>
      <xdr:row>77</xdr:row>
      <xdr:rowOff>97213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9500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81451</xdr:rowOff>
    </xdr:from>
    <xdr:to>
      <xdr:col>71</xdr:col>
      <xdr:colOff>177800</xdr:colOff>
      <xdr:row>77</xdr:row>
      <xdr:rowOff>93357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83101"/>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91759</xdr:rowOff>
    </xdr:from>
    <xdr:to>
      <xdr:col>85</xdr:col>
      <xdr:colOff>177800</xdr:colOff>
      <xdr:row>77</xdr:row>
      <xdr:rowOff>21909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114636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7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136247</xdr:rowOff>
    </xdr:from>
    <xdr:to>
      <xdr:col>81</xdr:col>
      <xdr:colOff>101600</xdr:colOff>
      <xdr:row>77</xdr:row>
      <xdr:rowOff>66397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82924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4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46413</xdr:rowOff>
    </xdr:from>
    <xdr:to>
      <xdr:col>76</xdr:col>
      <xdr:colOff>165100</xdr:colOff>
      <xdr:row>77</xdr:row>
      <xdr:rowOff>148013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164540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42557</xdr:rowOff>
    </xdr:from>
    <xdr:to>
      <xdr:col>72</xdr:col>
      <xdr:colOff>38100</xdr:colOff>
      <xdr:row>77</xdr:row>
      <xdr:rowOff>144157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160684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1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30651</xdr:rowOff>
    </xdr:from>
    <xdr:to>
      <xdr:col>67</xdr:col>
      <xdr:colOff>101600</xdr:colOff>
      <xdr:row>77</xdr:row>
      <xdr:rowOff>132251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148778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00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71261</xdr:rowOff>
    </xdr:from>
    <xdr:to>
      <xdr:col>85</xdr:col>
      <xdr:colOff>127000</xdr:colOff>
      <xdr:row>97</xdr:row>
      <xdr:rowOff>147667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01911"/>
          <a:ext cx="8382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71261</xdr:rowOff>
    </xdr:from>
    <xdr:to>
      <xdr:col>81</xdr:col>
      <xdr:colOff>50800</xdr:colOff>
      <xdr:row>97</xdr:row>
      <xdr:rowOff>82291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01911"/>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82291</xdr:rowOff>
    </xdr:from>
    <xdr:to>
      <xdr:col>76</xdr:col>
      <xdr:colOff>114300</xdr:colOff>
      <xdr:row>97</xdr:row>
      <xdr:rowOff>153312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12941"/>
          <a:ext cx="889000" cy="7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153312</xdr:rowOff>
    </xdr:from>
    <xdr:to>
      <xdr:col>71</xdr:col>
      <xdr:colOff>177800</xdr:colOff>
      <xdr:row>98</xdr:row>
      <xdr:rowOff>59889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83962"/>
          <a:ext cx="889000" cy="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96867</xdr:rowOff>
    </xdr:from>
    <xdr:to>
      <xdr:col>85</xdr:col>
      <xdr:colOff>177800</xdr:colOff>
      <xdr:row>98</xdr:row>
      <xdr:rowOff>27017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119744</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7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20461</xdr:rowOff>
    </xdr:from>
    <xdr:to>
      <xdr:col>81</xdr:col>
      <xdr:colOff>101600</xdr:colOff>
      <xdr:row>97</xdr:row>
      <xdr:rowOff>122061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138588</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42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31491</xdr:rowOff>
    </xdr:from>
    <xdr:to>
      <xdr:col>76</xdr:col>
      <xdr:colOff>165100</xdr:colOff>
      <xdr:row>97</xdr:row>
      <xdr:rowOff>133091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149618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43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102512</xdr:rowOff>
    </xdr:from>
    <xdr:to>
      <xdr:col>72</xdr:col>
      <xdr:colOff>38100</xdr:colOff>
      <xdr:row>98</xdr:row>
      <xdr:rowOff>32662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49189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50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9089</xdr:rowOff>
    </xdr:from>
    <xdr:to>
      <xdr:col>67</xdr:col>
      <xdr:colOff>101600</xdr:colOff>
      <xdr:row>98</xdr:row>
      <xdr:rowOff>110689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127216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5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72622</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59172"/>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56261</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42811"/>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56261</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42811"/>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21822</xdr:rowOff>
    </xdr:from>
    <xdr:to>
      <xdr:col>116</xdr:col>
      <xdr:colOff>114300</xdr:colOff>
      <xdr:row>39</xdr:row>
      <xdr:rowOff>123422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0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116312</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5461</xdr:rowOff>
    </xdr:from>
    <xdr:to>
      <xdr:col>102</xdr:col>
      <xdr:colOff>165100</xdr:colOff>
      <xdr:row>39</xdr:row>
      <xdr:rowOff>107061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123588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46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157253</xdr:rowOff>
    </xdr:from>
    <xdr:to>
      <xdr:col>116</xdr:col>
      <xdr:colOff>63500</xdr:colOff>
      <xdr:row>54</xdr:row>
      <xdr:rowOff>82828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8729753"/>
          <a:ext cx="838200" cy="6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82828</xdr:rowOff>
    </xdr:from>
    <xdr:to>
      <xdr:col>111</xdr:col>
      <xdr:colOff>177800</xdr:colOff>
      <xdr:row>57</xdr:row>
      <xdr:rowOff>170104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341128"/>
          <a:ext cx="889000" cy="60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147097</xdr:rowOff>
    </xdr:from>
    <xdr:to>
      <xdr:col>107</xdr:col>
      <xdr:colOff>50800</xdr:colOff>
      <xdr:row>57</xdr:row>
      <xdr:rowOff>170104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19747"/>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144844</xdr:rowOff>
    </xdr:from>
    <xdr:to>
      <xdr:col>102</xdr:col>
      <xdr:colOff>114300</xdr:colOff>
      <xdr:row>57</xdr:row>
      <xdr:rowOff>147097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1749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106453</xdr:rowOff>
    </xdr:from>
    <xdr:to>
      <xdr:col>116</xdr:col>
      <xdr:colOff>114300</xdr:colOff>
      <xdr:row>51</xdr:row>
      <xdr:rowOff>36603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6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59480</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6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32028</xdr:rowOff>
    </xdr:from>
    <xdr:to>
      <xdr:col>112</xdr:col>
      <xdr:colOff>38100</xdr:colOff>
      <xdr:row>54</xdr:row>
      <xdr:rowOff>133628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2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150155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0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119304</xdr:rowOff>
    </xdr:from>
    <xdr:to>
      <xdr:col>107</xdr:col>
      <xdr:colOff>101600</xdr:colOff>
      <xdr:row>58</xdr:row>
      <xdr:rowOff>49454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65981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96297</xdr:rowOff>
    </xdr:from>
    <xdr:to>
      <xdr:col>102</xdr:col>
      <xdr:colOff>165100</xdr:colOff>
      <xdr:row>58</xdr:row>
      <xdr:rowOff>26447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42974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94044</xdr:rowOff>
    </xdr:from>
    <xdr:to>
      <xdr:col>98</xdr:col>
      <xdr:colOff>38100</xdr:colOff>
      <xdr:row>58</xdr:row>
      <xdr:rowOff>24194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40721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51364</xdr:rowOff>
    </xdr:from>
    <xdr:to>
      <xdr:col>116</xdr:col>
      <xdr:colOff>63500</xdr:colOff>
      <xdr:row>75</xdr:row>
      <xdr:rowOff>52457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567214"/>
          <a:ext cx="838200" cy="3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51364</xdr:rowOff>
    </xdr:from>
    <xdr:to>
      <xdr:col>111</xdr:col>
      <xdr:colOff>177800</xdr:colOff>
      <xdr:row>74</xdr:row>
      <xdr:rowOff>123620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67214"/>
          <a:ext cx="889000" cy="2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123620</xdr:rowOff>
    </xdr:from>
    <xdr:to>
      <xdr:col>107</xdr:col>
      <xdr:colOff>50800</xdr:colOff>
      <xdr:row>75</xdr:row>
      <xdr:rowOff>158052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10920"/>
          <a:ext cx="889000" cy="20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158052</xdr:rowOff>
    </xdr:from>
    <xdr:to>
      <xdr:col>102</xdr:col>
      <xdr:colOff>114300</xdr:colOff>
      <xdr:row>76</xdr:row>
      <xdr:rowOff>131727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16802"/>
          <a:ext cx="889000" cy="1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1657</xdr:rowOff>
    </xdr:from>
    <xdr:to>
      <xdr:col>116</xdr:col>
      <xdr:colOff>114300</xdr:colOff>
      <xdr:row>75</xdr:row>
      <xdr:rowOff>103257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24534</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1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564</xdr:rowOff>
    </xdr:from>
    <xdr:to>
      <xdr:col>112</xdr:col>
      <xdr:colOff>38100</xdr:colOff>
      <xdr:row>73</xdr:row>
      <xdr:rowOff>102164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118691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2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72820</xdr:rowOff>
    </xdr:from>
    <xdr:to>
      <xdr:col>107</xdr:col>
      <xdr:colOff>101600</xdr:colOff>
      <xdr:row>75</xdr:row>
      <xdr:rowOff>2970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19497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3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107252</xdr:rowOff>
    </xdr:from>
    <xdr:to>
      <xdr:col>102</xdr:col>
      <xdr:colOff>165100</xdr:colOff>
      <xdr:row>76</xdr:row>
      <xdr:rowOff>37402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53929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74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80927</xdr:rowOff>
    </xdr:from>
    <xdr:to>
      <xdr:col>98</xdr:col>
      <xdr:colOff>38100</xdr:colOff>
      <xdr:row>77</xdr:row>
      <xdr:rowOff>11077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・人件費、物件費、維持補修費、補助費、普通建設事業費は、平成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年北海道胆振東部地震に伴う災害復旧・復興関連事業で類似団体平均を大きく上回っている。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・災害復旧費は、災害復旧事業の進捗に伴い、前年度と比較して大きく減少している。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・貸付金はエネルギー関連事業で類似団体平均を大きく上回っている。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・公債費は、令和元年度までは過去の大型事業の償還終了に伴い減少傾向にあったが、令和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年度以降は既発債の償還開始と北海道胆振東部地震に伴う災害関連の地方債の償還開始で増となり、類似団体平均を上回っている。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・積立金は、北海道胆振東部地震に伴い地方債の借入が増加するため、償還費用とするために減債基金の積増し、ふるさと応援寄附金の積立、国営農業用水再編対策事業に係る第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期分の負担金支払いを見据えた継続的な基金の積増しが類似団体より多い要因である。令和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年度以降については減となる見込みである。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4,393
4,340
404.61
13,583,922
12,400,419
663,574
4,215,013
12,395,540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19437</xdr:rowOff>
    </xdr:from>
    <xdr:to>
      <xdr:col>24</xdr:col>
      <xdr:colOff>63500</xdr:colOff>
      <xdr:row>37</xdr:row>
      <xdr:rowOff>56071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3087"/>
          <a:ext cx="838200" cy="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56071</xdr:rowOff>
    </xdr:from>
    <xdr:to>
      <xdr:col>19</xdr:col>
      <xdr:colOff>177800</xdr:colOff>
      <xdr:row>37</xdr:row>
      <xdr:rowOff>91161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9721"/>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86532</xdr:rowOff>
    </xdr:from>
    <xdr:to>
      <xdr:col>15</xdr:col>
      <xdr:colOff>50800</xdr:colOff>
      <xdr:row>37</xdr:row>
      <xdr:rowOff>91161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018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86532</xdr:rowOff>
    </xdr:from>
    <xdr:to>
      <xdr:col>10</xdr:col>
      <xdr:colOff>114300</xdr:colOff>
      <xdr:row>37</xdr:row>
      <xdr:rowOff>97523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0182"/>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140087</xdr:rowOff>
    </xdr:from>
    <xdr:to>
      <xdr:col>24</xdr:col>
      <xdr:colOff>114300</xdr:colOff>
      <xdr:row>37</xdr:row>
      <xdr:rowOff>70237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162964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5271</xdr:rowOff>
    </xdr:from>
    <xdr:to>
      <xdr:col>20</xdr:col>
      <xdr:colOff>38100</xdr:colOff>
      <xdr:row>37</xdr:row>
      <xdr:rowOff>106871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40361</xdr:rowOff>
    </xdr:from>
    <xdr:to>
      <xdr:col>15</xdr:col>
      <xdr:colOff>101600</xdr:colOff>
      <xdr:row>37</xdr:row>
      <xdr:rowOff>141961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133087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35732</xdr:rowOff>
    </xdr:from>
    <xdr:to>
      <xdr:col>10</xdr:col>
      <xdr:colOff>165100</xdr:colOff>
      <xdr:row>37</xdr:row>
      <xdr:rowOff>137332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128458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46723</xdr:rowOff>
    </xdr:from>
    <xdr:to>
      <xdr:col>6</xdr:col>
      <xdr:colOff>38100</xdr:colOff>
      <xdr:row>37</xdr:row>
      <xdr:rowOff>148323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139451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86604</xdr:rowOff>
    </xdr:from>
    <xdr:to>
      <xdr:col>24</xdr:col>
      <xdr:colOff>63500</xdr:colOff>
      <xdr:row>57</xdr:row>
      <xdr:rowOff>103931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59254"/>
          <a:ext cx="8382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103931</xdr:rowOff>
    </xdr:from>
    <xdr:to>
      <xdr:col>19</xdr:col>
      <xdr:colOff>177800</xdr:colOff>
      <xdr:row>57</xdr:row>
      <xdr:rowOff>141609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6581"/>
          <a:ext cx="889000" cy="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141609</xdr:rowOff>
    </xdr:from>
    <xdr:to>
      <xdr:col>15</xdr:col>
      <xdr:colOff>50800</xdr:colOff>
      <xdr:row>58</xdr:row>
      <xdr:rowOff>32947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14259"/>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32947</xdr:rowOff>
    </xdr:from>
    <xdr:to>
      <xdr:col>10</xdr:col>
      <xdr:colOff>114300</xdr:colOff>
      <xdr:row>58</xdr:row>
      <xdr:rowOff>83231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7047"/>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35804</xdr:rowOff>
    </xdr:from>
    <xdr:to>
      <xdr:col>24</xdr:col>
      <xdr:colOff>114300</xdr:colOff>
      <xdr:row>57</xdr:row>
      <xdr:rowOff>137404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58681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53131</xdr:rowOff>
    </xdr:from>
    <xdr:to>
      <xdr:col>20</xdr:col>
      <xdr:colOff>38100</xdr:colOff>
      <xdr:row>57</xdr:row>
      <xdr:rowOff>154731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171258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90809</xdr:rowOff>
    </xdr:from>
    <xdr:to>
      <xdr:col>15</xdr:col>
      <xdr:colOff>101600</xdr:colOff>
      <xdr:row>58</xdr:row>
      <xdr:rowOff>20959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37486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153597</xdr:rowOff>
    </xdr:from>
    <xdr:to>
      <xdr:col>10</xdr:col>
      <xdr:colOff>165100</xdr:colOff>
      <xdr:row>58</xdr:row>
      <xdr:rowOff>83747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100274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32431</xdr:rowOff>
    </xdr:from>
    <xdr:to>
      <xdr:col>6</xdr:col>
      <xdr:colOff>38100</xdr:colOff>
      <xdr:row>58</xdr:row>
      <xdr:rowOff>134031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125158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116801</xdr:rowOff>
    </xdr:from>
    <xdr:to>
      <xdr:col>24</xdr:col>
      <xdr:colOff>63500</xdr:colOff>
      <xdr:row>78</xdr:row>
      <xdr:rowOff>39511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318451"/>
          <a:ext cx="83820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116801</xdr:rowOff>
    </xdr:from>
    <xdr:to>
      <xdr:col>19</xdr:col>
      <xdr:colOff>177800</xdr:colOff>
      <xdr:row>78</xdr:row>
      <xdr:rowOff>95103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18451"/>
          <a:ext cx="889000" cy="1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75505</xdr:rowOff>
    </xdr:from>
    <xdr:to>
      <xdr:col>15</xdr:col>
      <xdr:colOff>50800</xdr:colOff>
      <xdr:row>78</xdr:row>
      <xdr:rowOff>95103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277155"/>
          <a:ext cx="889000" cy="19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75505</xdr:rowOff>
    </xdr:from>
    <xdr:to>
      <xdr:col>10</xdr:col>
      <xdr:colOff>114300</xdr:colOff>
      <xdr:row>79</xdr:row>
      <xdr:rowOff>2729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77155"/>
          <a:ext cx="889000" cy="2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160161</xdr:rowOff>
    </xdr:from>
    <xdr:to>
      <xdr:col>24</xdr:col>
      <xdr:colOff>114300</xdr:colOff>
      <xdr:row>78</xdr:row>
      <xdr:rowOff>90311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11588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1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66001</xdr:rowOff>
    </xdr:from>
    <xdr:to>
      <xdr:col>20</xdr:col>
      <xdr:colOff>38100</xdr:colOff>
      <xdr:row>77</xdr:row>
      <xdr:rowOff>167601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12678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44303</xdr:rowOff>
    </xdr:from>
    <xdr:to>
      <xdr:col>15</xdr:col>
      <xdr:colOff>101600</xdr:colOff>
      <xdr:row>78</xdr:row>
      <xdr:rowOff>145903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162430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24705</xdr:rowOff>
    </xdr:from>
    <xdr:to>
      <xdr:col>10</xdr:col>
      <xdr:colOff>165100</xdr:colOff>
      <xdr:row>77</xdr:row>
      <xdr:rowOff>126305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142832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0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123379</xdr:rowOff>
    </xdr:from>
    <xdr:to>
      <xdr:col>6</xdr:col>
      <xdr:colOff>38100</xdr:colOff>
      <xdr:row>79</xdr:row>
      <xdr:rowOff>53529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9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70056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41004</xdr:rowOff>
    </xdr:from>
    <xdr:to>
      <xdr:col>24</xdr:col>
      <xdr:colOff>63500</xdr:colOff>
      <xdr:row>97</xdr:row>
      <xdr:rowOff>64308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00204"/>
          <a:ext cx="838200" cy="1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146777</xdr:rowOff>
    </xdr:from>
    <xdr:to>
      <xdr:col>19</xdr:col>
      <xdr:colOff>177800</xdr:colOff>
      <xdr:row>96</xdr:row>
      <xdr:rowOff>41004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405827"/>
          <a:ext cx="889000" cy="109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146777</xdr:rowOff>
    </xdr:from>
    <xdr:to>
      <xdr:col>15</xdr:col>
      <xdr:colOff>50800</xdr:colOff>
      <xdr:row>97</xdr:row>
      <xdr:rowOff>83392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405827"/>
          <a:ext cx="889000" cy="13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83392</xdr:rowOff>
    </xdr:from>
    <xdr:to>
      <xdr:col>10</xdr:col>
      <xdr:colOff>114300</xdr:colOff>
      <xdr:row>98</xdr:row>
      <xdr:rowOff>93605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4042"/>
          <a:ext cx="889000" cy="18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13508</xdr:rowOff>
    </xdr:from>
    <xdr:to>
      <xdr:col>24</xdr:col>
      <xdr:colOff>114300</xdr:colOff>
      <xdr:row>97</xdr:row>
      <xdr:rowOff>115108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163385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161654</xdr:rowOff>
    </xdr:from>
    <xdr:to>
      <xdr:col>20</xdr:col>
      <xdr:colOff>38100</xdr:colOff>
      <xdr:row>96</xdr:row>
      <xdr:rowOff>91804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108331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2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95977</xdr:rowOff>
    </xdr:from>
    <xdr:to>
      <xdr:col>15</xdr:col>
      <xdr:colOff>101600</xdr:colOff>
      <xdr:row>90</xdr:row>
      <xdr:rowOff>26127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3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42654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13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32592</xdr:rowOff>
    </xdr:from>
    <xdr:to>
      <xdr:col>10</xdr:col>
      <xdr:colOff>165100</xdr:colOff>
      <xdr:row>97</xdr:row>
      <xdr:rowOff>134192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150719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42805</xdr:rowOff>
    </xdr:from>
    <xdr:to>
      <xdr:col>6</xdr:col>
      <xdr:colOff>38100</xdr:colOff>
      <xdr:row>98</xdr:row>
      <xdr:rowOff>144405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135532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152146</xdr:rowOff>
    </xdr:from>
    <xdr:to>
      <xdr:col>55</xdr:col>
      <xdr:colOff>0</xdr:colOff>
      <xdr:row>35</xdr:row>
      <xdr:rowOff>120777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809996"/>
          <a:ext cx="838200" cy="3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152146</xdr:rowOff>
    </xdr:from>
    <xdr:to>
      <xdr:col>50</xdr:col>
      <xdr:colOff>114300</xdr:colOff>
      <xdr:row>35</xdr:row>
      <xdr:rowOff>31369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809996"/>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113792</xdr:rowOff>
    </xdr:from>
    <xdr:to>
      <xdr:col>45</xdr:col>
      <xdr:colOff>177800</xdr:colOff>
      <xdr:row>35</xdr:row>
      <xdr:rowOff>31369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943092"/>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113792</xdr:rowOff>
    </xdr:from>
    <xdr:to>
      <xdr:col>41</xdr:col>
      <xdr:colOff>50800</xdr:colOff>
      <xdr:row>35</xdr:row>
      <xdr:rowOff>30353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943092"/>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69977</xdr:rowOff>
    </xdr:from>
    <xdr:to>
      <xdr:col>55</xdr:col>
      <xdr:colOff>50800</xdr:colOff>
      <xdr:row>36</xdr:row>
      <xdr:rowOff>127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0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92854</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101346</xdr:rowOff>
    </xdr:from>
    <xdr:to>
      <xdr:col>50</xdr:col>
      <xdr:colOff>165100</xdr:colOff>
      <xdr:row>34</xdr:row>
      <xdr:rowOff>31496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48023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152019</xdr:rowOff>
    </xdr:from>
    <xdr:to>
      <xdr:col>46</xdr:col>
      <xdr:colOff>38100</xdr:colOff>
      <xdr:row>35</xdr:row>
      <xdr:rowOff>82169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98696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75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62992</xdr:rowOff>
    </xdr:from>
    <xdr:to>
      <xdr:col>41</xdr:col>
      <xdr:colOff>101600</xdr:colOff>
      <xdr:row>34</xdr:row>
      <xdr:rowOff>164592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9669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151003</xdr:rowOff>
    </xdr:from>
    <xdr:to>
      <xdr:col>36</xdr:col>
      <xdr:colOff>165100</xdr:colOff>
      <xdr:row>35</xdr:row>
      <xdr:rowOff>81153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97680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140155</xdr:rowOff>
    </xdr:from>
    <xdr:to>
      <xdr:col>55</xdr:col>
      <xdr:colOff>0</xdr:colOff>
      <xdr:row>57</xdr:row>
      <xdr:rowOff>127785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41355"/>
          <a:ext cx="838200" cy="1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169042</xdr:rowOff>
    </xdr:from>
    <xdr:to>
      <xdr:col>50</xdr:col>
      <xdr:colOff>114300</xdr:colOff>
      <xdr:row>56</xdr:row>
      <xdr:rowOff>140155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084442"/>
          <a:ext cx="889000" cy="6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169042</xdr:rowOff>
    </xdr:from>
    <xdr:to>
      <xdr:col>45</xdr:col>
      <xdr:colOff>177800</xdr:colOff>
      <xdr:row>57</xdr:row>
      <xdr:rowOff>36830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84442"/>
          <a:ext cx="889000" cy="7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46294</xdr:rowOff>
    </xdr:from>
    <xdr:to>
      <xdr:col>41</xdr:col>
      <xdr:colOff>50800</xdr:colOff>
      <xdr:row>57</xdr:row>
      <xdr:rowOff>36830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47494"/>
          <a:ext cx="889000" cy="16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76985</xdr:rowOff>
    </xdr:from>
    <xdr:to>
      <xdr:col>55</xdr:col>
      <xdr:colOff>50800</xdr:colOff>
      <xdr:row>58</xdr:row>
      <xdr:rowOff>7135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99862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0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89355</xdr:rowOff>
    </xdr:from>
    <xdr:to>
      <xdr:col>50</xdr:col>
      <xdr:colOff>165100</xdr:colOff>
      <xdr:row>57</xdr:row>
      <xdr:rowOff>19505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36032</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118242</xdr:rowOff>
    </xdr:from>
    <xdr:to>
      <xdr:col>46</xdr:col>
      <xdr:colOff>38100</xdr:colOff>
      <xdr:row>53</xdr:row>
      <xdr:rowOff>48392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64919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80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157480</xdr:rowOff>
    </xdr:from>
    <xdr:to>
      <xdr:col>41</xdr:col>
      <xdr:colOff>101600</xdr:colOff>
      <xdr:row>57</xdr:row>
      <xdr:rowOff>87630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104157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3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166944</xdr:rowOff>
    </xdr:from>
    <xdr:to>
      <xdr:col>36</xdr:col>
      <xdr:colOff>165100</xdr:colOff>
      <xdr:row>56</xdr:row>
      <xdr:rowOff>97094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113621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113832</xdr:rowOff>
    </xdr:from>
    <xdr:to>
      <xdr:col>55</xdr:col>
      <xdr:colOff>0</xdr:colOff>
      <xdr:row>77</xdr:row>
      <xdr:rowOff>135851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15482"/>
          <a:ext cx="8382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135851</xdr:rowOff>
    </xdr:from>
    <xdr:to>
      <xdr:col>50</xdr:col>
      <xdr:colOff>114300</xdr:colOff>
      <xdr:row>78</xdr:row>
      <xdr:rowOff>5955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37501"/>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167601</xdr:rowOff>
    </xdr:from>
    <xdr:to>
      <xdr:col>45</xdr:col>
      <xdr:colOff>177800</xdr:colOff>
      <xdr:row>78</xdr:row>
      <xdr:rowOff>5955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69251"/>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167601</xdr:rowOff>
    </xdr:from>
    <xdr:to>
      <xdr:col>41</xdr:col>
      <xdr:colOff>50800</xdr:colOff>
      <xdr:row>78</xdr:row>
      <xdr:rowOff>17557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69251"/>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63032</xdr:rowOff>
    </xdr:from>
    <xdr:to>
      <xdr:col>55</xdr:col>
      <xdr:colOff>50800</xdr:colOff>
      <xdr:row>77</xdr:row>
      <xdr:rowOff>164632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85909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85051</xdr:rowOff>
    </xdr:from>
    <xdr:to>
      <xdr:col>50</xdr:col>
      <xdr:colOff>165100</xdr:colOff>
      <xdr:row>78</xdr:row>
      <xdr:rowOff>15201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31728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126605</xdr:rowOff>
    </xdr:from>
    <xdr:to>
      <xdr:col>46</xdr:col>
      <xdr:colOff>38100</xdr:colOff>
      <xdr:row>78</xdr:row>
      <xdr:rowOff>56755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116801</xdr:rowOff>
    </xdr:from>
    <xdr:to>
      <xdr:col>41</xdr:col>
      <xdr:colOff>101600</xdr:colOff>
      <xdr:row>78</xdr:row>
      <xdr:rowOff>46951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63478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138207</xdr:rowOff>
    </xdr:from>
    <xdr:to>
      <xdr:col>36</xdr:col>
      <xdr:colOff>165100</xdr:colOff>
      <xdr:row>78</xdr:row>
      <xdr:rowOff>68357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159307</xdr:rowOff>
    </xdr:from>
    <xdr:to>
      <xdr:col>54</xdr:col>
      <xdr:colOff>189865</xdr:colOff>
      <xdr:row>98</xdr:row>
      <xdr:rowOff>157507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932707"/>
          <a:ext cx="1270" cy="1026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161334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157507</xdr:rowOff>
    </xdr:from>
    <xdr:to>
      <xdr:col>55</xdr:col>
      <xdr:colOff>88900</xdr:colOff>
      <xdr:row>98</xdr:row>
      <xdr:rowOff>157507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5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105984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7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159307</xdr:rowOff>
    </xdr:from>
    <xdr:to>
      <xdr:col>55</xdr:col>
      <xdr:colOff>88900</xdr:colOff>
      <xdr:row>92</xdr:row>
      <xdr:rowOff>159307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932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79530</xdr:rowOff>
    </xdr:from>
    <xdr:to>
      <xdr:col>55</xdr:col>
      <xdr:colOff>0</xdr:colOff>
      <xdr:row>94</xdr:row>
      <xdr:rowOff>65297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5510030"/>
          <a:ext cx="838200" cy="67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9580</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31153</xdr:rowOff>
    </xdr:from>
    <xdr:to>
      <xdr:col>55</xdr:col>
      <xdr:colOff>50800</xdr:colOff>
      <xdr:row>97</xdr:row>
      <xdr:rowOff>132753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79530</xdr:rowOff>
    </xdr:from>
    <xdr:to>
      <xdr:col>50</xdr:col>
      <xdr:colOff>114300</xdr:colOff>
      <xdr:row>97</xdr:row>
      <xdr:rowOff>12103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5510030"/>
          <a:ext cx="889000" cy="11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12103</xdr:rowOff>
    </xdr:from>
    <xdr:to>
      <xdr:col>45</xdr:col>
      <xdr:colOff>177800</xdr:colOff>
      <xdr:row>97</xdr:row>
      <xdr:rowOff>56173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42753"/>
          <a:ext cx="889000" cy="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149413</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143489</xdr:rowOff>
    </xdr:from>
    <xdr:to>
      <xdr:col>41</xdr:col>
      <xdr:colOff>50800</xdr:colOff>
      <xdr:row>97</xdr:row>
      <xdr:rowOff>56173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02689"/>
          <a:ext cx="889000" cy="8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154219</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140665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14497</xdr:rowOff>
    </xdr:from>
    <xdr:to>
      <xdr:col>55</xdr:col>
      <xdr:colOff>50800</xdr:colOff>
      <xdr:row>94</xdr:row>
      <xdr:rowOff>116097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37374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8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28730</xdr:rowOff>
    </xdr:from>
    <xdr:to>
      <xdr:col>50</xdr:col>
      <xdr:colOff>165100</xdr:colOff>
      <xdr:row>90</xdr:row>
      <xdr:rowOff>130330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54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146857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2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132753</xdr:rowOff>
    </xdr:from>
    <xdr:to>
      <xdr:col>46</xdr:col>
      <xdr:colOff>38100</xdr:colOff>
      <xdr:row>97</xdr:row>
      <xdr:rowOff>62903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79430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6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5373</xdr:rowOff>
    </xdr:from>
    <xdr:to>
      <xdr:col>41</xdr:col>
      <xdr:colOff>101600</xdr:colOff>
      <xdr:row>97</xdr:row>
      <xdr:rowOff>106973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123500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1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92689</xdr:rowOff>
    </xdr:from>
    <xdr:to>
      <xdr:col>36</xdr:col>
      <xdr:colOff>165100</xdr:colOff>
      <xdr:row>97</xdr:row>
      <xdr:rowOff>22839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39366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2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13711</xdr:rowOff>
    </xdr:from>
    <xdr:to>
      <xdr:col>85</xdr:col>
      <xdr:colOff>127000</xdr:colOff>
      <xdr:row>35</xdr:row>
      <xdr:rowOff>90246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843011"/>
          <a:ext cx="838200" cy="2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90246</xdr:rowOff>
    </xdr:from>
    <xdr:to>
      <xdr:col>81</xdr:col>
      <xdr:colOff>50800</xdr:colOff>
      <xdr:row>35</xdr:row>
      <xdr:rowOff>146680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090996"/>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146680</xdr:rowOff>
    </xdr:from>
    <xdr:to>
      <xdr:col>76</xdr:col>
      <xdr:colOff>114300</xdr:colOff>
      <xdr:row>35</xdr:row>
      <xdr:rowOff>169380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147430"/>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169380</xdr:rowOff>
    </xdr:from>
    <xdr:to>
      <xdr:col>71</xdr:col>
      <xdr:colOff>177800</xdr:colOff>
      <xdr:row>36</xdr:row>
      <xdr:rowOff>22047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70130"/>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134361</xdr:rowOff>
    </xdr:from>
    <xdr:to>
      <xdr:col>85</xdr:col>
      <xdr:colOff>177800</xdr:colOff>
      <xdr:row>34</xdr:row>
      <xdr:rowOff>64511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7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157238</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6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39446</xdr:rowOff>
    </xdr:from>
    <xdr:to>
      <xdr:col>81</xdr:col>
      <xdr:colOff>101600</xdr:colOff>
      <xdr:row>35</xdr:row>
      <xdr:rowOff>141046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157573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1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95880</xdr:rowOff>
    </xdr:from>
    <xdr:to>
      <xdr:col>76</xdr:col>
      <xdr:colOff>165100</xdr:colOff>
      <xdr:row>36</xdr:row>
      <xdr:rowOff>26030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42557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8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118580</xdr:rowOff>
    </xdr:from>
    <xdr:to>
      <xdr:col>72</xdr:col>
      <xdr:colOff>38100</xdr:colOff>
      <xdr:row>36</xdr:row>
      <xdr:rowOff>48730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65257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8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142697</xdr:rowOff>
    </xdr:from>
    <xdr:to>
      <xdr:col>67</xdr:col>
      <xdr:colOff>101600</xdr:colOff>
      <xdr:row>36</xdr:row>
      <xdr:rowOff>72847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89374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55245</xdr:rowOff>
    </xdr:from>
    <xdr:to>
      <xdr:col>85</xdr:col>
      <xdr:colOff>127000</xdr:colOff>
      <xdr:row>57</xdr:row>
      <xdr:rowOff>91180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27895"/>
          <a:ext cx="838200" cy="3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56823</xdr:rowOff>
    </xdr:from>
    <xdr:to>
      <xdr:col>81</xdr:col>
      <xdr:colOff>50800</xdr:colOff>
      <xdr:row>57</xdr:row>
      <xdr:rowOff>91180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29473"/>
          <a:ext cx="889000" cy="3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56823</xdr:rowOff>
    </xdr:from>
    <xdr:to>
      <xdr:col>76</xdr:col>
      <xdr:colOff>114300</xdr:colOff>
      <xdr:row>57</xdr:row>
      <xdr:rowOff>121673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29473"/>
          <a:ext cx="889000" cy="6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121673</xdr:rowOff>
    </xdr:from>
    <xdr:to>
      <xdr:col>71</xdr:col>
      <xdr:colOff>177800</xdr:colOff>
      <xdr:row>57</xdr:row>
      <xdr:rowOff>139433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4323"/>
          <a:ext cx="889000" cy="1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xdr:rowOff>
    </xdr:from>
    <xdr:to>
      <xdr:col>85</xdr:col>
      <xdr:colOff>177800</xdr:colOff>
      <xdr:row>57</xdr:row>
      <xdr:rowOff>106045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27322</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2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40380</xdr:rowOff>
    </xdr:from>
    <xdr:to>
      <xdr:col>81</xdr:col>
      <xdr:colOff>101600</xdr:colOff>
      <xdr:row>57</xdr:row>
      <xdr:rowOff>141980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158507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58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6023</xdr:rowOff>
    </xdr:from>
    <xdr:to>
      <xdr:col>76</xdr:col>
      <xdr:colOff>165100</xdr:colOff>
      <xdr:row>57</xdr:row>
      <xdr:rowOff>107623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124150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55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70873</xdr:rowOff>
    </xdr:from>
    <xdr:to>
      <xdr:col>72</xdr:col>
      <xdr:colOff>38100</xdr:colOff>
      <xdr:row>58</xdr:row>
      <xdr:rowOff>1023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17550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61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88633</xdr:rowOff>
    </xdr:from>
    <xdr:to>
      <xdr:col>67</xdr:col>
      <xdr:colOff>101600</xdr:colOff>
      <xdr:row>58</xdr:row>
      <xdr:rowOff>18783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35310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63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114628</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973378"/>
          <a:ext cx="1269" cy="67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126079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7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61305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74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114628</xdr:rowOff>
    </xdr:from>
    <xdr:to>
      <xdr:col>86</xdr:col>
      <xdr:colOff>25400</xdr:colOff>
      <xdr:row>75</xdr:row>
      <xdr:rowOff>114628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97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116962</xdr:rowOff>
    </xdr:from>
    <xdr:to>
      <xdr:col>85</xdr:col>
      <xdr:colOff>127000</xdr:colOff>
      <xdr:row>78</xdr:row>
      <xdr:rowOff>86261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804262"/>
          <a:ext cx="838200" cy="65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170528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43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20651</xdr:rowOff>
    </xdr:from>
    <xdr:to>
      <xdr:col>85</xdr:col>
      <xdr:colOff>177800</xdr:colOff>
      <xdr:row>79</xdr:row>
      <xdr:rowOff>122251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147062</xdr:rowOff>
    </xdr:from>
    <xdr:to>
      <xdr:col>81</xdr:col>
      <xdr:colOff>50800</xdr:colOff>
      <xdr:row>74</xdr:row>
      <xdr:rowOff>116962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148562"/>
          <a:ext cx="889000" cy="65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22403</xdr:rowOff>
    </xdr:from>
    <xdr:to>
      <xdr:col>81</xdr:col>
      <xdr:colOff>101600</xdr:colOff>
      <xdr:row>79</xdr:row>
      <xdr:rowOff>124003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6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115130</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6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147062</xdr:rowOff>
    </xdr:from>
    <xdr:to>
      <xdr:col>76</xdr:col>
      <xdr:colOff>114300</xdr:colOff>
      <xdr:row>77</xdr:row>
      <xdr:rowOff>65317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148562"/>
          <a:ext cx="889000" cy="11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22988</xdr:rowOff>
    </xdr:from>
    <xdr:to>
      <xdr:col>76</xdr:col>
      <xdr:colOff>165100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115715</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6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65317</xdr:rowOff>
    </xdr:from>
    <xdr:to>
      <xdr:col>71</xdr:col>
      <xdr:colOff>177800</xdr:colOff>
      <xdr:row>79</xdr:row>
      <xdr:rowOff>94270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266967"/>
          <a:ext cx="889000" cy="37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27194</xdr:rowOff>
    </xdr:from>
    <xdr:to>
      <xdr:col>72</xdr:col>
      <xdr:colOff>38100</xdr:colOff>
      <xdr:row>79</xdr:row>
      <xdr:rowOff>128794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119921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29631</xdr:rowOff>
    </xdr:from>
    <xdr:to>
      <xdr:col>67</xdr:col>
      <xdr:colOff>101600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35461</xdr:rowOff>
    </xdr:from>
    <xdr:to>
      <xdr:col>85</xdr:col>
      <xdr:colOff>177800</xdr:colOff>
      <xdr:row>78</xdr:row>
      <xdr:rowOff>137061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58338</xdr:rowOff>
    </xdr:from>
    <xdr:ext cx="599010"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5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66162</xdr:rowOff>
    </xdr:from>
    <xdr:to>
      <xdr:col>81</xdr:col>
      <xdr:colOff>101600</xdr:colOff>
      <xdr:row>74</xdr:row>
      <xdr:rowOff>167762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7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12839</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181795" y="1252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96262</xdr:rowOff>
    </xdr:from>
    <xdr:to>
      <xdr:col>76</xdr:col>
      <xdr:colOff>165100</xdr:colOff>
      <xdr:row>71</xdr:row>
      <xdr:rowOff>26412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0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69</xdr:row>
      <xdr:rowOff>42939</xdr:rowOff>
    </xdr:from>
    <xdr:ext cx="69018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247205" y="11872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14517</xdr:rowOff>
    </xdr:from>
    <xdr:to>
      <xdr:col>72</xdr:col>
      <xdr:colOff>38100</xdr:colOff>
      <xdr:row>77</xdr:row>
      <xdr:rowOff>116117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132644</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03795" y="1299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43470</xdr:rowOff>
    </xdr:from>
    <xdr:to>
      <xdr:col>67</xdr:col>
      <xdr:colOff>101600</xdr:colOff>
      <xdr:row>79</xdr:row>
      <xdr:rowOff>145070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136197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8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142559</xdr:rowOff>
    </xdr:from>
    <xdr:to>
      <xdr:col>85</xdr:col>
      <xdr:colOff>127000</xdr:colOff>
      <xdr:row>97</xdr:row>
      <xdr:rowOff>15573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01759"/>
          <a:ext cx="838200" cy="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15573</xdr:rowOff>
    </xdr:from>
    <xdr:to>
      <xdr:col>81</xdr:col>
      <xdr:colOff>50800</xdr:colOff>
      <xdr:row>97</xdr:row>
      <xdr:rowOff>97213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46223"/>
          <a:ext cx="8890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93357</xdr:rowOff>
    </xdr:from>
    <xdr:to>
      <xdr:col>76</xdr:col>
      <xdr:colOff>114300</xdr:colOff>
      <xdr:row>97</xdr:row>
      <xdr:rowOff>97213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24007"/>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81451</xdr:rowOff>
    </xdr:from>
    <xdr:to>
      <xdr:col>71</xdr:col>
      <xdr:colOff>177800</xdr:colOff>
      <xdr:row>97</xdr:row>
      <xdr:rowOff>93357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12101"/>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91759</xdr:rowOff>
    </xdr:from>
    <xdr:to>
      <xdr:col>85</xdr:col>
      <xdr:colOff>177800</xdr:colOff>
      <xdr:row>97</xdr:row>
      <xdr:rowOff>21909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114636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136223</xdr:rowOff>
    </xdr:from>
    <xdr:to>
      <xdr:col>81</xdr:col>
      <xdr:colOff>101600</xdr:colOff>
      <xdr:row>97</xdr:row>
      <xdr:rowOff>66373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82900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7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46413</xdr:rowOff>
    </xdr:from>
    <xdr:to>
      <xdr:col>76</xdr:col>
      <xdr:colOff>165100</xdr:colOff>
      <xdr:row>97</xdr:row>
      <xdr:rowOff>148013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164540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4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42557</xdr:rowOff>
    </xdr:from>
    <xdr:to>
      <xdr:col>72</xdr:col>
      <xdr:colOff>38100</xdr:colOff>
      <xdr:row>97</xdr:row>
      <xdr:rowOff>144157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160684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44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30651</xdr:rowOff>
    </xdr:from>
    <xdr:to>
      <xdr:col>67</xdr:col>
      <xdr:colOff>101600</xdr:colOff>
      <xdr:row>97</xdr:row>
      <xdr:rowOff>132251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148778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4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・議会費は、ペーパーレス化の推進による端末整備等が主な増加要因である。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・総務費は、エネルギー事業、災害復興に向けた基金の積増し等が主な増加要因である。</a:t>
          </a:r>
        </a:p>
        <a:p>
          <a:r>
            <a:rPr kumimoji="1" lang="ja-JP" altLang="en-US" sz="1300">
              <a:latin typeface="ＭＳ Ｐゴシック" panose="020B0600070205080204" pitchFamily="50" charset="-128"/>
              <a:ea typeface="ＭＳ Ｐゴシック" panose="020B0600070205080204" pitchFamily="50" charset="-128"/>
            </a:rPr>
            <a:t>・民生費、衛生費が前年度と比較して減少しているのは、新型コロナ感染症対策に関連した事業の減が主な減少要因である。</a:t>
          </a:r>
        </a:p>
        <a:p>
          <a:r>
            <a:rPr kumimoji="1" lang="ja-JP" altLang="en-US" sz="1300">
              <a:latin typeface="ＭＳ Ｐゴシック" panose="020B0600070205080204" pitchFamily="50" charset="-128"/>
              <a:ea typeface="ＭＳ Ｐゴシック" panose="020B0600070205080204" pitchFamily="50" charset="-128"/>
            </a:rPr>
            <a:t>・労働費は、失業対策事業による雇用により、類似団体平均を上回る。</a:t>
          </a:r>
        </a:p>
        <a:p>
          <a:r>
            <a:rPr kumimoji="1" lang="ja-JP" altLang="en-US" sz="1300">
              <a:latin typeface="ＭＳ Ｐゴシック" panose="020B0600070205080204" pitchFamily="50" charset="-128"/>
              <a:ea typeface="ＭＳ Ｐゴシック" panose="020B0600070205080204" pitchFamily="50" charset="-128"/>
            </a:rPr>
            <a:t>・農林水産業費、土木費、災害復旧費が前年度と比較して減少しているのは、北海道胆振東部地震関連の事業進捗に伴う事業費の減が主な減少要因である。</a:t>
          </a:r>
        </a:p>
        <a:p>
          <a:r>
            <a:rPr kumimoji="1" lang="ja-JP" altLang="en-US" sz="1300">
              <a:latin typeface="ＭＳ Ｐゴシック" panose="020B0600070205080204" pitchFamily="50" charset="-128"/>
              <a:ea typeface="ＭＳ Ｐゴシック" panose="020B0600070205080204" pitchFamily="50" charset="-128"/>
            </a:rPr>
            <a:t>・公債費は、令和元年度まで過去の大規模事業の償還終了により減少傾向にあったが、令和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年度以降は既発債の償還開始と北海道胆振東部地震に伴う災害関連の地方債の償還開始で増となり、類似団体平均を上回っている。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年度以前は、総合計画及び財政計画に基づく事業執行により、安定的な財政運営に努めていたが、平成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北海道胆振東部地震により、激甚災害に指定を受けるほど災害の被害が甚大であったため、特別交付税の災害関連項目の交付額が大きく、震災前に比べて実質収支額が多くなっていたが、災害関連事業が順次終了することにより、平年値に戻ると推計している。</a:t>
          </a:r>
        </a:p>
        <a:p>
          <a:r>
            <a:rPr kumimoji="1" lang="ja-JP" altLang="en-US" sz="1200">
              <a:latin typeface="ＭＳ ゴシック" pitchFamily="49" charset="-128"/>
              <a:ea typeface="ＭＳ ゴシック" pitchFamily="49" charset="-128"/>
            </a:rPr>
            <a:t>　なお、税収については大型償却資産に係る固定資産税が中心であるため増加は見込めないことから、今後は行財政改革への取組みと災害関連事業以外の歳出の抑制に努める。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北海道胆振東部地震により、激甚災害に指定を受けるほどの、災害の被害が多大であったため、復旧に向けた特別交付税の災害関連項目の交付額が大きく交付されたため、黒字額が大きくなっているが、災害復旧に伴う地方債の償還が今後本格的に開始となるため、減債基金（償還に充てる財源として）の積み増し等の対応を行っている。</a:t>
          </a:r>
        </a:p>
        <a:p>
          <a:r>
            <a:rPr kumimoji="1" lang="ja-JP" altLang="en-US" sz="1400">
              <a:latin typeface="ＭＳ ゴシック" pitchFamily="49" charset="-128"/>
              <a:ea typeface="ＭＳ ゴシック" pitchFamily="49" charset="-128"/>
            </a:rPr>
            <a:t>　特別会計においても実質収支については黒字額となっているが、一般会計からの繰入金に依存している状況であるため、事務事業の見直しやアウトソーシングの検討を進め、経営の安定化に努める。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NasInfo.atsuma.local\&#24441;&#22580;\001_&#32207;&#21209;&#35506;&#65288;&#26032;&#65289;\01_&#36001;&#25919;&#12464;&#12523;&#12540;&#12503;\01_&#36001;&#25919;&#12464;&#12523;&#12540;&#12503;\05_&#27770;&#31639;&#38306;&#20418;\800_&#36001;&#25919;&#29366;&#27841;&#36039;&#26009;&#38598;&#65288;&#26149;&#12539;&#31179;&#22577;&#21578;&#65289;\R3&#36001;&#25919;&#29366;&#27841;&#36039;&#26009;&#38598;\R5.10.6&#12294;_&#20196;&#21644;&#65299;&#24180;&#24230;&#36001;&#25919;&#29366;&#27841;&#36039;&#26009;&#38598;&#65288;&#65298;&#22238;&#30446;&#65289;\02_&#25552;&#20986;&#65288;&#20998;&#26512;&#27396;&#35352;&#20837;&#65289;\&#12304;&#36001;&#25919;&#29366;&#27841;&#36039;&#26009;&#38598;&#12305;_015814_&#21402;&#3049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8.5</v>
          </cell>
        </row>
        <row r="53">
          <cell r="BP53">
            <v>63.1</v>
          </cell>
          <cell r="BX53">
            <v>41.1</v>
          </cell>
          <cell r="CF53">
            <v>42</v>
          </cell>
          <cell r="CN53">
            <v>41.4</v>
          </cell>
          <cell r="CV53">
            <v>61.3</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8.5</v>
          </cell>
        </row>
        <row r="75">
          <cell r="BP75">
            <v>11.3</v>
          </cell>
          <cell r="BX75">
            <v>10.199999999999999</v>
          </cell>
          <cell r="CF75">
            <v>10.199999999999999</v>
          </cell>
          <cell r="CN75">
            <v>9.6999999999999993</v>
          </cell>
          <cell r="CV75">
            <v>10.5</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6" t="s">
        <v>80</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596"/>
      <c r="BQ1" s="596"/>
      <c r="BR1" s="596"/>
      <c r="BS1" s="596"/>
      <c r="BT1" s="596"/>
      <c r="BU1" s="596"/>
      <c r="BV1" s="596"/>
      <c r="BW1" s="596"/>
      <c r="BX1" s="596"/>
      <c r="BY1" s="596"/>
      <c r="BZ1" s="596"/>
      <c r="CA1" s="596"/>
      <c r="CB1" s="596"/>
      <c r="CC1" s="596"/>
      <c r="CD1" s="596"/>
      <c r="CE1" s="596"/>
      <c r="CF1" s="596"/>
      <c r="CG1" s="596"/>
      <c r="CH1" s="596"/>
      <c r="CI1" s="596"/>
      <c r="CJ1" s="596"/>
      <c r="CK1" s="596"/>
      <c r="CL1" s="596"/>
      <c r="CM1" s="596"/>
      <c r="CN1" s="596"/>
      <c r="CO1" s="596"/>
      <c r="CP1" s="596"/>
      <c r="CQ1" s="596"/>
      <c r="CR1" s="596"/>
      <c r="CS1" s="596"/>
      <c r="CT1" s="596"/>
      <c r="CU1" s="596"/>
      <c r="CV1" s="596"/>
      <c r="CW1" s="596"/>
      <c r="CX1" s="596"/>
      <c r="CY1" s="596"/>
      <c r="CZ1" s="596"/>
      <c r="DA1" s="596"/>
      <c r="DB1" s="596"/>
      <c r="DC1" s="596"/>
      <c r="DD1" s="596"/>
      <c r="DE1" s="596"/>
      <c r="DF1" s="596"/>
      <c r="DG1" s="596"/>
      <c r="DH1" s="596"/>
      <c r="DI1" s="596"/>
      <c r="DJ1" s="178"/>
      <c r="DK1" s="178"/>
      <c r="DL1" s="178"/>
      <c r="DM1" s="178"/>
      <c r="DN1" s="178"/>
      <c r="DO1" s="178"/>
    </row>
    <row r="2" spans="1:119" ht="24.75" thickBot="1" x14ac:dyDescent="0.2">
      <c r="B2" s="179" t="s">
        <v>81</v>
      </c>
      <c r="C2" s="179"/>
      <c r="D2" s="180"/>
    </row>
    <row r="3" spans="1:119" ht="18.75" customHeight="1" thickBot="1" x14ac:dyDescent="0.2">
      <c r="A3" s="178"/>
      <c r="B3" s="597" t="s">
        <v>82</v>
      </c>
      <c r="C3" s="598"/>
      <c r="D3" s="598"/>
      <c r="E3" s="599"/>
      <c r="F3" s="599"/>
      <c r="G3" s="599"/>
      <c r="H3" s="599"/>
      <c r="I3" s="599"/>
      <c r="J3" s="599"/>
      <c r="K3" s="599"/>
      <c r="L3" s="599" t="s">
        <v>83</v>
      </c>
      <c r="M3" s="599"/>
      <c r="N3" s="599"/>
      <c r="O3" s="599"/>
      <c r="P3" s="599"/>
      <c r="Q3" s="599"/>
      <c r="R3" s="602"/>
      <c r="S3" s="602"/>
      <c r="T3" s="602"/>
      <c r="U3" s="602"/>
      <c r="V3" s="603"/>
      <c r="W3" s="493" t="s">
        <v>84</v>
      </c>
      <c r="X3" s="494"/>
      <c r="Y3" s="494"/>
      <c r="Z3" s="494"/>
      <c r="AA3" s="494"/>
      <c r="AB3" s="598"/>
      <c r="AC3" s="602" t="s">
        <v>85</v>
      </c>
      <c r="AD3" s="494"/>
      <c r="AE3" s="494"/>
      <c r="AF3" s="494"/>
      <c r="AG3" s="494"/>
      <c r="AH3" s="494"/>
      <c r="AI3" s="494"/>
      <c r="AJ3" s="494"/>
      <c r="AK3" s="494"/>
      <c r="AL3" s="564"/>
      <c r="AM3" s="493" t="s">
        <v>86</v>
      </c>
      <c r="AN3" s="494"/>
      <c r="AO3" s="494"/>
      <c r="AP3" s="494"/>
      <c r="AQ3" s="494"/>
      <c r="AR3" s="494"/>
      <c r="AS3" s="494"/>
      <c r="AT3" s="494"/>
      <c r="AU3" s="494"/>
      <c r="AV3" s="494"/>
      <c r="AW3" s="494"/>
      <c r="AX3" s="564"/>
      <c r="AY3" s="556" t="s">
        <v>1</v>
      </c>
      <c r="AZ3" s="557"/>
      <c r="BA3" s="557"/>
      <c r="BB3" s="557"/>
      <c r="BC3" s="557"/>
      <c r="BD3" s="557"/>
      <c r="BE3" s="557"/>
      <c r="BF3" s="557"/>
      <c r="BG3" s="557"/>
      <c r="BH3" s="557"/>
      <c r="BI3" s="557"/>
      <c r="BJ3" s="557"/>
      <c r="BK3" s="557"/>
      <c r="BL3" s="557"/>
      <c r="BM3" s="606"/>
      <c r="BN3" s="493" t="s">
        <v>87</v>
      </c>
      <c r="BO3" s="494"/>
      <c r="BP3" s="494"/>
      <c r="BQ3" s="494"/>
      <c r="BR3" s="494"/>
      <c r="BS3" s="494"/>
      <c r="BT3" s="494"/>
      <c r="BU3" s="564"/>
      <c r="BV3" s="493" t="s">
        <v>88</v>
      </c>
      <c r="BW3" s="494"/>
      <c r="BX3" s="494"/>
      <c r="BY3" s="494"/>
      <c r="BZ3" s="494"/>
      <c r="CA3" s="494"/>
      <c r="CB3" s="494"/>
      <c r="CC3" s="564"/>
      <c r="CD3" s="556" t="s">
        <v>1</v>
      </c>
      <c r="CE3" s="557"/>
      <c r="CF3" s="557"/>
      <c r="CG3" s="557"/>
      <c r="CH3" s="557"/>
      <c r="CI3" s="557"/>
      <c r="CJ3" s="557"/>
      <c r="CK3" s="557"/>
      <c r="CL3" s="557"/>
      <c r="CM3" s="557"/>
      <c r="CN3" s="557"/>
      <c r="CO3" s="557"/>
      <c r="CP3" s="557"/>
      <c r="CQ3" s="557"/>
      <c r="CR3" s="557"/>
      <c r="CS3" s="606"/>
      <c r="CT3" s="493" t="s">
        <v>89</v>
      </c>
      <c r="CU3" s="494"/>
      <c r="CV3" s="494"/>
      <c r="CW3" s="494"/>
      <c r="CX3" s="494"/>
      <c r="CY3" s="494"/>
      <c r="CZ3" s="494"/>
      <c r="DA3" s="564"/>
      <c r="DB3" s="493" t="s">
        <v>90</v>
      </c>
      <c r="DC3" s="494"/>
      <c r="DD3" s="494"/>
      <c r="DE3" s="494"/>
      <c r="DF3" s="494"/>
      <c r="DG3" s="494"/>
      <c r="DH3" s="494"/>
      <c r="DI3" s="564"/>
    </row>
    <row r="4" spans="1:119" ht="18.75" customHeight="1" x14ac:dyDescent="0.15">
      <c r="A4" s="178"/>
      <c r="B4" s="572"/>
      <c r="C4" s="573"/>
      <c r="D4" s="573"/>
      <c r="E4" s="574"/>
      <c r="F4" s="574"/>
      <c r="G4" s="574"/>
      <c r="H4" s="574"/>
      <c r="I4" s="574"/>
      <c r="J4" s="574"/>
      <c r="K4" s="574"/>
      <c r="L4" s="574"/>
      <c r="M4" s="574"/>
      <c r="N4" s="574"/>
      <c r="O4" s="574"/>
      <c r="P4" s="574"/>
      <c r="Q4" s="574"/>
      <c r="R4" s="578"/>
      <c r="S4" s="578"/>
      <c r="T4" s="578"/>
      <c r="U4" s="578"/>
      <c r="V4" s="579"/>
      <c r="W4" s="565"/>
      <c r="X4" s="375"/>
      <c r="Y4" s="375"/>
      <c r="Z4" s="375"/>
      <c r="AA4" s="375"/>
      <c r="AB4" s="573"/>
      <c r="AC4" s="578"/>
      <c r="AD4" s="375"/>
      <c r="AE4" s="375"/>
      <c r="AF4" s="375"/>
      <c r="AG4" s="375"/>
      <c r="AH4" s="375"/>
      <c r="AI4" s="375"/>
      <c r="AJ4" s="375"/>
      <c r="AK4" s="375"/>
      <c r="AL4" s="566"/>
      <c r="AM4" s="515"/>
      <c r="AN4" s="413"/>
      <c r="AO4" s="413"/>
      <c r="AP4" s="413"/>
      <c r="AQ4" s="413"/>
      <c r="AR4" s="413"/>
      <c r="AS4" s="413"/>
      <c r="AT4" s="413"/>
      <c r="AU4" s="413"/>
      <c r="AV4" s="413"/>
      <c r="AW4" s="413"/>
      <c r="AX4" s="605"/>
      <c r="AY4" s="450" t="s">
        <v>91</v>
      </c>
      <c r="AZ4" s="451"/>
      <c r="BA4" s="451"/>
      <c r="BB4" s="451"/>
      <c r="BC4" s="451"/>
      <c r="BD4" s="451"/>
      <c r="BE4" s="451"/>
      <c r="BF4" s="451"/>
      <c r="BG4" s="451"/>
      <c r="BH4" s="451"/>
      <c r="BI4" s="451"/>
      <c r="BJ4" s="451"/>
      <c r="BK4" s="451"/>
      <c r="BL4" s="451"/>
      <c r="BM4" s="452"/>
      <c r="BN4" s="453">
        <v>13583922</v>
      </c>
      <c r="BO4" s="454"/>
      <c r="BP4" s="454"/>
      <c r="BQ4" s="454"/>
      <c r="BR4" s="454"/>
      <c r="BS4" s="454"/>
      <c r="BT4" s="454"/>
      <c r="BU4" s="455"/>
      <c r="BV4" s="453">
        <v>17960161</v>
      </c>
      <c r="BW4" s="454"/>
      <c r="BX4" s="454"/>
      <c r="BY4" s="454"/>
      <c r="BZ4" s="454"/>
      <c r="CA4" s="454"/>
      <c r="CB4" s="454"/>
      <c r="CC4" s="455"/>
      <c r="CD4" s="590" t="s">
        <v>92</v>
      </c>
      <c r="CE4" s="591"/>
      <c r="CF4" s="591"/>
      <c r="CG4" s="591"/>
      <c r="CH4" s="591"/>
      <c r="CI4" s="591"/>
      <c r="CJ4" s="591"/>
      <c r="CK4" s="591"/>
      <c r="CL4" s="591"/>
      <c r="CM4" s="591"/>
      <c r="CN4" s="591"/>
      <c r="CO4" s="591"/>
      <c r="CP4" s="591"/>
      <c r="CQ4" s="591"/>
      <c r="CR4" s="591"/>
      <c r="CS4" s="592"/>
      <c r="CT4" s="593">
        <v>15.7</v>
      </c>
      <c r="CU4" s="594"/>
      <c r="CV4" s="594"/>
      <c r="CW4" s="594"/>
      <c r="CX4" s="594"/>
      <c r="CY4" s="594"/>
      <c r="CZ4" s="594"/>
      <c r="DA4" s="595"/>
      <c r="DB4" s="593">
        <v>17.2</v>
      </c>
      <c r="DC4" s="594"/>
      <c r="DD4" s="594"/>
      <c r="DE4" s="594"/>
      <c r="DF4" s="594"/>
      <c r="DG4" s="594"/>
      <c r="DH4" s="594"/>
      <c r="DI4" s="595"/>
    </row>
    <row r="5" spans="1:119" ht="18.75" customHeight="1" x14ac:dyDescent="0.15">
      <c r="A5" s="178"/>
      <c r="B5" s="600"/>
      <c r="C5" s="414"/>
      <c r="D5" s="414"/>
      <c r="E5" s="601"/>
      <c r="F5" s="601"/>
      <c r="G5" s="601"/>
      <c r="H5" s="601"/>
      <c r="I5" s="601"/>
      <c r="J5" s="601"/>
      <c r="K5" s="601"/>
      <c r="L5" s="601"/>
      <c r="M5" s="601"/>
      <c r="N5" s="601"/>
      <c r="O5" s="601"/>
      <c r="P5" s="601"/>
      <c r="Q5" s="601"/>
      <c r="R5" s="412"/>
      <c r="S5" s="412"/>
      <c r="T5" s="412"/>
      <c r="U5" s="412"/>
      <c r="V5" s="604"/>
      <c r="W5" s="515"/>
      <c r="X5" s="413"/>
      <c r="Y5" s="413"/>
      <c r="Z5" s="413"/>
      <c r="AA5" s="413"/>
      <c r="AB5" s="414"/>
      <c r="AC5" s="412"/>
      <c r="AD5" s="413"/>
      <c r="AE5" s="413"/>
      <c r="AF5" s="413"/>
      <c r="AG5" s="413"/>
      <c r="AH5" s="413"/>
      <c r="AI5" s="413"/>
      <c r="AJ5" s="413"/>
      <c r="AK5" s="413"/>
      <c r="AL5" s="605"/>
      <c r="AM5" s="481" t="s">
        <v>93</v>
      </c>
      <c r="AN5" s="381"/>
      <c r="AO5" s="381"/>
      <c r="AP5" s="381"/>
      <c r="AQ5" s="381"/>
      <c r="AR5" s="381"/>
      <c r="AS5" s="381"/>
      <c r="AT5" s="382"/>
      <c r="AU5" s="482" t="s">
        <v>94</v>
      </c>
      <c r="AV5" s="483"/>
      <c r="AW5" s="483"/>
      <c r="AX5" s="483"/>
      <c r="AY5" s="438" t="s">
        <v>95</v>
      </c>
      <c r="AZ5" s="439"/>
      <c r="BA5" s="439"/>
      <c r="BB5" s="439"/>
      <c r="BC5" s="439"/>
      <c r="BD5" s="439"/>
      <c r="BE5" s="439"/>
      <c r="BF5" s="439"/>
      <c r="BG5" s="439"/>
      <c r="BH5" s="439"/>
      <c r="BI5" s="439"/>
      <c r="BJ5" s="439"/>
      <c r="BK5" s="439"/>
      <c r="BL5" s="439"/>
      <c r="BM5" s="440"/>
      <c r="BN5" s="424">
        <v>12400419</v>
      </c>
      <c r="BO5" s="425"/>
      <c r="BP5" s="425"/>
      <c r="BQ5" s="425"/>
      <c r="BR5" s="425"/>
      <c r="BS5" s="425"/>
      <c r="BT5" s="425"/>
      <c r="BU5" s="426"/>
      <c r="BV5" s="424">
        <v>17024847</v>
      </c>
      <c r="BW5" s="425"/>
      <c r="BX5" s="425"/>
      <c r="BY5" s="425"/>
      <c r="BZ5" s="425"/>
      <c r="CA5" s="425"/>
      <c r="CB5" s="425"/>
      <c r="CC5" s="426"/>
      <c r="CD5" s="464" t="s">
        <v>96</v>
      </c>
      <c r="CE5" s="384"/>
      <c r="CF5" s="384"/>
      <c r="CG5" s="384"/>
      <c r="CH5" s="384"/>
      <c r="CI5" s="384"/>
      <c r="CJ5" s="384"/>
      <c r="CK5" s="384"/>
      <c r="CL5" s="384"/>
      <c r="CM5" s="384"/>
      <c r="CN5" s="384"/>
      <c r="CO5" s="384"/>
      <c r="CP5" s="384"/>
      <c r="CQ5" s="384"/>
      <c r="CR5" s="384"/>
      <c r="CS5" s="465"/>
      <c r="CT5" s="421">
        <v>87.8</v>
      </c>
      <c r="CU5" s="422"/>
      <c r="CV5" s="422"/>
      <c r="CW5" s="422"/>
      <c r="CX5" s="422"/>
      <c r="CY5" s="422"/>
      <c r="CZ5" s="422"/>
      <c r="DA5" s="423"/>
      <c r="DB5" s="421">
        <v>83.6</v>
      </c>
      <c r="DC5" s="422"/>
      <c r="DD5" s="422"/>
      <c r="DE5" s="422"/>
      <c r="DF5" s="422"/>
      <c r="DG5" s="422"/>
      <c r="DH5" s="422"/>
      <c r="DI5" s="423"/>
    </row>
    <row r="6" spans="1:119" ht="18.75" customHeight="1" x14ac:dyDescent="0.15">
      <c r="A6" s="178"/>
      <c r="B6" s="570" t="s">
        <v>97</v>
      </c>
      <c r="C6" s="411"/>
      <c r="D6" s="411"/>
      <c r="E6" s="571"/>
      <c r="F6" s="571"/>
      <c r="G6" s="571"/>
      <c r="H6" s="571"/>
      <c r="I6" s="571"/>
      <c r="J6" s="571"/>
      <c r="K6" s="571"/>
      <c r="L6" s="571" t="s">
        <v>98</v>
      </c>
      <c r="M6" s="571"/>
      <c r="N6" s="571"/>
      <c r="O6" s="571"/>
      <c r="P6" s="571"/>
      <c r="Q6" s="571"/>
      <c r="R6" s="409"/>
      <c r="S6" s="409"/>
      <c r="T6" s="409"/>
      <c r="U6" s="409"/>
      <c r="V6" s="577"/>
      <c r="W6" s="514" t="s">
        <v>99</v>
      </c>
      <c r="X6" s="410"/>
      <c r="Y6" s="410"/>
      <c r="Z6" s="410"/>
      <c r="AA6" s="410"/>
      <c r="AB6" s="411"/>
      <c r="AC6" s="582" t="s">
        <v>100</v>
      </c>
      <c r="AD6" s="583"/>
      <c r="AE6" s="583"/>
      <c r="AF6" s="583"/>
      <c r="AG6" s="583"/>
      <c r="AH6" s="583"/>
      <c r="AI6" s="583"/>
      <c r="AJ6" s="583"/>
      <c r="AK6" s="583"/>
      <c r="AL6" s="584"/>
      <c r="AM6" s="481" t="s">
        <v>101</v>
      </c>
      <c r="AN6" s="381"/>
      <c r="AO6" s="381"/>
      <c r="AP6" s="381"/>
      <c r="AQ6" s="381"/>
      <c r="AR6" s="381"/>
      <c r="AS6" s="381"/>
      <c r="AT6" s="382"/>
      <c r="AU6" s="482" t="s">
        <v>94</v>
      </c>
      <c r="AV6" s="483"/>
      <c r="AW6" s="483"/>
      <c r="AX6" s="483"/>
      <c r="AY6" s="438" t="s">
        <v>102</v>
      </c>
      <c r="AZ6" s="439"/>
      <c r="BA6" s="439"/>
      <c r="BB6" s="439"/>
      <c r="BC6" s="439"/>
      <c r="BD6" s="439"/>
      <c r="BE6" s="439"/>
      <c r="BF6" s="439"/>
      <c r="BG6" s="439"/>
      <c r="BH6" s="439"/>
      <c r="BI6" s="439"/>
      <c r="BJ6" s="439"/>
      <c r="BK6" s="439"/>
      <c r="BL6" s="439"/>
      <c r="BM6" s="440"/>
      <c r="BN6" s="424">
        <v>1183503</v>
      </c>
      <c r="BO6" s="425"/>
      <c r="BP6" s="425"/>
      <c r="BQ6" s="425"/>
      <c r="BR6" s="425"/>
      <c r="BS6" s="425"/>
      <c r="BT6" s="425"/>
      <c r="BU6" s="426"/>
      <c r="BV6" s="424">
        <v>935314</v>
      </c>
      <c r="BW6" s="425"/>
      <c r="BX6" s="425"/>
      <c r="BY6" s="425"/>
      <c r="BZ6" s="425"/>
      <c r="CA6" s="425"/>
      <c r="CB6" s="425"/>
      <c r="CC6" s="426"/>
      <c r="CD6" s="464" t="s">
        <v>103</v>
      </c>
      <c r="CE6" s="384"/>
      <c r="CF6" s="384"/>
      <c r="CG6" s="384"/>
      <c r="CH6" s="384"/>
      <c r="CI6" s="384"/>
      <c r="CJ6" s="384"/>
      <c r="CK6" s="384"/>
      <c r="CL6" s="384"/>
      <c r="CM6" s="384"/>
      <c r="CN6" s="384"/>
      <c r="CO6" s="384"/>
      <c r="CP6" s="384"/>
      <c r="CQ6" s="384"/>
      <c r="CR6" s="384"/>
      <c r="CS6" s="465"/>
      <c r="CT6" s="567">
        <v>93.1</v>
      </c>
      <c r="CU6" s="568"/>
      <c r="CV6" s="568"/>
      <c r="CW6" s="568"/>
      <c r="CX6" s="568"/>
      <c r="CY6" s="568"/>
      <c r="CZ6" s="568"/>
      <c r="DA6" s="569"/>
      <c r="DB6" s="567">
        <v>87.6</v>
      </c>
      <c r="DC6" s="568"/>
      <c r="DD6" s="568"/>
      <c r="DE6" s="568"/>
      <c r="DF6" s="568"/>
      <c r="DG6" s="568"/>
      <c r="DH6" s="568"/>
      <c r="DI6" s="569"/>
    </row>
    <row r="7" spans="1:119" ht="18.75" customHeight="1" x14ac:dyDescent="0.15">
      <c r="A7" s="178"/>
      <c r="B7" s="572"/>
      <c r="C7" s="573"/>
      <c r="D7" s="573"/>
      <c r="E7" s="574"/>
      <c r="F7" s="574"/>
      <c r="G7" s="574"/>
      <c r="H7" s="574"/>
      <c r="I7" s="574"/>
      <c r="J7" s="574"/>
      <c r="K7" s="574"/>
      <c r="L7" s="574"/>
      <c r="M7" s="574"/>
      <c r="N7" s="574"/>
      <c r="O7" s="574"/>
      <c r="P7" s="574"/>
      <c r="Q7" s="574"/>
      <c r="R7" s="578"/>
      <c r="S7" s="578"/>
      <c r="T7" s="578"/>
      <c r="U7" s="578"/>
      <c r="V7" s="579"/>
      <c r="W7" s="565"/>
      <c r="X7" s="375"/>
      <c r="Y7" s="375"/>
      <c r="Z7" s="375"/>
      <c r="AA7" s="375"/>
      <c r="AB7" s="573"/>
      <c r="AC7" s="585"/>
      <c r="AD7" s="376"/>
      <c r="AE7" s="376"/>
      <c r="AF7" s="376"/>
      <c r="AG7" s="376"/>
      <c r="AH7" s="376"/>
      <c r="AI7" s="376"/>
      <c r="AJ7" s="376"/>
      <c r="AK7" s="376"/>
      <c r="AL7" s="586"/>
      <c r="AM7" s="481" t="s">
        <v>104</v>
      </c>
      <c r="AN7" s="381"/>
      <c r="AO7" s="381"/>
      <c r="AP7" s="381"/>
      <c r="AQ7" s="381"/>
      <c r="AR7" s="381"/>
      <c r="AS7" s="381"/>
      <c r="AT7" s="382"/>
      <c r="AU7" s="482" t="s">
        <v>94</v>
      </c>
      <c r="AV7" s="483"/>
      <c r="AW7" s="483"/>
      <c r="AX7" s="483"/>
      <c r="AY7" s="438" t="s">
        <v>105</v>
      </c>
      <c r="AZ7" s="439"/>
      <c r="BA7" s="439"/>
      <c r="BB7" s="439"/>
      <c r="BC7" s="439"/>
      <c r="BD7" s="439"/>
      <c r="BE7" s="439"/>
      <c r="BF7" s="439"/>
      <c r="BG7" s="439"/>
      <c r="BH7" s="439"/>
      <c r="BI7" s="439"/>
      <c r="BJ7" s="439"/>
      <c r="BK7" s="439"/>
      <c r="BL7" s="439"/>
      <c r="BM7" s="440"/>
      <c r="BN7" s="424">
        <v>519929</v>
      </c>
      <c r="BO7" s="425"/>
      <c r="BP7" s="425"/>
      <c r="BQ7" s="425"/>
      <c r="BR7" s="425"/>
      <c r="BS7" s="425"/>
      <c r="BT7" s="425"/>
      <c r="BU7" s="426"/>
      <c r="BV7" s="424">
        <v>280381</v>
      </c>
      <c r="BW7" s="425"/>
      <c r="BX7" s="425"/>
      <c r="BY7" s="425"/>
      <c r="BZ7" s="425"/>
      <c r="CA7" s="425"/>
      <c r="CB7" s="425"/>
      <c r="CC7" s="426"/>
      <c r="CD7" s="464" t="s">
        <v>106</v>
      </c>
      <c r="CE7" s="384"/>
      <c r="CF7" s="384"/>
      <c r="CG7" s="384"/>
      <c r="CH7" s="384"/>
      <c r="CI7" s="384"/>
      <c r="CJ7" s="384"/>
      <c r="CK7" s="384"/>
      <c r="CL7" s="384"/>
      <c r="CM7" s="384"/>
      <c r="CN7" s="384"/>
      <c r="CO7" s="384"/>
      <c r="CP7" s="384"/>
      <c r="CQ7" s="384"/>
      <c r="CR7" s="384"/>
      <c r="CS7" s="465"/>
      <c r="CT7" s="424">
        <v>4215013</v>
      </c>
      <c r="CU7" s="425"/>
      <c r="CV7" s="425"/>
      <c r="CW7" s="425"/>
      <c r="CX7" s="425"/>
      <c r="CY7" s="425"/>
      <c r="CZ7" s="425"/>
      <c r="DA7" s="426"/>
      <c r="DB7" s="424">
        <v>3812638</v>
      </c>
      <c r="DC7" s="425"/>
      <c r="DD7" s="425"/>
      <c r="DE7" s="425"/>
      <c r="DF7" s="425"/>
      <c r="DG7" s="425"/>
      <c r="DH7" s="425"/>
      <c r="DI7" s="426"/>
    </row>
    <row r="8" spans="1:119" ht="18.75" customHeight="1" thickBot="1" x14ac:dyDescent="0.2">
      <c r="A8" s="178"/>
      <c r="B8" s="575"/>
      <c r="C8" s="520"/>
      <c r="D8" s="520"/>
      <c r="E8" s="576"/>
      <c r="F8" s="576"/>
      <c r="G8" s="576"/>
      <c r="H8" s="576"/>
      <c r="I8" s="576"/>
      <c r="J8" s="576"/>
      <c r="K8" s="576"/>
      <c r="L8" s="576"/>
      <c r="M8" s="576"/>
      <c r="N8" s="576"/>
      <c r="O8" s="576"/>
      <c r="P8" s="576"/>
      <c r="Q8" s="576"/>
      <c r="R8" s="580"/>
      <c r="S8" s="580"/>
      <c r="T8" s="580"/>
      <c r="U8" s="580"/>
      <c r="V8" s="581"/>
      <c r="W8" s="495"/>
      <c r="X8" s="496"/>
      <c r="Y8" s="496"/>
      <c r="Z8" s="496"/>
      <c r="AA8" s="496"/>
      <c r="AB8" s="520"/>
      <c r="AC8" s="587"/>
      <c r="AD8" s="588"/>
      <c r="AE8" s="588"/>
      <c r="AF8" s="588"/>
      <c r="AG8" s="588"/>
      <c r="AH8" s="588"/>
      <c r="AI8" s="588"/>
      <c r="AJ8" s="588"/>
      <c r="AK8" s="588"/>
      <c r="AL8" s="589"/>
      <c r="AM8" s="481" t="s">
        <v>107</v>
      </c>
      <c r="AN8" s="381"/>
      <c r="AO8" s="381"/>
      <c r="AP8" s="381"/>
      <c r="AQ8" s="381"/>
      <c r="AR8" s="381"/>
      <c r="AS8" s="381"/>
      <c r="AT8" s="382"/>
      <c r="AU8" s="482" t="s">
        <v>108</v>
      </c>
      <c r="AV8" s="483"/>
      <c r="AW8" s="483"/>
      <c r="AX8" s="483"/>
      <c r="AY8" s="438" t="s">
        <v>109</v>
      </c>
      <c r="AZ8" s="439"/>
      <c r="BA8" s="439"/>
      <c r="BB8" s="439"/>
      <c r="BC8" s="439"/>
      <c r="BD8" s="439"/>
      <c r="BE8" s="439"/>
      <c r="BF8" s="439"/>
      <c r="BG8" s="439"/>
      <c r="BH8" s="439"/>
      <c r="BI8" s="439"/>
      <c r="BJ8" s="439"/>
      <c r="BK8" s="439"/>
      <c r="BL8" s="439"/>
      <c r="BM8" s="440"/>
      <c r="BN8" s="424">
        <v>663574</v>
      </c>
      <c r="BO8" s="425"/>
      <c r="BP8" s="425"/>
      <c r="BQ8" s="425"/>
      <c r="BR8" s="425"/>
      <c r="BS8" s="425"/>
      <c r="BT8" s="425"/>
      <c r="BU8" s="426"/>
      <c r="BV8" s="424">
        <v>654933</v>
      </c>
      <c r="BW8" s="425"/>
      <c r="BX8" s="425"/>
      <c r="BY8" s="425"/>
      <c r="BZ8" s="425"/>
      <c r="CA8" s="425"/>
      <c r="CB8" s="425"/>
      <c r="CC8" s="426"/>
      <c r="CD8" s="464" t="s">
        <v>110</v>
      </c>
      <c r="CE8" s="384"/>
      <c r="CF8" s="384"/>
      <c r="CG8" s="384"/>
      <c r="CH8" s="384"/>
      <c r="CI8" s="384"/>
      <c r="CJ8" s="384"/>
      <c r="CK8" s="384"/>
      <c r="CL8" s="384"/>
      <c r="CM8" s="384"/>
      <c r="CN8" s="384"/>
      <c r="CO8" s="384"/>
      <c r="CP8" s="384"/>
      <c r="CQ8" s="384"/>
      <c r="CR8" s="384"/>
      <c r="CS8" s="465"/>
      <c r="CT8" s="527">
        <v>0.45</v>
      </c>
      <c r="CU8" s="528"/>
      <c r="CV8" s="528"/>
      <c r="CW8" s="528"/>
      <c r="CX8" s="528"/>
      <c r="CY8" s="528"/>
      <c r="CZ8" s="528"/>
      <c r="DA8" s="529"/>
      <c r="DB8" s="527">
        <v>0.48</v>
      </c>
      <c r="DC8" s="528"/>
      <c r="DD8" s="528"/>
      <c r="DE8" s="528"/>
      <c r="DF8" s="528"/>
      <c r="DG8" s="528"/>
      <c r="DH8" s="528"/>
      <c r="DI8" s="529"/>
    </row>
    <row r="9" spans="1:119" ht="18.75" customHeight="1" thickBot="1" x14ac:dyDescent="0.2">
      <c r="A9" s="178"/>
      <c r="B9" s="556" t="s">
        <v>111</v>
      </c>
      <c r="C9" s="557"/>
      <c r="D9" s="557"/>
      <c r="E9" s="557"/>
      <c r="F9" s="557"/>
      <c r="G9" s="557"/>
      <c r="H9" s="557"/>
      <c r="I9" s="557"/>
      <c r="J9" s="557"/>
      <c r="K9" s="475"/>
      <c r="L9" s="558" t="s">
        <v>112</v>
      </c>
      <c r="M9" s="559"/>
      <c r="N9" s="559"/>
      <c r="O9" s="559"/>
      <c r="P9" s="559"/>
      <c r="Q9" s="560"/>
      <c r="R9" s="561">
        <v>4432</v>
      </c>
      <c r="S9" s="562"/>
      <c r="T9" s="562"/>
      <c r="U9" s="562"/>
      <c r="V9" s="563"/>
      <c r="W9" s="493" t="s">
        <v>113</v>
      </c>
      <c r="X9" s="494"/>
      <c r="Y9" s="494"/>
      <c r="Z9" s="494"/>
      <c r="AA9" s="494"/>
      <c r="AB9" s="494"/>
      <c r="AC9" s="494"/>
      <c r="AD9" s="494"/>
      <c r="AE9" s="494"/>
      <c r="AF9" s="494"/>
      <c r="AG9" s="494"/>
      <c r="AH9" s="494"/>
      <c r="AI9" s="494"/>
      <c r="AJ9" s="494"/>
      <c r="AK9" s="494"/>
      <c r="AL9" s="564"/>
      <c r="AM9" s="481" t="s">
        <v>114</v>
      </c>
      <c r="AN9" s="381"/>
      <c r="AO9" s="381"/>
      <c r="AP9" s="381"/>
      <c r="AQ9" s="381"/>
      <c r="AR9" s="381"/>
      <c r="AS9" s="381"/>
      <c r="AT9" s="382"/>
      <c r="AU9" s="482" t="s">
        <v>115</v>
      </c>
      <c r="AV9" s="483"/>
      <c r="AW9" s="483"/>
      <c r="AX9" s="483"/>
      <c r="AY9" s="438" t="s">
        <v>116</v>
      </c>
      <c r="AZ9" s="439"/>
      <c r="BA9" s="439"/>
      <c r="BB9" s="439"/>
      <c r="BC9" s="439"/>
      <c r="BD9" s="439"/>
      <c r="BE9" s="439"/>
      <c r="BF9" s="439"/>
      <c r="BG9" s="439"/>
      <c r="BH9" s="439"/>
      <c r="BI9" s="439"/>
      <c r="BJ9" s="439"/>
      <c r="BK9" s="439"/>
      <c r="BL9" s="439"/>
      <c r="BM9" s="440"/>
      <c r="BN9" s="424">
        <v>8641</v>
      </c>
      <c r="BO9" s="425"/>
      <c r="BP9" s="425"/>
      <c r="BQ9" s="425"/>
      <c r="BR9" s="425"/>
      <c r="BS9" s="425"/>
      <c r="BT9" s="425"/>
      <c r="BU9" s="426"/>
      <c r="BV9" s="424">
        <v>-934877</v>
      </c>
      <c r="BW9" s="425"/>
      <c r="BX9" s="425"/>
      <c r="BY9" s="425"/>
      <c r="BZ9" s="425"/>
      <c r="CA9" s="425"/>
      <c r="CB9" s="425"/>
      <c r="CC9" s="426"/>
      <c r="CD9" s="464" t="s">
        <v>117</v>
      </c>
      <c r="CE9" s="384"/>
      <c r="CF9" s="384"/>
      <c r="CG9" s="384"/>
      <c r="CH9" s="384"/>
      <c r="CI9" s="384"/>
      <c r="CJ9" s="384"/>
      <c r="CK9" s="384"/>
      <c r="CL9" s="384"/>
      <c r="CM9" s="384"/>
      <c r="CN9" s="384"/>
      <c r="CO9" s="384"/>
      <c r="CP9" s="384"/>
      <c r="CQ9" s="384"/>
      <c r="CR9" s="384"/>
      <c r="CS9" s="465"/>
      <c r="CT9" s="421">
        <v>11.5</v>
      </c>
      <c r="CU9" s="422"/>
      <c r="CV9" s="422"/>
      <c r="CW9" s="422"/>
      <c r="CX9" s="422"/>
      <c r="CY9" s="422"/>
      <c r="CZ9" s="422"/>
      <c r="DA9" s="423"/>
      <c r="DB9" s="421">
        <v>9.9</v>
      </c>
      <c r="DC9" s="422"/>
      <c r="DD9" s="422"/>
      <c r="DE9" s="422"/>
      <c r="DF9" s="422"/>
      <c r="DG9" s="422"/>
      <c r="DH9" s="422"/>
      <c r="DI9" s="423"/>
    </row>
    <row r="10" spans="1:119" ht="18.75" customHeight="1" thickBot="1" x14ac:dyDescent="0.2">
      <c r="A10" s="178"/>
      <c r="B10" s="556"/>
      <c r="C10" s="557"/>
      <c r="D10" s="557"/>
      <c r="E10" s="557"/>
      <c r="F10" s="557"/>
      <c r="G10" s="557"/>
      <c r="H10" s="557"/>
      <c r="I10" s="557"/>
      <c r="J10" s="557"/>
      <c r="K10" s="475"/>
      <c r="L10" s="380" t="s">
        <v>118</v>
      </c>
      <c r="M10" s="381"/>
      <c r="N10" s="381"/>
      <c r="O10" s="381"/>
      <c r="P10" s="381"/>
      <c r="Q10" s="382"/>
      <c r="R10" s="377">
        <v>4838</v>
      </c>
      <c r="S10" s="378"/>
      <c r="T10" s="378"/>
      <c r="U10" s="378"/>
      <c r="V10" s="437"/>
      <c r="W10" s="565"/>
      <c r="X10" s="375"/>
      <c r="Y10" s="375"/>
      <c r="Z10" s="375"/>
      <c r="AA10" s="375"/>
      <c r="AB10" s="375"/>
      <c r="AC10" s="375"/>
      <c r="AD10" s="375"/>
      <c r="AE10" s="375"/>
      <c r="AF10" s="375"/>
      <c r="AG10" s="375"/>
      <c r="AH10" s="375"/>
      <c r="AI10" s="375"/>
      <c r="AJ10" s="375"/>
      <c r="AK10" s="375"/>
      <c r="AL10" s="566"/>
      <c r="AM10" s="481" t="s">
        <v>119</v>
      </c>
      <c r="AN10" s="381"/>
      <c r="AO10" s="381"/>
      <c r="AP10" s="381"/>
      <c r="AQ10" s="381"/>
      <c r="AR10" s="381"/>
      <c r="AS10" s="381"/>
      <c r="AT10" s="382"/>
      <c r="AU10" s="482" t="s">
        <v>120</v>
      </c>
      <c r="AV10" s="483"/>
      <c r="AW10" s="483"/>
      <c r="AX10" s="483"/>
      <c r="AY10" s="438" t="s">
        <v>121</v>
      </c>
      <c r="AZ10" s="439"/>
      <c r="BA10" s="439"/>
      <c r="BB10" s="439"/>
      <c r="BC10" s="439"/>
      <c r="BD10" s="439"/>
      <c r="BE10" s="439"/>
      <c r="BF10" s="439"/>
      <c r="BG10" s="439"/>
      <c r="BH10" s="439"/>
      <c r="BI10" s="439"/>
      <c r="BJ10" s="439"/>
      <c r="BK10" s="439"/>
      <c r="BL10" s="439"/>
      <c r="BM10" s="440"/>
      <c r="BN10" s="424">
        <v>1916</v>
      </c>
      <c r="BO10" s="425"/>
      <c r="BP10" s="425"/>
      <c r="BQ10" s="425"/>
      <c r="BR10" s="425"/>
      <c r="BS10" s="425"/>
      <c r="BT10" s="425"/>
      <c r="BU10" s="426"/>
      <c r="BV10" s="424">
        <v>7896</v>
      </c>
      <c r="BW10" s="425"/>
      <c r="BX10" s="425"/>
      <c r="BY10" s="425"/>
      <c r="BZ10" s="425"/>
      <c r="CA10" s="425"/>
      <c r="CB10" s="425"/>
      <c r="CC10" s="42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6"/>
      <c r="C11" s="557"/>
      <c r="D11" s="557"/>
      <c r="E11" s="557"/>
      <c r="F11" s="557"/>
      <c r="G11" s="557"/>
      <c r="H11" s="557"/>
      <c r="I11" s="557"/>
      <c r="J11" s="557"/>
      <c r="K11" s="475"/>
      <c r="L11" s="385" t="s">
        <v>123</v>
      </c>
      <c r="M11" s="386"/>
      <c r="N11" s="386"/>
      <c r="O11" s="386"/>
      <c r="P11" s="386"/>
      <c r="Q11" s="387"/>
      <c r="R11" s="553" t="s">
        <v>124</v>
      </c>
      <c r="S11" s="554"/>
      <c r="T11" s="554"/>
      <c r="U11" s="554"/>
      <c r="V11" s="555"/>
      <c r="W11" s="565"/>
      <c r="X11" s="375"/>
      <c r="Y11" s="375"/>
      <c r="Z11" s="375"/>
      <c r="AA11" s="375"/>
      <c r="AB11" s="375"/>
      <c r="AC11" s="375"/>
      <c r="AD11" s="375"/>
      <c r="AE11" s="375"/>
      <c r="AF11" s="375"/>
      <c r="AG11" s="375"/>
      <c r="AH11" s="375"/>
      <c r="AI11" s="375"/>
      <c r="AJ11" s="375"/>
      <c r="AK11" s="375"/>
      <c r="AL11" s="566"/>
      <c r="AM11" s="481" t="s">
        <v>125</v>
      </c>
      <c r="AN11" s="381"/>
      <c r="AO11" s="381"/>
      <c r="AP11" s="381"/>
      <c r="AQ11" s="381"/>
      <c r="AR11" s="381"/>
      <c r="AS11" s="381"/>
      <c r="AT11" s="382"/>
      <c r="AU11" s="482" t="s">
        <v>115</v>
      </c>
      <c r="AV11" s="483"/>
      <c r="AW11" s="483"/>
      <c r="AX11" s="483"/>
      <c r="AY11" s="438" t="s">
        <v>126</v>
      </c>
      <c r="AZ11" s="439"/>
      <c r="BA11" s="439"/>
      <c r="BB11" s="439"/>
      <c r="BC11" s="439"/>
      <c r="BD11" s="439"/>
      <c r="BE11" s="439"/>
      <c r="BF11" s="439"/>
      <c r="BG11" s="439"/>
      <c r="BH11" s="439"/>
      <c r="BI11" s="439"/>
      <c r="BJ11" s="439"/>
      <c r="BK11" s="439"/>
      <c r="BL11" s="439"/>
      <c r="BM11" s="440"/>
      <c r="BN11" s="424">
        <v>0</v>
      </c>
      <c r="BO11" s="425"/>
      <c r="BP11" s="425"/>
      <c r="BQ11" s="425"/>
      <c r="BR11" s="425"/>
      <c r="BS11" s="425"/>
      <c r="BT11" s="425"/>
      <c r="BU11" s="426"/>
      <c r="BV11" s="424">
        <v>80545</v>
      </c>
      <c r="BW11" s="425"/>
      <c r="BX11" s="425"/>
      <c r="BY11" s="425"/>
      <c r="BZ11" s="425"/>
      <c r="CA11" s="425"/>
      <c r="CB11" s="425"/>
      <c r="CC11" s="426"/>
      <c r="CD11" s="464" t="s">
        <v>127</v>
      </c>
      <c r="CE11" s="384"/>
      <c r="CF11" s="384"/>
      <c r="CG11" s="384"/>
      <c r="CH11" s="384"/>
      <c r="CI11" s="384"/>
      <c r="CJ11" s="384"/>
      <c r="CK11" s="384"/>
      <c r="CL11" s="384"/>
      <c r="CM11" s="384"/>
      <c r="CN11" s="384"/>
      <c r="CO11" s="384"/>
      <c r="CP11" s="384"/>
      <c r="CQ11" s="384"/>
      <c r="CR11" s="384"/>
      <c r="CS11" s="465"/>
      <c r="CT11" s="527" t="s">
        <v>128</v>
      </c>
      <c r="CU11" s="528"/>
      <c r="CV11" s="528"/>
      <c r="CW11" s="528"/>
      <c r="CX11" s="528"/>
      <c r="CY11" s="528"/>
      <c r="CZ11" s="528"/>
      <c r="DA11" s="529"/>
      <c r="DB11" s="527" t="s">
        <v>128</v>
      </c>
      <c r="DC11" s="528"/>
      <c r="DD11" s="528"/>
      <c r="DE11" s="528"/>
      <c r="DF11" s="528"/>
      <c r="DG11" s="528"/>
      <c r="DH11" s="528"/>
      <c r="DI11" s="529"/>
    </row>
    <row r="12" spans="1:119" ht="18.75" customHeight="1" x14ac:dyDescent="0.15">
      <c r="A12" s="178"/>
      <c r="B12" s="530" t="s">
        <v>129</v>
      </c>
      <c r="C12" s="531"/>
      <c r="D12" s="531"/>
      <c r="E12" s="531"/>
      <c r="F12" s="531"/>
      <c r="G12" s="531"/>
      <c r="H12" s="531"/>
      <c r="I12" s="531"/>
      <c r="J12" s="531"/>
      <c r="K12" s="532"/>
      <c r="L12" s="539" t="s">
        <v>130</v>
      </c>
      <c r="M12" s="540"/>
      <c r="N12" s="540"/>
      <c r="O12" s="540"/>
      <c r="P12" s="540"/>
      <c r="Q12" s="541"/>
      <c r="R12" s="542">
        <v>4393</v>
      </c>
      <c r="S12" s="543"/>
      <c r="T12" s="543"/>
      <c r="U12" s="543"/>
      <c r="V12" s="544"/>
      <c r="W12" s="545" t="s">
        <v>1</v>
      </c>
      <c r="X12" s="483"/>
      <c r="Y12" s="483"/>
      <c r="Z12" s="483"/>
      <c r="AA12" s="483"/>
      <c r="AB12" s="546"/>
      <c r="AC12" s="547" t="s">
        <v>131</v>
      </c>
      <c r="AD12" s="548"/>
      <c r="AE12" s="548"/>
      <c r="AF12" s="548"/>
      <c r="AG12" s="549"/>
      <c r="AH12" s="547" t="s">
        <v>132</v>
      </c>
      <c r="AI12" s="548"/>
      <c r="AJ12" s="548"/>
      <c r="AK12" s="548"/>
      <c r="AL12" s="550"/>
      <c r="AM12" s="481" t="s">
        <v>133</v>
      </c>
      <c r="AN12" s="381"/>
      <c r="AO12" s="381"/>
      <c r="AP12" s="381"/>
      <c r="AQ12" s="381"/>
      <c r="AR12" s="381"/>
      <c r="AS12" s="381"/>
      <c r="AT12" s="382"/>
      <c r="AU12" s="482" t="s">
        <v>115</v>
      </c>
      <c r="AV12" s="483"/>
      <c r="AW12" s="483"/>
      <c r="AX12" s="483"/>
      <c r="AY12" s="438" t="s">
        <v>134</v>
      </c>
      <c r="AZ12" s="439"/>
      <c r="BA12" s="439"/>
      <c r="BB12" s="439"/>
      <c r="BC12" s="439"/>
      <c r="BD12" s="439"/>
      <c r="BE12" s="439"/>
      <c r="BF12" s="439"/>
      <c r="BG12" s="439"/>
      <c r="BH12" s="439"/>
      <c r="BI12" s="439"/>
      <c r="BJ12" s="439"/>
      <c r="BK12" s="439"/>
      <c r="BL12" s="439"/>
      <c r="BM12" s="440"/>
      <c r="BN12" s="424">
        <v>0</v>
      </c>
      <c r="BO12" s="425"/>
      <c r="BP12" s="425"/>
      <c r="BQ12" s="425"/>
      <c r="BR12" s="425"/>
      <c r="BS12" s="425"/>
      <c r="BT12" s="425"/>
      <c r="BU12" s="426"/>
      <c r="BV12" s="424">
        <v>0</v>
      </c>
      <c r="BW12" s="425"/>
      <c r="BX12" s="425"/>
      <c r="BY12" s="425"/>
      <c r="BZ12" s="425"/>
      <c r="CA12" s="425"/>
      <c r="CB12" s="425"/>
      <c r="CC12" s="426"/>
      <c r="CD12" s="464" t="s">
        <v>135</v>
      </c>
      <c r="CE12" s="384"/>
      <c r="CF12" s="384"/>
      <c r="CG12" s="384"/>
      <c r="CH12" s="384"/>
      <c r="CI12" s="384"/>
      <c r="CJ12" s="384"/>
      <c r="CK12" s="384"/>
      <c r="CL12" s="384"/>
      <c r="CM12" s="384"/>
      <c r="CN12" s="384"/>
      <c r="CO12" s="384"/>
      <c r="CP12" s="384"/>
      <c r="CQ12" s="384"/>
      <c r="CR12" s="384"/>
      <c r="CS12" s="465"/>
      <c r="CT12" s="527" t="s">
        <v>136</v>
      </c>
      <c r="CU12" s="528"/>
      <c r="CV12" s="528"/>
      <c r="CW12" s="528"/>
      <c r="CX12" s="528"/>
      <c r="CY12" s="528"/>
      <c r="CZ12" s="528"/>
      <c r="DA12" s="529"/>
      <c r="DB12" s="527" t="s">
        <v>128</v>
      </c>
      <c r="DC12" s="528"/>
      <c r="DD12" s="528"/>
      <c r="DE12" s="528"/>
      <c r="DF12" s="528"/>
      <c r="DG12" s="528"/>
      <c r="DH12" s="528"/>
      <c r="DI12" s="529"/>
    </row>
    <row r="13" spans="1:119" ht="18.75" customHeight="1" x14ac:dyDescent="0.15">
      <c r="A13" s="178"/>
      <c r="B13" s="533"/>
      <c r="C13" s="534"/>
      <c r="D13" s="534"/>
      <c r="E13" s="534"/>
      <c r="F13" s="534"/>
      <c r="G13" s="534"/>
      <c r="H13" s="534"/>
      <c r="I13" s="534"/>
      <c r="J13" s="534"/>
      <c r="K13" s="535"/>
      <c r="L13" s="187"/>
      <c r="M13" s="508" t="s">
        <v>137</v>
      </c>
      <c r="N13" s="509"/>
      <c r="O13" s="509"/>
      <c r="P13" s="509"/>
      <c r="Q13" s="510"/>
      <c r="R13" s="511">
        <v>4340</v>
      </c>
      <c r="S13" s="512"/>
      <c r="T13" s="512"/>
      <c r="U13" s="512"/>
      <c r="V13" s="513"/>
      <c r="W13" s="514" t="s">
        <v>138</v>
      </c>
      <c r="X13" s="410"/>
      <c r="Y13" s="410"/>
      <c r="Z13" s="410"/>
      <c r="AA13" s="410"/>
      <c r="AB13" s="411"/>
      <c r="AC13" s="377">
        <v>797</v>
      </c>
      <c r="AD13" s="378"/>
      <c r="AE13" s="378"/>
      <c r="AF13" s="378"/>
      <c r="AG13" s="379"/>
      <c r="AH13" s="377">
        <v>945</v>
      </c>
      <c r="AI13" s="378"/>
      <c r="AJ13" s="378"/>
      <c r="AK13" s="378"/>
      <c r="AL13" s="437"/>
      <c r="AM13" s="481" t="s">
        <v>139</v>
      </c>
      <c r="AN13" s="381"/>
      <c r="AO13" s="381"/>
      <c r="AP13" s="381"/>
      <c r="AQ13" s="381"/>
      <c r="AR13" s="381"/>
      <c r="AS13" s="381"/>
      <c r="AT13" s="382"/>
      <c r="AU13" s="482" t="s">
        <v>115</v>
      </c>
      <c r="AV13" s="483"/>
      <c r="AW13" s="483"/>
      <c r="AX13" s="483"/>
      <c r="AY13" s="438" t="s">
        <v>140</v>
      </c>
      <c r="AZ13" s="439"/>
      <c r="BA13" s="439"/>
      <c r="BB13" s="439"/>
      <c r="BC13" s="439"/>
      <c r="BD13" s="439"/>
      <c r="BE13" s="439"/>
      <c r="BF13" s="439"/>
      <c r="BG13" s="439"/>
      <c r="BH13" s="439"/>
      <c r="BI13" s="439"/>
      <c r="BJ13" s="439"/>
      <c r="BK13" s="439"/>
      <c r="BL13" s="439"/>
      <c r="BM13" s="440"/>
      <c r="BN13" s="424">
        <v>10557</v>
      </c>
      <c r="BO13" s="425"/>
      <c r="BP13" s="425"/>
      <c r="BQ13" s="425"/>
      <c r="BR13" s="425"/>
      <c r="BS13" s="425"/>
      <c r="BT13" s="425"/>
      <c r="BU13" s="426"/>
      <c r="BV13" s="424">
        <v>-846436</v>
      </c>
      <c r="BW13" s="425"/>
      <c r="BX13" s="425"/>
      <c r="BY13" s="425"/>
      <c r="BZ13" s="425"/>
      <c r="CA13" s="425"/>
      <c r="CB13" s="425"/>
      <c r="CC13" s="426"/>
      <c r="CD13" s="464" t="s">
        <v>141</v>
      </c>
      <c r="CE13" s="384"/>
      <c r="CF13" s="384"/>
      <c r="CG13" s="384"/>
      <c r="CH13" s="384"/>
      <c r="CI13" s="384"/>
      <c r="CJ13" s="384"/>
      <c r="CK13" s="384"/>
      <c r="CL13" s="384"/>
      <c r="CM13" s="384"/>
      <c r="CN13" s="384"/>
      <c r="CO13" s="384"/>
      <c r="CP13" s="384"/>
      <c r="CQ13" s="384"/>
      <c r="CR13" s="384"/>
      <c r="CS13" s="465"/>
      <c r="CT13" s="421">
        <v>10.5</v>
      </c>
      <c r="CU13" s="422"/>
      <c r="CV13" s="422"/>
      <c r="CW13" s="422"/>
      <c r="CX13" s="422"/>
      <c r="CY13" s="422"/>
      <c r="CZ13" s="422"/>
      <c r="DA13" s="423"/>
      <c r="DB13" s="421">
        <v>9.6999999999999993</v>
      </c>
      <c r="DC13" s="422"/>
      <c r="DD13" s="422"/>
      <c r="DE13" s="422"/>
      <c r="DF13" s="422"/>
      <c r="DG13" s="422"/>
      <c r="DH13" s="422"/>
      <c r="DI13" s="423"/>
    </row>
    <row r="14" spans="1:119" ht="18.75" customHeight="1" thickBot="1" x14ac:dyDescent="0.2">
      <c r="A14" s="178"/>
      <c r="B14" s="533"/>
      <c r="C14" s="534"/>
      <c r="D14" s="534"/>
      <c r="E14" s="534"/>
      <c r="F14" s="534"/>
      <c r="G14" s="534"/>
      <c r="H14" s="534"/>
      <c r="I14" s="534"/>
      <c r="J14" s="534"/>
      <c r="K14" s="535"/>
      <c r="L14" s="498" t="s">
        <v>142</v>
      </c>
      <c r="M14" s="551"/>
      <c r="N14" s="551"/>
      <c r="O14" s="551"/>
      <c r="P14" s="551"/>
      <c r="Q14" s="552"/>
      <c r="R14" s="511">
        <v>4420</v>
      </c>
      <c r="S14" s="512"/>
      <c r="T14" s="512"/>
      <c r="U14" s="512"/>
      <c r="V14" s="513"/>
      <c r="W14" s="515"/>
      <c r="X14" s="413"/>
      <c r="Y14" s="413"/>
      <c r="Z14" s="413"/>
      <c r="AA14" s="413"/>
      <c r="AB14" s="414"/>
      <c r="AC14" s="504">
        <v>33.299999999999997</v>
      </c>
      <c r="AD14" s="505"/>
      <c r="AE14" s="505"/>
      <c r="AF14" s="505"/>
      <c r="AG14" s="506"/>
      <c r="AH14" s="504">
        <v>34.299999999999997</v>
      </c>
      <c r="AI14" s="505"/>
      <c r="AJ14" s="505"/>
      <c r="AK14" s="505"/>
      <c r="AL14" s="507"/>
      <c r="AM14" s="481"/>
      <c r="AN14" s="381"/>
      <c r="AO14" s="381"/>
      <c r="AP14" s="381"/>
      <c r="AQ14" s="381"/>
      <c r="AR14" s="381"/>
      <c r="AS14" s="381"/>
      <c r="AT14" s="382"/>
      <c r="AU14" s="482"/>
      <c r="AV14" s="483"/>
      <c r="AW14" s="483"/>
      <c r="AX14" s="483"/>
      <c r="AY14" s="438"/>
      <c r="AZ14" s="439"/>
      <c r="BA14" s="439"/>
      <c r="BB14" s="439"/>
      <c r="BC14" s="439"/>
      <c r="BD14" s="439"/>
      <c r="BE14" s="439"/>
      <c r="BF14" s="439"/>
      <c r="BG14" s="439"/>
      <c r="BH14" s="439"/>
      <c r="BI14" s="439"/>
      <c r="BJ14" s="439"/>
      <c r="BK14" s="439"/>
      <c r="BL14" s="439"/>
      <c r="BM14" s="440"/>
      <c r="BN14" s="424"/>
      <c r="BO14" s="425"/>
      <c r="BP14" s="425"/>
      <c r="BQ14" s="425"/>
      <c r="BR14" s="425"/>
      <c r="BS14" s="425"/>
      <c r="BT14" s="425"/>
      <c r="BU14" s="426"/>
      <c r="BV14" s="424"/>
      <c r="BW14" s="425"/>
      <c r="BX14" s="425"/>
      <c r="BY14" s="425"/>
      <c r="BZ14" s="425"/>
      <c r="CA14" s="425"/>
      <c r="CB14" s="425"/>
      <c r="CC14" s="426"/>
      <c r="CD14" s="461" t="s">
        <v>143</v>
      </c>
      <c r="CE14" s="462"/>
      <c r="CF14" s="462"/>
      <c r="CG14" s="462"/>
      <c r="CH14" s="462"/>
      <c r="CI14" s="462"/>
      <c r="CJ14" s="462"/>
      <c r="CK14" s="462"/>
      <c r="CL14" s="462"/>
      <c r="CM14" s="462"/>
      <c r="CN14" s="462"/>
      <c r="CO14" s="462"/>
      <c r="CP14" s="462"/>
      <c r="CQ14" s="462"/>
      <c r="CR14" s="462"/>
      <c r="CS14" s="463"/>
      <c r="CT14" s="521" t="s">
        <v>136</v>
      </c>
      <c r="CU14" s="522"/>
      <c r="CV14" s="522"/>
      <c r="CW14" s="522"/>
      <c r="CX14" s="522"/>
      <c r="CY14" s="522"/>
      <c r="CZ14" s="522"/>
      <c r="DA14" s="523"/>
      <c r="DB14" s="521" t="s">
        <v>136</v>
      </c>
      <c r="DC14" s="522"/>
      <c r="DD14" s="522"/>
      <c r="DE14" s="522"/>
      <c r="DF14" s="522"/>
      <c r="DG14" s="522"/>
      <c r="DH14" s="522"/>
      <c r="DI14" s="523"/>
    </row>
    <row r="15" spans="1:119" ht="18.75" customHeight="1" x14ac:dyDescent="0.15">
      <c r="A15" s="178"/>
      <c r="B15" s="533"/>
      <c r="C15" s="534"/>
      <c r="D15" s="534"/>
      <c r="E15" s="534"/>
      <c r="F15" s="534"/>
      <c r="G15" s="534"/>
      <c r="H15" s="534"/>
      <c r="I15" s="534"/>
      <c r="J15" s="534"/>
      <c r="K15" s="535"/>
      <c r="L15" s="187"/>
      <c r="M15" s="508" t="s">
        <v>137</v>
      </c>
      <c r="N15" s="509"/>
      <c r="O15" s="509"/>
      <c r="P15" s="509"/>
      <c r="Q15" s="510"/>
      <c r="R15" s="511">
        <v>4376</v>
      </c>
      <c r="S15" s="512"/>
      <c r="T15" s="512"/>
      <c r="U15" s="512"/>
      <c r="V15" s="513"/>
      <c r="W15" s="514" t="s">
        <v>144</v>
      </c>
      <c r="X15" s="410"/>
      <c r="Y15" s="410"/>
      <c r="Z15" s="410"/>
      <c r="AA15" s="410"/>
      <c r="AB15" s="411"/>
      <c r="AC15" s="377">
        <v>337</v>
      </c>
      <c r="AD15" s="378"/>
      <c r="AE15" s="378"/>
      <c r="AF15" s="378"/>
      <c r="AG15" s="379"/>
      <c r="AH15" s="377">
        <v>489</v>
      </c>
      <c r="AI15" s="378"/>
      <c r="AJ15" s="378"/>
      <c r="AK15" s="378"/>
      <c r="AL15" s="437"/>
      <c r="AM15" s="481"/>
      <c r="AN15" s="381"/>
      <c r="AO15" s="381"/>
      <c r="AP15" s="381"/>
      <c r="AQ15" s="381"/>
      <c r="AR15" s="381"/>
      <c r="AS15" s="381"/>
      <c r="AT15" s="382"/>
      <c r="AU15" s="482"/>
      <c r="AV15" s="483"/>
      <c r="AW15" s="483"/>
      <c r="AX15" s="483"/>
      <c r="AY15" s="450" t="s">
        <v>145</v>
      </c>
      <c r="AZ15" s="451"/>
      <c r="BA15" s="451"/>
      <c r="BB15" s="451"/>
      <c r="BC15" s="451"/>
      <c r="BD15" s="451"/>
      <c r="BE15" s="451"/>
      <c r="BF15" s="451"/>
      <c r="BG15" s="451"/>
      <c r="BH15" s="451"/>
      <c r="BI15" s="451"/>
      <c r="BJ15" s="451"/>
      <c r="BK15" s="451"/>
      <c r="BL15" s="451"/>
      <c r="BM15" s="452"/>
      <c r="BN15" s="453">
        <v>1444493</v>
      </c>
      <c r="BO15" s="454"/>
      <c r="BP15" s="454"/>
      <c r="BQ15" s="454"/>
      <c r="BR15" s="454"/>
      <c r="BS15" s="454"/>
      <c r="BT15" s="454"/>
      <c r="BU15" s="455"/>
      <c r="BV15" s="453">
        <v>1485685</v>
      </c>
      <c r="BW15" s="454"/>
      <c r="BX15" s="454"/>
      <c r="BY15" s="454"/>
      <c r="BZ15" s="454"/>
      <c r="CA15" s="454"/>
      <c r="CB15" s="454"/>
      <c r="CC15" s="455"/>
      <c r="CD15" s="524" t="s">
        <v>146</v>
      </c>
      <c r="CE15" s="525"/>
      <c r="CF15" s="525"/>
      <c r="CG15" s="525"/>
      <c r="CH15" s="525"/>
      <c r="CI15" s="525"/>
      <c r="CJ15" s="525"/>
      <c r="CK15" s="525"/>
      <c r="CL15" s="525"/>
      <c r="CM15" s="525"/>
      <c r="CN15" s="525"/>
      <c r="CO15" s="525"/>
      <c r="CP15" s="525"/>
      <c r="CQ15" s="525"/>
      <c r="CR15" s="525"/>
      <c r="CS15" s="52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3"/>
      <c r="C16" s="534"/>
      <c r="D16" s="534"/>
      <c r="E16" s="534"/>
      <c r="F16" s="534"/>
      <c r="G16" s="534"/>
      <c r="H16" s="534"/>
      <c r="I16" s="534"/>
      <c r="J16" s="534"/>
      <c r="K16" s="535"/>
      <c r="L16" s="498" t="s">
        <v>147</v>
      </c>
      <c r="M16" s="499"/>
      <c r="N16" s="499"/>
      <c r="O16" s="499"/>
      <c r="P16" s="499"/>
      <c r="Q16" s="500"/>
      <c r="R16" s="501" t="s">
        <v>148</v>
      </c>
      <c r="S16" s="502"/>
      <c r="T16" s="502"/>
      <c r="U16" s="502"/>
      <c r="V16" s="503"/>
      <c r="W16" s="515"/>
      <c r="X16" s="413"/>
      <c r="Y16" s="413"/>
      <c r="Z16" s="413"/>
      <c r="AA16" s="413"/>
      <c r="AB16" s="414"/>
      <c r="AC16" s="504">
        <v>14.1</v>
      </c>
      <c r="AD16" s="505"/>
      <c r="AE16" s="505"/>
      <c r="AF16" s="505"/>
      <c r="AG16" s="506"/>
      <c r="AH16" s="504">
        <v>17.8</v>
      </c>
      <c r="AI16" s="505"/>
      <c r="AJ16" s="505"/>
      <c r="AK16" s="505"/>
      <c r="AL16" s="507"/>
      <c r="AM16" s="481"/>
      <c r="AN16" s="381"/>
      <c r="AO16" s="381"/>
      <c r="AP16" s="381"/>
      <c r="AQ16" s="381"/>
      <c r="AR16" s="381"/>
      <c r="AS16" s="381"/>
      <c r="AT16" s="382"/>
      <c r="AU16" s="482"/>
      <c r="AV16" s="483"/>
      <c r="AW16" s="483"/>
      <c r="AX16" s="483"/>
      <c r="AY16" s="438" t="s">
        <v>149</v>
      </c>
      <c r="AZ16" s="439"/>
      <c r="BA16" s="439"/>
      <c r="BB16" s="439"/>
      <c r="BC16" s="439"/>
      <c r="BD16" s="439"/>
      <c r="BE16" s="439"/>
      <c r="BF16" s="439"/>
      <c r="BG16" s="439"/>
      <c r="BH16" s="439"/>
      <c r="BI16" s="439"/>
      <c r="BJ16" s="439"/>
      <c r="BK16" s="439"/>
      <c r="BL16" s="439"/>
      <c r="BM16" s="440"/>
      <c r="BN16" s="424">
        <v>3546061</v>
      </c>
      <c r="BO16" s="425"/>
      <c r="BP16" s="425"/>
      <c r="BQ16" s="425"/>
      <c r="BR16" s="425"/>
      <c r="BS16" s="425"/>
      <c r="BT16" s="425"/>
      <c r="BU16" s="426"/>
      <c r="BV16" s="424">
        <v>3217669</v>
      </c>
      <c r="BW16" s="425"/>
      <c r="BX16" s="425"/>
      <c r="BY16" s="425"/>
      <c r="BZ16" s="425"/>
      <c r="CA16" s="425"/>
      <c r="CB16" s="425"/>
      <c r="CC16" s="426"/>
      <c r="CD16" s="191"/>
      <c r="CE16" s="456"/>
      <c r="CF16" s="456"/>
      <c r="CG16" s="456"/>
      <c r="CH16" s="456"/>
      <c r="CI16" s="456"/>
      <c r="CJ16" s="456"/>
      <c r="CK16" s="456"/>
      <c r="CL16" s="456"/>
      <c r="CM16" s="456"/>
      <c r="CN16" s="456"/>
      <c r="CO16" s="456"/>
      <c r="CP16" s="456"/>
      <c r="CQ16" s="456"/>
      <c r="CR16" s="456"/>
      <c r="CS16" s="457"/>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8"/>
      <c r="B17" s="536"/>
      <c r="C17" s="537"/>
      <c r="D17" s="537"/>
      <c r="E17" s="537"/>
      <c r="F17" s="537"/>
      <c r="G17" s="537"/>
      <c r="H17" s="537"/>
      <c r="I17" s="537"/>
      <c r="J17" s="537"/>
      <c r="K17" s="538"/>
      <c r="L17" s="192"/>
      <c r="M17" s="517" t="s">
        <v>150</v>
      </c>
      <c r="N17" s="518"/>
      <c r="O17" s="518"/>
      <c r="P17" s="518"/>
      <c r="Q17" s="519"/>
      <c r="R17" s="501" t="s">
        <v>151</v>
      </c>
      <c r="S17" s="502"/>
      <c r="T17" s="502"/>
      <c r="U17" s="502"/>
      <c r="V17" s="503"/>
      <c r="W17" s="514" t="s">
        <v>152</v>
      </c>
      <c r="X17" s="410"/>
      <c r="Y17" s="410"/>
      <c r="Z17" s="410"/>
      <c r="AA17" s="410"/>
      <c r="AB17" s="411"/>
      <c r="AC17" s="377">
        <v>1258</v>
      </c>
      <c r="AD17" s="378"/>
      <c r="AE17" s="378"/>
      <c r="AF17" s="378"/>
      <c r="AG17" s="379"/>
      <c r="AH17" s="377">
        <v>1318</v>
      </c>
      <c r="AI17" s="378"/>
      <c r="AJ17" s="378"/>
      <c r="AK17" s="378"/>
      <c r="AL17" s="437"/>
      <c r="AM17" s="481"/>
      <c r="AN17" s="381"/>
      <c r="AO17" s="381"/>
      <c r="AP17" s="381"/>
      <c r="AQ17" s="381"/>
      <c r="AR17" s="381"/>
      <c r="AS17" s="381"/>
      <c r="AT17" s="382"/>
      <c r="AU17" s="482"/>
      <c r="AV17" s="483"/>
      <c r="AW17" s="483"/>
      <c r="AX17" s="483"/>
      <c r="AY17" s="438" t="s">
        <v>153</v>
      </c>
      <c r="AZ17" s="439"/>
      <c r="BA17" s="439"/>
      <c r="BB17" s="439"/>
      <c r="BC17" s="439"/>
      <c r="BD17" s="439"/>
      <c r="BE17" s="439"/>
      <c r="BF17" s="439"/>
      <c r="BG17" s="439"/>
      <c r="BH17" s="439"/>
      <c r="BI17" s="439"/>
      <c r="BJ17" s="439"/>
      <c r="BK17" s="439"/>
      <c r="BL17" s="439"/>
      <c r="BM17" s="440"/>
      <c r="BN17" s="424">
        <v>1869809</v>
      </c>
      <c r="BO17" s="425"/>
      <c r="BP17" s="425"/>
      <c r="BQ17" s="425"/>
      <c r="BR17" s="425"/>
      <c r="BS17" s="425"/>
      <c r="BT17" s="425"/>
      <c r="BU17" s="426"/>
      <c r="BV17" s="424">
        <v>1902571</v>
      </c>
      <c r="BW17" s="425"/>
      <c r="BX17" s="425"/>
      <c r="BY17" s="425"/>
      <c r="BZ17" s="425"/>
      <c r="CA17" s="425"/>
      <c r="CB17" s="425"/>
      <c r="CC17" s="426"/>
      <c r="CD17" s="191"/>
      <c r="CE17" s="456"/>
      <c r="CF17" s="456"/>
      <c r="CG17" s="456"/>
      <c r="CH17" s="456"/>
      <c r="CI17" s="456"/>
      <c r="CJ17" s="456"/>
      <c r="CK17" s="456"/>
      <c r="CL17" s="456"/>
      <c r="CM17" s="456"/>
      <c r="CN17" s="456"/>
      <c r="CO17" s="456"/>
      <c r="CP17" s="456"/>
      <c r="CQ17" s="456"/>
      <c r="CR17" s="456"/>
      <c r="CS17" s="457"/>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8"/>
      <c r="B18" s="474" t="s">
        <v>154</v>
      </c>
      <c r="C18" s="475"/>
      <c r="D18" s="475"/>
      <c r="E18" s="476"/>
      <c r="F18" s="476"/>
      <c r="G18" s="476"/>
      <c r="H18" s="476"/>
      <c r="I18" s="476"/>
      <c r="J18" s="476"/>
      <c r="K18" s="476"/>
      <c r="L18" s="477">
        <v>404.61</v>
      </c>
      <c r="M18" s="477"/>
      <c r="N18" s="477"/>
      <c r="O18" s="477"/>
      <c r="P18" s="477"/>
      <c r="Q18" s="477"/>
      <c r="R18" s="478"/>
      <c r="S18" s="478"/>
      <c r="T18" s="478"/>
      <c r="U18" s="478"/>
      <c r="V18" s="479"/>
      <c r="W18" s="495"/>
      <c r="X18" s="496"/>
      <c r="Y18" s="496"/>
      <c r="Z18" s="496"/>
      <c r="AA18" s="496"/>
      <c r="AB18" s="520"/>
      <c r="AC18" s="394">
        <v>52.6</v>
      </c>
      <c r="AD18" s="395"/>
      <c r="AE18" s="395"/>
      <c r="AF18" s="395"/>
      <c r="AG18" s="480"/>
      <c r="AH18" s="394">
        <v>47.9</v>
      </c>
      <c r="AI18" s="395"/>
      <c r="AJ18" s="395"/>
      <c r="AK18" s="395"/>
      <c r="AL18" s="396"/>
      <c r="AM18" s="481"/>
      <c r="AN18" s="381"/>
      <c r="AO18" s="381"/>
      <c r="AP18" s="381"/>
      <c r="AQ18" s="381"/>
      <c r="AR18" s="381"/>
      <c r="AS18" s="381"/>
      <c r="AT18" s="382"/>
      <c r="AU18" s="482"/>
      <c r="AV18" s="483"/>
      <c r="AW18" s="483"/>
      <c r="AX18" s="483"/>
      <c r="AY18" s="438" t="s">
        <v>155</v>
      </c>
      <c r="AZ18" s="439"/>
      <c r="BA18" s="439"/>
      <c r="BB18" s="439"/>
      <c r="BC18" s="439"/>
      <c r="BD18" s="439"/>
      <c r="BE18" s="439"/>
      <c r="BF18" s="439"/>
      <c r="BG18" s="439"/>
      <c r="BH18" s="439"/>
      <c r="BI18" s="439"/>
      <c r="BJ18" s="439"/>
      <c r="BK18" s="439"/>
      <c r="BL18" s="439"/>
      <c r="BM18" s="440"/>
      <c r="BN18" s="424">
        <v>3780170</v>
      </c>
      <c r="BO18" s="425"/>
      <c r="BP18" s="425"/>
      <c r="BQ18" s="425"/>
      <c r="BR18" s="425"/>
      <c r="BS18" s="425"/>
      <c r="BT18" s="425"/>
      <c r="BU18" s="426"/>
      <c r="BV18" s="424">
        <v>3220957</v>
      </c>
      <c r="BW18" s="425"/>
      <c r="BX18" s="425"/>
      <c r="BY18" s="425"/>
      <c r="BZ18" s="425"/>
      <c r="CA18" s="425"/>
      <c r="CB18" s="425"/>
      <c r="CC18" s="426"/>
      <c r="CD18" s="191"/>
      <c r="CE18" s="456"/>
      <c r="CF18" s="456"/>
      <c r="CG18" s="456"/>
      <c r="CH18" s="456"/>
      <c r="CI18" s="456"/>
      <c r="CJ18" s="456"/>
      <c r="CK18" s="456"/>
      <c r="CL18" s="456"/>
      <c r="CM18" s="456"/>
      <c r="CN18" s="456"/>
      <c r="CO18" s="456"/>
      <c r="CP18" s="456"/>
      <c r="CQ18" s="456"/>
      <c r="CR18" s="456"/>
      <c r="CS18" s="457"/>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8"/>
      <c r="B19" s="474" t="s">
        <v>156</v>
      </c>
      <c r="C19" s="475"/>
      <c r="D19" s="475"/>
      <c r="E19" s="476"/>
      <c r="F19" s="476"/>
      <c r="G19" s="476"/>
      <c r="H19" s="476"/>
      <c r="I19" s="476"/>
      <c r="J19" s="476"/>
      <c r="K19" s="476"/>
      <c r="L19" s="484">
        <v>11</v>
      </c>
      <c r="M19" s="484"/>
      <c r="N19" s="484"/>
      <c r="O19" s="484"/>
      <c r="P19" s="484"/>
      <c r="Q19" s="484"/>
      <c r="R19" s="485"/>
      <c r="S19" s="485"/>
      <c r="T19" s="485"/>
      <c r="U19" s="485"/>
      <c r="V19" s="486"/>
      <c r="W19" s="493"/>
      <c r="X19" s="494"/>
      <c r="Y19" s="494"/>
      <c r="Z19" s="494"/>
      <c r="AA19" s="494"/>
      <c r="AB19" s="494"/>
      <c r="AC19" s="497"/>
      <c r="AD19" s="497"/>
      <c r="AE19" s="497"/>
      <c r="AF19" s="497"/>
      <c r="AG19" s="497"/>
      <c r="AH19" s="497"/>
      <c r="AI19" s="497"/>
      <c r="AJ19" s="497"/>
      <c r="AK19" s="497"/>
      <c r="AL19" s="516"/>
      <c r="AM19" s="481"/>
      <c r="AN19" s="381"/>
      <c r="AO19" s="381"/>
      <c r="AP19" s="381"/>
      <c r="AQ19" s="381"/>
      <c r="AR19" s="381"/>
      <c r="AS19" s="381"/>
      <c r="AT19" s="382"/>
      <c r="AU19" s="482"/>
      <c r="AV19" s="483"/>
      <c r="AW19" s="483"/>
      <c r="AX19" s="483"/>
      <c r="AY19" s="438" t="s">
        <v>157</v>
      </c>
      <c r="AZ19" s="439"/>
      <c r="BA19" s="439"/>
      <c r="BB19" s="439"/>
      <c r="BC19" s="439"/>
      <c r="BD19" s="439"/>
      <c r="BE19" s="439"/>
      <c r="BF19" s="439"/>
      <c r="BG19" s="439"/>
      <c r="BH19" s="439"/>
      <c r="BI19" s="439"/>
      <c r="BJ19" s="439"/>
      <c r="BK19" s="439"/>
      <c r="BL19" s="439"/>
      <c r="BM19" s="440"/>
      <c r="BN19" s="424">
        <v>7634964</v>
      </c>
      <c r="BO19" s="425"/>
      <c r="BP19" s="425"/>
      <c r="BQ19" s="425"/>
      <c r="BR19" s="425"/>
      <c r="BS19" s="425"/>
      <c r="BT19" s="425"/>
      <c r="BU19" s="426"/>
      <c r="BV19" s="424">
        <v>7874240</v>
      </c>
      <c r="BW19" s="425"/>
      <c r="BX19" s="425"/>
      <c r="BY19" s="425"/>
      <c r="BZ19" s="425"/>
      <c r="CA19" s="425"/>
      <c r="CB19" s="425"/>
      <c r="CC19" s="426"/>
      <c r="CD19" s="191"/>
      <c r="CE19" s="456"/>
      <c r="CF19" s="456"/>
      <c r="CG19" s="456"/>
      <c r="CH19" s="456"/>
      <c r="CI19" s="456"/>
      <c r="CJ19" s="456"/>
      <c r="CK19" s="456"/>
      <c r="CL19" s="456"/>
      <c r="CM19" s="456"/>
      <c r="CN19" s="456"/>
      <c r="CO19" s="456"/>
      <c r="CP19" s="456"/>
      <c r="CQ19" s="456"/>
      <c r="CR19" s="456"/>
      <c r="CS19" s="457"/>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8"/>
      <c r="B20" s="474" t="s">
        <v>158</v>
      </c>
      <c r="C20" s="475"/>
      <c r="D20" s="475"/>
      <c r="E20" s="476"/>
      <c r="F20" s="476"/>
      <c r="G20" s="476"/>
      <c r="H20" s="476"/>
      <c r="I20" s="476"/>
      <c r="J20" s="476"/>
      <c r="K20" s="476"/>
      <c r="L20" s="484">
        <v>1930</v>
      </c>
      <c r="M20" s="484"/>
      <c r="N20" s="484"/>
      <c r="O20" s="484"/>
      <c r="P20" s="484"/>
      <c r="Q20" s="484"/>
      <c r="R20" s="485"/>
      <c r="S20" s="485"/>
      <c r="T20" s="485"/>
      <c r="U20" s="485"/>
      <c r="V20" s="486"/>
      <c r="W20" s="495"/>
      <c r="X20" s="496"/>
      <c r="Y20" s="496"/>
      <c r="Z20" s="496"/>
      <c r="AA20" s="496"/>
      <c r="AB20" s="496"/>
      <c r="AC20" s="487"/>
      <c r="AD20" s="487"/>
      <c r="AE20" s="487"/>
      <c r="AF20" s="487"/>
      <c r="AG20" s="487"/>
      <c r="AH20" s="487"/>
      <c r="AI20" s="487"/>
      <c r="AJ20" s="487"/>
      <c r="AK20" s="487"/>
      <c r="AL20" s="488"/>
      <c r="AM20" s="489"/>
      <c r="AN20" s="386"/>
      <c r="AO20" s="386"/>
      <c r="AP20" s="386"/>
      <c r="AQ20" s="386"/>
      <c r="AR20" s="386"/>
      <c r="AS20" s="386"/>
      <c r="AT20" s="387"/>
      <c r="AU20" s="490"/>
      <c r="AV20" s="491"/>
      <c r="AW20" s="491"/>
      <c r="AX20" s="492"/>
      <c r="AY20" s="438"/>
      <c r="AZ20" s="439"/>
      <c r="BA20" s="439"/>
      <c r="BB20" s="439"/>
      <c r="BC20" s="439"/>
      <c r="BD20" s="439"/>
      <c r="BE20" s="439"/>
      <c r="BF20" s="439"/>
      <c r="BG20" s="439"/>
      <c r="BH20" s="439"/>
      <c r="BI20" s="439"/>
      <c r="BJ20" s="439"/>
      <c r="BK20" s="439"/>
      <c r="BL20" s="439"/>
      <c r="BM20" s="440"/>
      <c r="BN20" s="424"/>
      <c r="BO20" s="425"/>
      <c r="BP20" s="425"/>
      <c r="BQ20" s="425"/>
      <c r="BR20" s="425"/>
      <c r="BS20" s="425"/>
      <c r="BT20" s="425"/>
      <c r="BU20" s="426"/>
      <c r="BV20" s="424"/>
      <c r="BW20" s="425"/>
      <c r="BX20" s="425"/>
      <c r="BY20" s="425"/>
      <c r="BZ20" s="425"/>
      <c r="CA20" s="425"/>
      <c r="CB20" s="425"/>
      <c r="CC20" s="426"/>
      <c r="CD20" s="191"/>
      <c r="CE20" s="456"/>
      <c r="CF20" s="456"/>
      <c r="CG20" s="456"/>
      <c r="CH20" s="456"/>
      <c r="CI20" s="456"/>
      <c r="CJ20" s="456"/>
      <c r="CK20" s="456"/>
      <c r="CL20" s="456"/>
      <c r="CM20" s="456"/>
      <c r="CN20" s="456"/>
      <c r="CO20" s="456"/>
      <c r="CP20" s="456"/>
      <c r="CQ20" s="456"/>
      <c r="CR20" s="456"/>
      <c r="CS20" s="457"/>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8"/>
      <c r="B21" s="471" t="s">
        <v>159</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97"/>
      <c r="AZ21" s="398"/>
      <c r="BA21" s="398"/>
      <c r="BB21" s="398"/>
      <c r="BC21" s="398"/>
      <c r="BD21" s="398"/>
      <c r="BE21" s="398"/>
      <c r="BF21" s="398"/>
      <c r="BG21" s="398"/>
      <c r="BH21" s="398"/>
      <c r="BI21" s="398"/>
      <c r="BJ21" s="398"/>
      <c r="BK21" s="398"/>
      <c r="BL21" s="398"/>
      <c r="BM21" s="399"/>
      <c r="BN21" s="458"/>
      <c r="BO21" s="459"/>
      <c r="BP21" s="459"/>
      <c r="BQ21" s="459"/>
      <c r="BR21" s="459"/>
      <c r="BS21" s="459"/>
      <c r="BT21" s="459"/>
      <c r="BU21" s="460"/>
      <c r="BV21" s="458"/>
      <c r="BW21" s="459"/>
      <c r="BX21" s="459"/>
      <c r="BY21" s="459"/>
      <c r="BZ21" s="459"/>
      <c r="CA21" s="459"/>
      <c r="CB21" s="459"/>
      <c r="CC21" s="460"/>
      <c r="CD21" s="191"/>
      <c r="CE21" s="456"/>
      <c r="CF21" s="456"/>
      <c r="CG21" s="456"/>
      <c r="CH21" s="456"/>
      <c r="CI21" s="456"/>
      <c r="CJ21" s="456"/>
      <c r="CK21" s="456"/>
      <c r="CL21" s="456"/>
      <c r="CM21" s="456"/>
      <c r="CN21" s="456"/>
      <c r="CO21" s="456"/>
      <c r="CP21" s="456"/>
      <c r="CQ21" s="456"/>
      <c r="CR21" s="456"/>
      <c r="CS21" s="457"/>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8"/>
      <c r="B22" s="400" t="s">
        <v>160</v>
      </c>
      <c r="C22" s="401"/>
      <c r="D22" s="402"/>
      <c r="E22" s="409" t="s">
        <v>1</v>
      </c>
      <c r="F22" s="410"/>
      <c r="G22" s="410"/>
      <c r="H22" s="410"/>
      <c r="I22" s="410"/>
      <c r="J22" s="410"/>
      <c r="K22" s="411"/>
      <c r="L22" s="409" t="s">
        <v>161</v>
      </c>
      <c r="M22" s="410"/>
      <c r="N22" s="410"/>
      <c r="O22" s="410"/>
      <c r="P22" s="411"/>
      <c r="Q22" s="415" t="s">
        <v>162</v>
      </c>
      <c r="R22" s="416"/>
      <c r="S22" s="416"/>
      <c r="T22" s="416"/>
      <c r="U22" s="416"/>
      <c r="V22" s="417"/>
      <c r="W22" s="466" t="s">
        <v>163</v>
      </c>
      <c r="X22" s="401"/>
      <c r="Y22" s="402"/>
      <c r="Z22" s="409" t="s">
        <v>1</v>
      </c>
      <c r="AA22" s="410"/>
      <c r="AB22" s="410"/>
      <c r="AC22" s="410"/>
      <c r="AD22" s="410"/>
      <c r="AE22" s="410"/>
      <c r="AF22" s="410"/>
      <c r="AG22" s="411"/>
      <c r="AH22" s="427" t="s">
        <v>164</v>
      </c>
      <c r="AI22" s="410"/>
      <c r="AJ22" s="410"/>
      <c r="AK22" s="410"/>
      <c r="AL22" s="411"/>
      <c r="AM22" s="427" t="s">
        <v>165</v>
      </c>
      <c r="AN22" s="428"/>
      <c r="AO22" s="428"/>
      <c r="AP22" s="428"/>
      <c r="AQ22" s="428"/>
      <c r="AR22" s="429"/>
      <c r="AS22" s="415" t="s">
        <v>162</v>
      </c>
      <c r="AT22" s="416"/>
      <c r="AU22" s="416"/>
      <c r="AV22" s="416"/>
      <c r="AW22" s="416"/>
      <c r="AX22" s="433"/>
      <c r="AY22" s="450" t="s">
        <v>166</v>
      </c>
      <c r="AZ22" s="451"/>
      <c r="BA22" s="451"/>
      <c r="BB22" s="451"/>
      <c r="BC22" s="451"/>
      <c r="BD22" s="451"/>
      <c r="BE22" s="451"/>
      <c r="BF22" s="451"/>
      <c r="BG22" s="451"/>
      <c r="BH22" s="451"/>
      <c r="BI22" s="451"/>
      <c r="BJ22" s="451"/>
      <c r="BK22" s="451"/>
      <c r="BL22" s="451"/>
      <c r="BM22" s="452"/>
      <c r="BN22" s="453">
        <v>12395540</v>
      </c>
      <c r="BO22" s="454"/>
      <c r="BP22" s="454"/>
      <c r="BQ22" s="454"/>
      <c r="BR22" s="454"/>
      <c r="BS22" s="454"/>
      <c r="BT22" s="454"/>
      <c r="BU22" s="455"/>
      <c r="BV22" s="453">
        <v>11712300</v>
      </c>
      <c r="BW22" s="454"/>
      <c r="BX22" s="454"/>
      <c r="BY22" s="454"/>
      <c r="BZ22" s="454"/>
      <c r="CA22" s="454"/>
      <c r="CB22" s="454"/>
      <c r="CC22" s="455"/>
      <c r="CD22" s="191"/>
      <c r="CE22" s="456"/>
      <c r="CF22" s="456"/>
      <c r="CG22" s="456"/>
      <c r="CH22" s="456"/>
      <c r="CI22" s="456"/>
      <c r="CJ22" s="456"/>
      <c r="CK22" s="456"/>
      <c r="CL22" s="456"/>
      <c r="CM22" s="456"/>
      <c r="CN22" s="456"/>
      <c r="CO22" s="456"/>
      <c r="CP22" s="456"/>
      <c r="CQ22" s="456"/>
      <c r="CR22" s="456"/>
      <c r="CS22" s="457"/>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8"/>
      <c r="B23" s="403"/>
      <c r="C23" s="404"/>
      <c r="D23" s="405"/>
      <c r="E23" s="412"/>
      <c r="F23" s="413"/>
      <c r="G23" s="413"/>
      <c r="H23" s="413"/>
      <c r="I23" s="413"/>
      <c r="J23" s="413"/>
      <c r="K23" s="414"/>
      <c r="L23" s="412"/>
      <c r="M23" s="413"/>
      <c r="N23" s="413"/>
      <c r="O23" s="413"/>
      <c r="P23" s="414"/>
      <c r="Q23" s="418"/>
      <c r="R23" s="419"/>
      <c r="S23" s="419"/>
      <c r="T23" s="419"/>
      <c r="U23" s="419"/>
      <c r="V23" s="420"/>
      <c r="W23" s="467"/>
      <c r="X23" s="404"/>
      <c r="Y23" s="405"/>
      <c r="Z23" s="412"/>
      <c r="AA23" s="413"/>
      <c r="AB23" s="413"/>
      <c r="AC23" s="413"/>
      <c r="AD23" s="413"/>
      <c r="AE23" s="413"/>
      <c r="AF23" s="413"/>
      <c r="AG23" s="414"/>
      <c r="AH23" s="412"/>
      <c r="AI23" s="413"/>
      <c r="AJ23" s="413"/>
      <c r="AK23" s="413"/>
      <c r="AL23" s="414"/>
      <c r="AM23" s="430"/>
      <c r="AN23" s="431"/>
      <c r="AO23" s="431"/>
      <c r="AP23" s="431"/>
      <c r="AQ23" s="431"/>
      <c r="AR23" s="432"/>
      <c r="AS23" s="418"/>
      <c r="AT23" s="419"/>
      <c r="AU23" s="419"/>
      <c r="AV23" s="419"/>
      <c r="AW23" s="419"/>
      <c r="AX23" s="434"/>
      <c r="AY23" s="438" t="s">
        <v>167</v>
      </c>
      <c r="AZ23" s="439"/>
      <c r="BA23" s="439"/>
      <c r="BB23" s="439"/>
      <c r="BC23" s="439"/>
      <c r="BD23" s="439"/>
      <c r="BE23" s="439"/>
      <c r="BF23" s="439"/>
      <c r="BG23" s="439"/>
      <c r="BH23" s="439"/>
      <c r="BI23" s="439"/>
      <c r="BJ23" s="439"/>
      <c r="BK23" s="439"/>
      <c r="BL23" s="439"/>
      <c r="BM23" s="440"/>
      <c r="BN23" s="424">
        <v>10954861</v>
      </c>
      <c r="BO23" s="425"/>
      <c r="BP23" s="425"/>
      <c r="BQ23" s="425"/>
      <c r="BR23" s="425"/>
      <c r="BS23" s="425"/>
      <c r="BT23" s="425"/>
      <c r="BU23" s="426"/>
      <c r="BV23" s="424">
        <v>10779597</v>
      </c>
      <c r="BW23" s="425"/>
      <c r="BX23" s="425"/>
      <c r="BY23" s="425"/>
      <c r="BZ23" s="425"/>
      <c r="CA23" s="425"/>
      <c r="CB23" s="425"/>
      <c r="CC23" s="426"/>
      <c r="CD23" s="191"/>
      <c r="CE23" s="456"/>
      <c r="CF23" s="456"/>
      <c r="CG23" s="456"/>
      <c r="CH23" s="456"/>
      <c r="CI23" s="456"/>
      <c r="CJ23" s="456"/>
      <c r="CK23" s="456"/>
      <c r="CL23" s="456"/>
      <c r="CM23" s="456"/>
      <c r="CN23" s="456"/>
      <c r="CO23" s="456"/>
      <c r="CP23" s="456"/>
      <c r="CQ23" s="456"/>
      <c r="CR23" s="456"/>
      <c r="CS23" s="457"/>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8"/>
      <c r="B24" s="403"/>
      <c r="C24" s="404"/>
      <c r="D24" s="405"/>
      <c r="E24" s="380" t="s">
        <v>168</v>
      </c>
      <c r="F24" s="381"/>
      <c r="G24" s="381"/>
      <c r="H24" s="381"/>
      <c r="I24" s="381"/>
      <c r="J24" s="381"/>
      <c r="K24" s="382"/>
      <c r="L24" s="377">
        <v>1</v>
      </c>
      <c r="M24" s="378"/>
      <c r="N24" s="378"/>
      <c r="O24" s="378"/>
      <c r="P24" s="379"/>
      <c r="Q24" s="377">
        <v>7700</v>
      </c>
      <c r="R24" s="378"/>
      <c r="S24" s="378"/>
      <c r="T24" s="378"/>
      <c r="U24" s="378"/>
      <c r="V24" s="379"/>
      <c r="W24" s="467"/>
      <c r="X24" s="404"/>
      <c r="Y24" s="405"/>
      <c r="Z24" s="380" t="s">
        <v>169</v>
      </c>
      <c r="AA24" s="381"/>
      <c r="AB24" s="381"/>
      <c r="AC24" s="381"/>
      <c r="AD24" s="381"/>
      <c r="AE24" s="381"/>
      <c r="AF24" s="381"/>
      <c r="AG24" s="382"/>
      <c r="AH24" s="377">
        <v>117</v>
      </c>
      <c r="AI24" s="378"/>
      <c r="AJ24" s="378"/>
      <c r="AK24" s="378"/>
      <c r="AL24" s="379"/>
      <c r="AM24" s="377">
        <v>363753</v>
      </c>
      <c r="AN24" s="378"/>
      <c r="AO24" s="378"/>
      <c r="AP24" s="378"/>
      <c r="AQ24" s="378"/>
      <c r="AR24" s="379"/>
      <c r="AS24" s="377">
        <v>3109</v>
      </c>
      <c r="AT24" s="378"/>
      <c r="AU24" s="378"/>
      <c r="AV24" s="378"/>
      <c r="AW24" s="378"/>
      <c r="AX24" s="437"/>
      <c r="AY24" s="397" t="s">
        <v>170</v>
      </c>
      <c r="AZ24" s="398"/>
      <c r="BA24" s="398"/>
      <c r="BB24" s="398"/>
      <c r="BC24" s="398"/>
      <c r="BD24" s="398"/>
      <c r="BE24" s="398"/>
      <c r="BF24" s="398"/>
      <c r="BG24" s="398"/>
      <c r="BH24" s="398"/>
      <c r="BI24" s="398"/>
      <c r="BJ24" s="398"/>
      <c r="BK24" s="398"/>
      <c r="BL24" s="398"/>
      <c r="BM24" s="399"/>
      <c r="BN24" s="424">
        <v>9700373</v>
      </c>
      <c r="BO24" s="425"/>
      <c r="BP24" s="425"/>
      <c r="BQ24" s="425"/>
      <c r="BR24" s="425"/>
      <c r="BS24" s="425"/>
      <c r="BT24" s="425"/>
      <c r="BU24" s="426"/>
      <c r="BV24" s="424">
        <v>9024822</v>
      </c>
      <c r="BW24" s="425"/>
      <c r="BX24" s="425"/>
      <c r="BY24" s="425"/>
      <c r="BZ24" s="425"/>
      <c r="CA24" s="425"/>
      <c r="CB24" s="425"/>
      <c r="CC24" s="426"/>
      <c r="CD24" s="191"/>
      <c r="CE24" s="456"/>
      <c r="CF24" s="456"/>
      <c r="CG24" s="456"/>
      <c r="CH24" s="456"/>
      <c r="CI24" s="456"/>
      <c r="CJ24" s="456"/>
      <c r="CK24" s="456"/>
      <c r="CL24" s="456"/>
      <c r="CM24" s="456"/>
      <c r="CN24" s="456"/>
      <c r="CO24" s="456"/>
      <c r="CP24" s="456"/>
      <c r="CQ24" s="456"/>
      <c r="CR24" s="456"/>
      <c r="CS24" s="457"/>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8"/>
      <c r="B25" s="403"/>
      <c r="C25" s="404"/>
      <c r="D25" s="405"/>
      <c r="E25" s="380" t="s">
        <v>171</v>
      </c>
      <c r="F25" s="381"/>
      <c r="G25" s="381"/>
      <c r="H25" s="381"/>
      <c r="I25" s="381"/>
      <c r="J25" s="381"/>
      <c r="K25" s="382"/>
      <c r="L25" s="377">
        <v>1</v>
      </c>
      <c r="M25" s="378"/>
      <c r="N25" s="378"/>
      <c r="O25" s="378"/>
      <c r="P25" s="379"/>
      <c r="Q25" s="377">
        <v>6400</v>
      </c>
      <c r="R25" s="378"/>
      <c r="S25" s="378"/>
      <c r="T25" s="378"/>
      <c r="U25" s="378"/>
      <c r="V25" s="379"/>
      <c r="W25" s="467"/>
      <c r="X25" s="404"/>
      <c r="Y25" s="405"/>
      <c r="Z25" s="380" t="s">
        <v>172</v>
      </c>
      <c r="AA25" s="381"/>
      <c r="AB25" s="381"/>
      <c r="AC25" s="381"/>
      <c r="AD25" s="381"/>
      <c r="AE25" s="381"/>
      <c r="AF25" s="381"/>
      <c r="AG25" s="382"/>
      <c r="AH25" s="377" t="s">
        <v>173</v>
      </c>
      <c r="AI25" s="378"/>
      <c r="AJ25" s="378"/>
      <c r="AK25" s="378"/>
      <c r="AL25" s="379"/>
      <c r="AM25" s="377" t="s">
        <v>174</v>
      </c>
      <c r="AN25" s="378"/>
      <c r="AO25" s="378"/>
      <c r="AP25" s="378"/>
      <c r="AQ25" s="378"/>
      <c r="AR25" s="379"/>
      <c r="AS25" s="377" t="s">
        <v>173</v>
      </c>
      <c r="AT25" s="378"/>
      <c r="AU25" s="378"/>
      <c r="AV25" s="378"/>
      <c r="AW25" s="378"/>
      <c r="AX25" s="437"/>
      <c r="AY25" s="450" t="s">
        <v>175</v>
      </c>
      <c r="AZ25" s="451"/>
      <c r="BA25" s="451"/>
      <c r="BB25" s="451"/>
      <c r="BC25" s="451"/>
      <c r="BD25" s="451"/>
      <c r="BE25" s="451"/>
      <c r="BF25" s="451"/>
      <c r="BG25" s="451"/>
      <c r="BH25" s="451"/>
      <c r="BI25" s="451"/>
      <c r="BJ25" s="451"/>
      <c r="BK25" s="451"/>
      <c r="BL25" s="451"/>
      <c r="BM25" s="452"/>
      <c r="BN25" s="453">
        <v>4093513</v>
      </c>
      <c r="BO25" s="454"/>
      <c r="BP25" s="454"/>
      <c r="BQ25" s="454"/>
      <c r="BR25" s="454"/>
      <c r="BS25" s="454"/>
      <c r="BT25" s="454"/>
      <c r="BU25" s="455"/>
      <c r="BV25" s="453">
        <v>4708224</v>
      </c>
      <c r="BW25" s="454"/>
      <c r="BX25" s="454"/>
      <c r="BY25" s="454"/>
      <c r="BZ25" s="454"/>
      <c r="CA25" s="454"/>
      <c r="CB25" s="454"/>
      <c r="CC25" s="455"/>
      <c r="CD25" s="191"/>
      <c r="CE25" s="456"/>
      <c r="CF25" s="456"/>
      <c r="CG25" s="456"/>
      <c r="CH25" s="456"/>
      <c r="CI25" s="456"/>
      <c r="CJ25" s="456"/>
      <c r="CK25" s="456"/>
      <c r="CL25" s="456"/>
      <c r="CM25" s="456"/>
      <c r="CN25" s="456"/>
      <c r="CO25" s="456"/>
      <c r="CP25" s="456"/>
      <c r="CQ25" s="456"/>
      <c r="CR25" s="456"/>
      <c r="CS25" s="457"/>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8"/>
      <c r="B26" s="403"/>
      <c r="C26" s="404"/>
      <c r="D26" s="405"/>
      <c r="E26" s="380" t="s">
        <v>176</v>
      </c>
      <c r="F26" s="381"/>
      <c r="G26" s="381"/>
      <c r="H26" s="381"/>
      <c r="I26" s="381"/>
      <c r="J26" s="381"/>
      <c r="K26" s="382"/>
      <c r="L26" s="377">
        <v>1</v>
      </c>
      <c r="M26" s="378"/>
      <c r="N26" s="378"/>
      <c r="O26" s="378"/>
      <c r="P26" s="379"/>
      <c r="Q26" s="377">
        <v>6000</v>
      </c>
      <c r="R26" s="378"/>
      <c r="S26" s="378"/>
      <c r="T26" s="378"/>
      <c r="U26" s="378"/>
      <c r="V26" s="379"/>
      <c r="W26" s="467"/>
      <c r="X26" s="404"/>
      <c r="Y26" s="405"/>
      <c r="Z26" s="380" t="s">
        <v>177</v>
      </c>
      <c r="AA26" s="435"/>
      <c r="AB26" s="435"/>
      <c r="AC26" s="435"/>
      <c r="AD26" s="435"/>
      <c r="AE26" s="435"/>
      <c r="AF26" s="435"/>
      <c r="AG26" s="436"/>
      <c r="AH26" s="377">
        <v>2</v>
      </c>
      <c r="AI26" s="378"/>
      <c r="AJ26" s="378"/>
      <c r="AK26" s="378"/>
      <c r="AL26" s="379"/>
      <c r="AM26" s="377" t="s">
        <v>178</v>
      </c>
      <c r="AN26" s="378"/>
      <c r="AO26" s="378"/>
      <c r="AP26" s="378"/>
      <c r="AQ26" s="378"/>
      <c r="AR26" s="379"/>
      <c r="AS26" s="377" t="s">
        <v>179</v>
      </c>
      <c r="AT26" s="378"/>
      <c r="AU26" s="378"/>
      <c r="AV26" s="378"/>
      <c r="AW26" s="378"/>
      <c r="AX26" s="437"/>
      <c r="AY26" s="464" t="s">
        <v>180</v>
      </c>
      <c r="AZ26" s="384"/>
      <c r="BA26" s="384"/>
      <c r="BB26" s="384"/>
      <c r="BC26" s="384"/>
      <c r="BD26" s="384"/>
      <c r="BE26" s="384"/>
      <c r="BF26" s="384"/>
      <c r="BG26" s="384"/>
      <c r="BH26" s="384"/>
      <c r="BI26" s="384"/>
      <c r="BJ26" s="384"/>
      <c r="BK26" s="384"/>
      <c r="BL26" s="384"/>
      <c r="BM26" s="465"/>
      <c r="BN26" s="424" t="s">
        <v>181</v>
      </c>
      <c r="BO26" s="425"/>
      <c r="BP26" s="425"/>
      <c r="BQ26" s="425"/>
      <c r="BR26" s="425"/>
      <c r="BS26" s="425"/>
      <c r="BT26" s="425"/>
      <c r="BU26" s="426"/>
      <c r="BV26" s="424" t="s">
        <v>173</v>
      </c>
      <c r="BW26" s="425"/>
      <c r="BX26" s="425"/>
      <c r="BY26" s="425"/>
      <c r="BZ26" s="425"/>
      <c r="CA26" s="425"/>
      <c r="CB26" s="425"/>
      <c r="CC26" s="426"/>
      <c r="CD26" s="191"/>
      <c r="CE26" s="456"/>
      <c r="CF26" s="456"/>
      <c r="CG26" s="456"/>
      <c r="CH26" s="456"/>
      <c r="CI26" s="456"/>
      <c r="CJ26" s="456"/>
      <c r="CK26" s="456"/>
      <c r="CL26" s="456"/>
      <c r="CM26" s="456"/>
      <c r="CN26" s="456"/>
      <c r="CO26" s="456"/>
      <c r="CP26" s="456"/>
      <c r="CQ26" s="456"/>
      <c r="CR26" s="456"/>
      <c r="CS26" s="457"/>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8"/>
      <c r="B27" s="403"/>
      <c r="C27" s="404"/>
      <c r="D27" s="405"/>
      <c r="E27" s="380" t="s">
        <v>182</v>
      </c>
      <c r="F27" s="381"/>
      <c r="G27" s="381"/>
      <c r="H27" s="381"/>
      <c r="I27" s="381"/>
      <c r="J27" s="381"/>
      <c r="K27" s="382"/>
      <c r="L27" s="377">
        <v>1</v>
      </c>
      <c r="M27" s="378"/>
      <c r="N27" s="378"/>
      <c r="O27" s="378"/>
      <c r="P27" s="379"/>
      <c r="Q27" s="377">
        <v>2810</v>
      </c>
      <c r="R27" s="378"/>
      <c r="S27" s="378"/>
      <c r="T27" s="378"/>
      <c r="U27" s="378"/>
      <c r="V27" s="379"/>
      <c r="W27" s="467"/>
      <c r="X27" s="404"/>
      <c r="Y27" s="405"/>
      <c r="Z27" s="380" t="s">
        <v>183</v>
      </c>
      <c r="AA27" s="381"/>
      <c r="AB27" s="381"/>
      <c r="AC27" s="381"/>
      <c r="AD27" s="381"/>
      <c r="AE27" s="381"/>
      <c r="AF27" s="381"/>
      <c r="AG27" s="382"/>
      <c r="AH27" s="377" t="s">
        <v>136</v>
      </c>
      <c r="AI27" s="378"/>
      <c r="AJ27" s="378"/>
      <c r="AK27" s="378"/>
      <c r="AL27" s="379"/>
      <c r="AM27" s="377" t="s">
        <v>181</v>
      </c>
      <c r="AN27" s="378"/>
      <c r="AO27" s="378"/>
      <c r="AP27" s="378"/>
      <c r="AQ27" s="378"/>
      <c r="AR27" s="379"/>
      <c r="AS27" s="377" t="s">
        <v>173</v>
      </c>
      <c r="AT27" s="378"/>
      <c r="AU27" s="378"/>
      <c r="AV27" s="378"/>
      <c r="AW27" s="378"/>
      <c r="AX27" s="437"/>
      <c r="AY27" s="461" t="s">
        <v>184</v>
      </c>
      <c r="AZ27" s="462"/>
      <c r="BA27" s="462"/>
      <c r="BB27" s="462"/>
      <c r="BC27" s="462"/>
      <c r="BD27" s="462"/>
      <c r="BE27" s="462"/>
      <c r="BF27" s="462"/>
      <c r="BG27" s="462"/>
      <c r="BH27" s="462"/>
      <c r="BI27" s="462"/>
      <c r="BJ27" s="462"/>
      <c r="BK27" s="462"/>
      <c r="BL27" s="462"/>
      <c r="BM27" s="463"/>
      <c r="BN27" s="458">
        <v>139825</v>
      </c>
      <c r="BO27" s="459"/>
      <c r="BP27" s="459"/>
      <c r="BQ27" s="459"/>
      <c r="BR27" s="459"/>
      <c r="BS27" s="459"/>
      <c r="BT27" s="459"/>
      <c r="BU27" s="460"/>
      <c r="BV27" s="458">
        <v>139820</v>
      </c>
      <c r="BW27" s="459"/>
      <c r="BX27" s="459"/>
      <c r="BY27" s="459"/>
      <c r="BZ27" s="459"/>
      <c r="CA27" s="459"/>
      <c r="CB27" s="459"/>
      <c r="CC27" s="460"/>
      <c r="CD27" s="193"/>
      <c r="CE27" s="456"/>
      <c r="CF27" s="456"/>
      <c r="CG27" s="456"/>
      <c r="CH27" s="456"/>
      <c r="CI27" s="456"/>
      <c r="CJ27" s="456"/>
      <c r="CK27" s="456"/>
      <c r="CL27" s="456"/>
      <c r="CM27" s="456"/>
      <c r="CN27" s="456"/>
      <c r="CO27" s="456"/>
      <c r="CP27" s="456"/>
      <c r="CQ27" s="456"/>
      <c r="CR27" s="456"/>
      <c r="CS27" s="457"/>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8"/>
      <c r="B28" s="403"/>
      <c r="C28" s="404"/>
      <c r="D28" s="405"/>
      <c r="E28" s="380" t="s">
        <v>185</v>
      </c>
      <c r="F28" s="381"/>
      <c r="G28" s="381"/>
      <c r="H28" s="381"/>
      <c r="I28" s="381"/>
      <c r="J28" s="381"/>
      <c r="K28" s="382"/>
      <c r="L28" s="377">
        <v>1</v>
      </c>
      <c r="M28" s="378"/>
      <c r="N28" s="378"/>
      <c r="O28" s="378"/>
      <c r="P28" s="379"/>
      <c r="Q28" s="377">
        <v>2230</v>
      </c>
      <c r="R28" s="378"/>
      <c r="S28" s="378"/>
      <c r="T28" s="378"/>
      <c r="U28" s="378"/>
      <c r="V28" s="379"/>
      <c r="W28" s="467"/>
      <c r="X28" s="404"/>
      <c r="Y28" s="405"/>
      <c r="Z28" s="380" t="s">
        <v>186</v>
      </c>
      <c r="AA28" s="381"/>
      <c r="AB28" s="381"/>
      <c r="AC28" s="381"/>
      <c r="AD28" s="381"/>
      <c r="AE28" s="381"/>
      <c r="AF28" s="381"/>
      <c r="AG28" s="382"/>
      <c r="AH28" s="377" t="s">
        <v>174</v>
      </c>
      <c r="AI28" s="378"/>
      <c r="AJ28" s="378"/>
      <c r="AK28" s="378"/>
      <c r="AL28" s="379"/>
      <c r="AM28" s="377" t="s">
        <v>173</v>
      </c>
      <c r="AN28" s="378"/>
      <c r="AO28" s="378"/>
      <c r="AP28" s="378"/>
      <c r="AQ28" s="378"/>
      <c r="AR28" s="379"/>
      <c r="AS28" s="377" t="s">
        <v>173</v>
      </c>
      <c r="AT28" s="378"/>
      <c r="AU28" s="378"/>
      <c r="AV28" s="378"/>
      <c r="AW28" s="378"/>
      <c r="AX28" s="437"/>
      <c r="AY28" s="441" t="s">
        <v>187</v>
      </c>
      <c r="AZ28" s="442"/>
      <c r="BA28" s="442"/>
      <c r="BB28" s="443"/>
      <c r="BC28" s="450" t="s">
        <v>48</v>
      </c>
      <c r="BD28" s="451"/>
      <c r="BE28" s="451"/>
      <c r="BF28" s="451"/>
      <c r="BG28" s="451"/>
      <c r="BH28" s="451"/>
      <c r="BI28" s="451"/>
      <c r="BJ28" s="451"/>
      <c r="BK28" s="451"/>
      <c r="BL28" s="451"/>
      <c r="BM28" s="452"/>
      <c r="BN28" s="453">
        <v>1006757</v>
      </c>
      <c r="BO28" s="454"/>
      <c r="BP28" s="454"/>
      <c r="BQ28" s="454"/>
      <c r="BR28" s="454"/>
      <c r="BS28" s="454"/>
      <c r="BT28" s="454"/>
      <c r="BU28" s="455"/>
      <c r="BV28" s="453">
        <v>1004841</v>
      </c>
      <c r="BW28" s="454"/>
      <c r="BX28" s="454"/>
      <c r="BY28" s="454"/>
      <c r="BZ28" s="454"/>
      <c r="CA28" s="454"/>
      <c r="CB28" s="454"/>
      <c r="CC28" s="455"/>
      <c r="CD28" s="191"/>
      <c r="CE28" s="456"/>
      <c r="CF28" s="456"/>
      <c r="CG28" s="456"/>
      <c r="CH28" s="456"/>
      <c r="CI28" s="456"/>
      <c r="CJ28" s="456"/>
      <c r="CK28" s="456"/>
      <c r="CL28" s="456"/>
      <c r="CM28" s="456"/>
      <c r="CN28" s="456"/>
      <c r="CO28" s="456"/>
      <c r="CP28" s="456"/>
      <c r="CQ28" s="456"/>
      <c r="CR28" s="456"/>
      <c r="CS28" s="457"/>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8"/>
      <c r="B29" s="403"/>
      <c r="C29" s="404"/>
      <c r="D29" s="405"/>
      <c r="E29" s="380" t="s">
        <v>188</v>
      </c>
      <c r="F29" s="381"/>
      <c r="G29" s="381"/>
      <c r="H29" s="381"/>
      <c r="I29" s="381"/>
      <c r="J29" s="381"/>
      <c r="K29" s="382"/>
      <c r="L29" s="377">
        <v>9</v>
      </c>
      <c r="M29" s="378"/>
      <c r="N29" s="378"/>
      <c r="O29" s="378"/>
      <c r="P29" s="379"/>
      <c r="Q29" s="377">
        <v>1800</v>
      </c>
      <c r="R29" s="378"/>
      <c r="S29" s="378"/>
      <c r="T29" s="378"/>
      <c r="U29" s="378"/>
      <c r="V29" s="379"/>
      <c r="W29" s="468"/>
      <c r="X29" s="469"/>
      <c r="Y29" s="470"/>
      <c r="Z29" s="380" t="s">
        <v>189</v>
      </c>
      <c r="AA29" s="381"/>
      <c r="AB29" s="381"/>
      <c r="AC29" s="381"/>
      <c r="AD29" s="381"/>
      <c r="AE29" s="381"/>
      <c r="AF29" s="381"/>
      <c r="AG29" s="382"/>
      <c r="AH29" s="377">
        <v>117</v>
      </c>
      <c r="AI29" s="378"/>
      <c r="AJ29" s="378"/>
      <c r="AK29" s="378"/>
      <c r="AL29" s="379"/>
      <c r="AM29" s="377">
        <v>363753</v>
      </c>
      <c r="AN29" s="378"/>
      <c r="AO29" s="378"/>
      <c r="AP29" s="378"/>
      <c r="AQ29" s="378"/>
      <c r="AR29" s="379"/>
      <c r="AS29" s="377">
        <v>3109</v>
      </c>
      <c r="AT29" s="378"/>
      <c r="AU29" s="378"/>
      <c r="AV29" s="378"/>
      <c r="AW29" s="378"/>
      <c r="AX29" s="437"/>
      <c r="AY29" s="444"/>
      <c r="AZ29" s="445"/>
      <c r="BA29" s="445"/>
      <c r="BB29" s="446"/>
      <c r="BC29" s="438" t="s">
        <v>190</v>
      </c>
      <c r="BD29" s="439"/>
      <c r="BE29" s="439"/>
      <c r="BF29" s="439"/>
      <c r="BG29" s="439"/>
      <c r="BH29" s="439"/>
      <c r="BI29" s="439"/>
      <c r="BJ29" s="439"/>
      <c r="BK29" s="439"/>
      <c r="BL29" s="439"/>
      <c r="BM29" s="440"/>
      <c r="BN29" s="424">
        <v>2441472</v>
      </c>
      <c r="BO29" s="425"/>
      <c r="BP29" s="425"/>
      <c r="BQ29" s="425"/>
      <c r="BR29" s="425"/>
      <c r="BS29" s="425"/>
      <c r="BT29" s="425"/>
      <c r="BU29" s="426"/>
      <c r="BV29" s="424">
        <v>1775258</v>
      </c>
      <c r="BW29" s="425"/>
      <c r="BX29" s="425"/>
      <c r="BY29" s="425"/>
      <c r="BZ29" s="425"/>
      <c r="CA29" s="425"/>
      <c r="CB29" s="425"/>
      <c r="CC29" s="426"/>
      <c r="CD29" s="193"/>
      <c r="CE29" s="456"/>
      <c r="CF29" s="456"/>
      <c r="CG29" s="456"/>
      <c r="CH29" s="456"/>
      <c r="CI29" s="456"/>
      <c r="CJ29" s="456"/>
      <c r="CK29" s="456"/>
      <c r="CL29" s="456"/>
      <c r="CM29" s="456"/>
      <c r="CN29" s="456"/>
      <c r="CO29" s="456"/>
      <c r="CP29" s="456"/>
      <c r="CQ29" s="456"/>
      <c r="CR29" s="456"/>
      <c r="CS29" s="457"/>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8"/>
      <c r="B30" s="406"/>
      <c r="C30" s="407"/>
      <c r="D30" s="408"/>
      <c r="E30" s="385"/>
      <c r="F30" s="386"/>
      <c r="G30" s="386"/>
      <c r="H30" s="386"/>
      <c r="I30" s="386"/>
      <c r="J30" s="386"/>
      <c r="K30" s="387"/>
      <c r="L30" s="388"/>
      <c r="M30" s="389"/>
      <c r="N30" s="389"/>
      <c r="O30" s="389"/>
      <c r="P30" s="390"/>
      <c r="Q30" s="388"/>
      <c r="R30" s="389"/>
      <c r="S30" s="389"/>
      <c r="T30" s="389"/>
      <c r="U30" s="389"/>
      <c r="V30" s="390"/>
      <c r="W30" s="391" t="s">
        <v>191</v>
      </c>
      <c r="X30" s="392"/>
      <c r="Y30" s="392"/>
      <c r="Z30" s="392"/>
      <c r="AA30" s="392"/>
      <c r="AB30" s="392"/>
      <c r="AC30" s="392"/>
      <c r="AD30" s="392"/>
      <c r="AE30" s="392"/>
      <c r="AF30" s="392"/>
      <c r="AG30" s="393"/>
      <c r="AH30" s="394">
        <v>99.6</v>
      </c>
      <c r="AI30" s="395"/>
      <c r="AJ30" s="395"/>
      <c r="AK30" s="395"/>
      <c r="AL30" s="395"/>
      <c r="AM30" s="395"/>
      <c r="AN30" s="395"/>
      <c r="AO30" s="395"/>
      <c r="AP30" s="395"/>
      <c r="AQ30" s="395"/>
      <c r="AR30" s="395"/>
      <c r="AS30" s="395"/>
      <c r="AT30" s="395"/>
      <c r="AU30" s="395"/>
      <c r="AV30" s="395"/>
      <c r="AW30" s="395"/>
      <c r="AX30" s="396"/>
      <c r="AY30" s="447"/>
      <c r="AZ30" s="448"/>
      <c r="BA30" s="448"/>
      <c r="BB30" s="449"/>
      <c r="BC30" s="397" t="s">
        <v>50</v>
      </c>
      <c r="BD30" s="398"/>
      <c r="BE30" s="398"/>
      <c r="BF30" s="398"/>
      <c r="BG30" s="398"/>
      <c r="BH30" s="398"/>
      <c r="BI30" s="398"/>
      <c r="BJ30" s="398"/>
      <c r="BK30" s="398"/>
      <c r="BL30" s="398"/>
      <c r="BM30" s="399"/>
      <c r="BN30" s="458">
        <v>6826100</v>
      </c>
      <c r="BO30" s="459"/>
      <c r="BP30" s="459"/>
      <c r="BQ30" s="459"/>
      <c r="BR30" s="459"/>
      <c r="BS30" s="459"/>
      <c r="BT30" s="459"/>
      <c r="BU30" s="460"/>
      <c r="BV30" s="458">
        <v>6972440</v>
      </c>
      <c r="BW30" s="459"/>
      <c r="BX30" s="459"/>
      <c r="BY30" s="459"/>
      <c r="BZ30" s="459"/>
      <c r="CA30" s="459"/>
      <c r="CB30" s="459"/>
      <c r="CC30" s="46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3" t="s">
        <v>192</v>
      </c>
      <c r="D32" s="383"/>
      <c r="E32" s="383"/>
      <c r="F32" s="383"/>
      <c r="G32" s="383"/>
      <c r="H32" s="383"/>
      <c r="I32" s="383"/>
      <c r="J32" s="383"/>
      <c r="K32" s="383"/>
      <c r="L32" s="383"/>
      <c r="M32" s="383"/>
      <c r="N32" s="383"/>
      <c r="O32" s="383"/>
      <c r="P32" s="383"/>
      <c r="Q32" s="383"/>
      <c r="R32" s="383"/>
      <c r="S32" s="383"/>
      <c r="U32" s="384" t="s">
        <v>193</v>
      </c>
      <c r="V32" s="384"/>
      <c r="W32" s="384"/>
      <c r="X32" s="384"/>
      <c r="Y32" s="384"/>
      <c r="Z32" s="384"/>
      <c r="AA32" s="384"/>
      <c r="AB32" s="384"/>
      <c r="AC32" s="384"/>
      <c r="AD32" s="384"/>
      <c r="AE32" s="384"/>
      <c r="AF32" s="384"/>
      <c r="AG32" s="384"/>
      <c r="AH32" s="384"/>
      <c r="AI32" s="384"/>
      <c r="AJ32" s="384"/>
      <c r="AK32" s="384"/>
      <c r="AM32" s="384" t="s">
        <v>194</v>
      </c>
      <c r="AN32" s="384"/>
      <c r="AO32" s="384"/>
      <c r="AP32" s="384"/>
      <c r="AQ32" s="384"/>
      <c r="AR32" s="384"/>
      <c r="AS32" s="384"/>
      <c r="AT32" s="384"/>
      <c r="AU32" s="384"/>
      <c r="AV32" s="384"/>
      <c r="AW32" s="384"/>
      <c r="AX32" s="384"/>
      <c r="AY32" s="384"/>
      <c r="AZ32" s="384"/>
      <c r="BA32" s="384"/>
      <c r="BB32" s="384"/>
      <c r="BC32" s="384"/>
      <c r="BE32" s="384" t="s">
        <v>195</v>
      </c>
      <c r="BF32" s="384"/>
      <c r="BG32" s="384"/>
      <c r="BH32" s="384"/>
      <c r="BI32" s="384"/>
      <c r="BJ32" s="384"/>
      <c r="BK32" s="384"/>
      <c r="BL32" s="384"/>
      <c r="BM32" s="384"/>
      <c r="BN32" s="384"/>
      <c r="BO32" s="384"/>
      <c r="BP32" s="384"/>
      <c r="BQ32" s="384"/>
      <c r="BR32" s="384"/>
      <c r="BS32" s="384"/>
      <c r="BT32" s="384"/>
      <c r="BU32" s="384"/>
      <c r="BW32" s="384" t="s">
        <v>196</v>
      </c>
      <c r="BX32" s="384"/>
      <c r="BY32" s="384"/>
      <c r="BZ32" s="384"/>
      <c r="CA32" s="384"/>
      <c r="CB32" s="384"/>
      <c r="CC32" s="384"/>
      <c r="CD32" s="384"/>
      <c r="CE32" s="384"/>
      <c r="CF32" s="384"/>
      <c r="CG32" s="384"/>
      <c r="CH32" s="384"/>
      <c r="CI32" s="384"/>
      <c r="CJ32" s="384"/>
      <c r="CK32" s="384"/>
      <c r="CL32" s="384"/>
      <c r="CM32" s="384"/>
      <c r="CO32" s="384" t="s">
        <v>197</v>
      </c>
      <c r="CP32" s="384"/>
      <c r="CQ32" s="384"/>
      <c r="CR32" s="384"/>
      <c r="CS32" s="384"/>
      <c r="CT32" s="384"/>
      <c r="CU32" s="384"/>
      <c r="CV32" s="384"/>
      <c r="CW32" s="384"/>
      <c r="CX32" s="384"/>
      <c r="CY32" s="384"/>
      <c r="CZ32" s="384"/>
      <c r="DA32" s="384"/>
      <c r="DB32" s="384"/>
      <c r="DC32" s="384"/>
      <c r="DD32" s="384"/>
      <c r="DE32" s="384"/>
      <c r="DI32" s="201"/>
    </row>
    <row r="33" spans="1:113" ht="13.5" customHeight="1" x14ac:dyDescent="0.15">
      <c r="A33" s="178"/>
      <c r="B33" s="202"/>
      <c r="C33" s="376" t="s">
        <v>198</v>
      </c>
      <c r="D33" s="376"/>
      <c r="E33" s="375" t="s">
        <v>199</v>
      </c>
      <c r="F33" s="375"/>
      <c r="G33" s="375"/>
      <c r="H33" s="375"/>
      <c r="I33" s="375"/>
      <c r="J33" s="375"/>
      <c r="K33" s="375"/>
      <c r="L33" s="375"/>
      <c r="M33" s="375"/>
      <c r="N33" s="375"/>
      <c r="O33" s="375"/>
      <c r="P33" s="375"/>
      <c r="Q33" s="375"/>
      <c r="R33" s="375"/>
      <c r="S33" s="375"/>
      <c r="T33" s="203"/>
      <c r="U33" s="376" t="s">
        <v>198</v>
      </c>
      <c r="V33" s="376"/>
      <c r="W33" s="375" t="s">
        <v>199</v>
      </c>
      <c r="X33" s="375"/>
      <c r="Y33" s="375"/>
      <c r="Z33" s="375"/>
      <c r="AA33" s="375"/>
      <c r="AB33" s="375"/>
      <c r="AC33" s="375"/>
      <c r="AD33" s="375"/>
      <c r="AE33" s="375"/>
      <c r="AF33" s="375"/>
      <c r="AG33" s="375"/>
      <c r="AH33" s="375"/>
      <c r="AI33" s="375"/>
      <c r="AJ33" s="375"/>
      <c r="AK33" s="375"/>
      <c r="AL33" s="203"/>
      <c r="AM33" s="376" t="s">
        <v>198</v>
      </c>
      <c r="AN33" s="376"/>
      <c r="AO33" s="375" t="s">
        <v>199</v>
      </c>
      <c r="AP33" s="375"/>
      <c r="AQ33" s="375"/>
      <c r="AR33" s="375"/>
      <c r="AS33" s="375"/>
      <c r="AT33" s="375"/>
      <c r="AU33" s="375"/>
      <c r="AV33" s="375"/>
      <c r="AW33" s="375"/>
      <c r="AX33" s="375"/>
      <c r="AY33" s="375"/>
      <c r="AZ33" s="375"/>
      <c r="BA33" s="375"/>
      <c r="BB33" s="375"/>
      <c r="BC33" s="375"/>
      <c r="BD33" s="204"/>
      <c r="BE33" s="375" t="s">
        <v>200</v>
      </c>
      <c r="BF33" s="375"/>
      <c r="BG33" s="375" t="s">
        <v>201</v>
      </c>
      <c r="BH33" s="375"/>
      <c r="BI33" s="375"/>
      <c r="BJ33" s="375"/>
      <c r="BK33" s="375"/>
      <c r="BL33" s="375"/>
      <c r="BM33" s="375"/>
      <c r="BN33" s="375"/>
      <c r="BO33" s="375"/>
      <c r="BP33" s="375"/>
      <c r="BQ33" s="375"/>
      <c r="BR33" s="375"/>
      <c r="BS33" s="375"/>
      <c r="BT33" s="375"/>
      <c r="BU33" s="375"/>
      <c r="BV33" s="204"/>
      <c r="BW33" s="376" t="s">
        <v>200</v>
      </c>
      <c r="BX33" s="376"/>
      <c r="BY33" s="375" t="s">
        <v>202</v>
      </c>
      <c r="BZ33" s="375"/>
      <c r="CA33" s="375"/>
      <c r="CB33" s="375"/>
      <c r="CC33" s="375"/>
      <c r="CD33" s="375"/>
      <c r="CE33" s="375"/>
      <c r="CF33" s="375"/>
      <c r="CG33" s="375"/>
      <c r="CH33" s="375"/>
      <c r="CI33" s="375"/>
      <c r="CJ33" s="375"/>
      <c r="CK33" s="375"/>
      <c r="CL33" s="375"/>
      <c r="CM33" s="375"/>
      <c r="CN33" s="203"/>
      <c r="CO33" s="376" t="s">
        <v>203</v>
      </c>
      <c r="CP33" s="376"/>
      <c r="CQ33" s="375" t="s">
        <v>204</v>
      </c>
      <c r="CR33" s="375"/>
      <c r="CS33" s="375"/>
      <c r="CT33" s="375"/>
      <c r="CU33" s="375"/>
      <c r="CV33" s="375"/>
      <c r="CW33" s="375"/>
      <c r="CX33" s="375"/>
      <c r="CY33" s="375"/>
      <c r="CZ33" s="375"/>
      <c r="DA33" s="375"/>
      <c r="DB33" s="375"/>
      <c r="DC33" s="375"/>
      <c r="DD33" s="375"/>
      <c r="DE33" s="375"/>
      <c r="DF33" s="203"/>
      <c r="DG33" s="374" t="s">
        <v>205</v>
      </c>
      <c r="DH33" s="374"/>
      <c r="DI33" s="205"/>
    </row>
    <row r="34" spans="1:113" ht="32.25" customHeight="1" x14ac:dyDescent="0.15">
      <c r="A34" s="178"/>
      <c r="B34" s="202"/>
      <c r="C34" s="372">
        <f>IF(E34="","",1)</f>
        <v>1</v>
      </c>
      <c r="D34" s="372"/>
      <c r="E34" s="373" t="str">
        <f>IF('各会計、関係団体の財政状況及び健全化判断比率'!B7="","",'各会計、関係団体の財政状況及び健全化判断比率'!B7)</f>
        <v>一般会計</v>
      </c>
      <c r="F34" s="373"/>
      <c r="G34" s="373"/>
      <c r="H34" s="373"/>
      <c r="I34" s="373"/>
      <c r="J34" s="373"/>
      <c r="K34" s="373"/>
      <c r="L34" s="373"/>
      <c r="M34" s="373"/>
      <c r="N34" s="373"/>
      <c r="O34" s="373"/>
      <c r="P34" s="373"/>
      <c r="Q34" s="373"/>
      <c r="R34" s="373"/>
      <c r="S34" s="373"/>
      <c r="T34" s="178"/>
      <c r="U34" s="372">
        <f>IF(W34="","",MAX(C34:D43)+1)</f>
        <v>2</v>
      </c>
      <c r="V34" s="372"/>
      <c r="W34" s="373" t="str">
        <f>IF('各会計、関係団体の財政状況及び健全化判断比率'!B28="","",'各会計、関係団体の財政状況及び健全化判断比率'!B28)</f>
        <v>国民健康保険事業特別会計</v>
      </c>
      <c r="X34" s="373"/>
      <c r="Y34" s="373"/>
      <c r="Z34" s="373"/>
      <c r="AA34" s="373"/>
      <c r="AB34" s="373"/>
      <c r="AC34" s="373"/>
      <c r="AD34" s="373"/>
      <c r="AE34" s="373"/>
      <c r="AF34" s="373"/>
      <c r="AG34" s="373"/>
      <c r="AH34" s="373"/>
      <c r="AI34" s="373"/>
      <c r="AJ34" s="373"/>
      <c r="AK34" s="373"/>
      <c r="AL34" s="178"/>
      <c r="AM34" s="372" t="str">
        <f>IF(AO34="","",MAX(C34:D43,U34:V43)+1)</f>
        <v/>
      </c>
      <c r="AN34" s="372"/>
      <c r="AO34" s="373"/>
      <c r="AP34" s="373"/>
      <c r="AQ34" s="373"/>
      <c r="AR34" s="373"/>
      <c r="AS34" s="373"/>
      <c r="AT34" s="373"/>
      <c r="AU34" s="373"/>
      <c r="AV34" s="373"/>
      <c r="AW34" s="373"/>
      <c r="AX34" s="373"/>
      <c r="AY34" s="373"/>
      <c r="AZ34" s="373"/>
      <c r="BA34" s="373"/>
      <c r="BB34" s="373"/>
      <c r="BC34" s="373"/>
      <c r="BD34" s="178"/>
      <c r="BE34" s="372">
        <f>IF(BG34="","",MAX(C34:D43,U34:V43,AM34:AN43)+1)</f>
        <v>6</v>
      </c>
      <c r="BF34" s="372"/>
      <c r="BG34" s="373" t="str">
        <f>IF('各会計、関係団体の財政状況及び健全化判断比率'!B32="","",'各会計、関係団体の財政状況及び健全化判断比率'!B32)</f>
        <v>簡易水道事業特別会計</v>
      </c>
      <c r="BH34" s="373"/>
      <c r="BI34" s="373"/>
      <c r="BJ34" s="373"/>
      <c r="BK34" s="373"/>
      <c r="BL34" s="373"/>
      <c r="BM34" s="373"/>
      <c r="BN34" s="373"/>
      <c r="BO34" s="373"/>
      <c r="BP34" s="373"/>
      <c r="BQ34" s="373"/>
      <c r="BR34" s="373"/>
      <c r="BS34" s="373"/>
      <c r="BT34" s="373"/>
      <c r="BU34" s="373"/>
      <c r="BV34" s="178"/>
      <c r="BW34" s="372">
        <f>IF(BY34="","",MAX(C34:D43,U34:V43,AM34:AN43,BE34:BF43)+1)</f>
        <v>8</v>
      </c>
      <c r="BX34" s="372"/>
      <c r="BY34" s="373" t="str">
        <f>IF('各会計、関係団体の財政状況及び健全化判断比率'!B68="","",'各会計、関係団体の財政状況及び健全化判断比率'!B68)</f>
        <v>安平・厚真行政事務組合</v>
      </c>
      <c r="BZ34" s="373"/>
      <c r="CA34" s="373"/>
      <c r="CB34" s="373"/>
      <c r="CC34" s="373"/>
      <c r="CD34" s="373"/>
      <c r="CE34" s="373"/>
      <c r="CF34" s="373"/>
      <c r="CG34" s="373"/>
      <c r="CH34" s="373"/>
      <c r="CI34" s="373"/>
      <c r="CJ34" s="373"/>
      <c r="CK34" s="373"/>
      <c r="CL34" s="373"/>
      <c r="CM34" s="373"/>
      <c r="CN34" s="178"/>
      <c r="CO34" s="372">
        <f>IF(CQ34="","",MAX(C34:D43,U34:V43,AM34:AN43,BE34:BF43,BW34:BX43)+1)</f>
        <v>11</v>
      </c>
      <c r="CP34" s="372"/>
      <c r="CQ34" s="373" t="str">
        <f>IF('各会計、関係団体の財政状況及び健全化判断比率'!BS7="","",'各会計、関係団体の財政状況及び健全化判断比率'!BS7)</f>
        <v>厚真町土地開発公社</v>
      </c>
      <c r="CR34" s="373"/>
      <c r="CS34" s="373"/>
      <c r="CT34" s="373"/>
      <c r="CU34" s="373"/>
      <c r="CV34" s="373"/>
      <c r="CW34" s="373"/>
      <c r="CX34" s="373"/>
      <c r="CY34" s="373"/>
      <c r="CZ34" s="373"/>
      <c r="DA34" s="373"/>
      <c r="DB34" s="373"/>
      <c r="DC34" s="373"/>
      <c r="DD34" s="373"/>
      <c r="DE34" s="373"/>
      <c r="DG34" s="370" t="str">
        <f>IF('各会計、関係団体の財政状況及び健全化判断比率'!BR7="","",'各会計、関係団体の財政状況及び健全化判断比率'!BR7)</f>
        <v/>
      </c>
      <c r="DH34" s="370"/>
      <c r="DI34" s="205"/>
    </row>
    <row r="35" spans="1:113" ht="32.25" customHeight="1" x14ac:dyDescent="0.15">
      <c r="A35" s="178"/>
      <c r="B35" s="202"/>
      <c r="C35" s="372" t="str">
        <f>IF(E35="","",C34+1)</f>
        <v/>
      </c>
      <c r="D35" s="372"/>
      <c r="E35" s="373" t="str">
        <f>IF('各会計、関係団体の財政状況及び健全化判断比率'!B8="","",'各会計、関係団体の財政状況及び健全化判断比率'!B8)</f>
        <v/>
      </c>
      <c r="F35" s="373"/>
      <c r="G35" s="373"/>
      <c r="H35" s="373"/>
      <c r="I35" s="373"/>
      <c r="J35" s="373"/>
      <c r="K35" s="373"/>
      <c r="L35" s="373"/>
      <c r="M35" s="373"/>
      <c r="N35" s="373"/>
      <c r="O35" s="373"/>
      <c r="P35" s="373"/>
      <c r="Q35" s="373"/>
      <c r="R35" s="373"/>
      <c r="S35" s="373"/>
      <c r="T35" s="178"/>
      <c r="U35" s="372">
        <f>IF(W35="","",U34+1)</f>
        <v>3</v>
      </c>
      <c r="V35" s="372"/>
      <c r="W35" s="373" t="str">
        <f>IF('各会計、関係団体の財政状況及び健全化判断比率'!B29="","",'各会計、関係団体の財政状況及び健全化判断比率'!B29)</f>
        <v>後期高齢者医療特別会計</v>
      </c>
      <c r="X35" s="373"/>
      <c r="Y35" s="373"/>
      <c r="Z35" s="373"/>
      <c r="AA35" s="373"/>
      <c r="AB35" s="373"/>
      <c r="AC35" s="373"/>
      <c r="AD35" s="373"/>
      <c r="AE35" s="373"/>
      <c r="AF35" s="373"/>
      <c r="AG35" s="373"/>
      <c r="AH35" s="373"/>
      <c r="AI35" s="373"/>
      <c r="AJ35" s="373"/>
      <c r="AK35" s="373"/>
      <c r="AL35" s="178"/>
      <c r="AM35" s="372" t="str">
        <f t="shared" ref="AM35:AM43" si="0">IF(AO35="","",AM34+1)</f>
        <v/>
      </c>
      <c r="AN35" s="372"/>
      <c r="AO35" s="373"/>
      <c r="AP35" s="373"/>
      <c r="AQ35" s="373"/>
      <c r="AR35" s="373"/>
      <c r="AS35" s="373"/>
      <c r="AT35" s="373"/>
      <c r="AU35" s="373"/>
      <c r="AV35" s="373"/>
      <c r="AW35" s="373"/>
      <c r="AX35" s="373"/>
      <c r="AY35" s="373"/>
      <c r="AZ35" s="373"/>
      <c r="BA35" s="373"/>
      <c r="BB35" s="373"/>
      <c r="BC35" s="373"/>
      <c r="BD35" s="178"/>
      <c r="BE35" s="372">
        <f t="shared" ref="BE35:BE43" si="1">IF(BG35="","",BE34+1)</f>
        <v>7</v>
      </c>
      <c r="BF35" s="372"/>
      <c r="BG35" s="373" t="str">
        <f>IF('各会計、関係団体の財政状況及び健全化判断比率'!B33="","",'各会計、関係団体の財政状況及び健全化判断比率'!B33)</f>
        <v>公共下水道事業特別会計</v>
      </c>
      <c r="BH35" s="373"/>
      <c r="BI35" s="373"/>
      <c r="BJ35" s="373"/>
      <c r="BK35" s="373"/>
      <c r="BL35" s="373"/>
      <c r="BM35" s="373"/>
      <c r="BN35" s="373"/>
      <c r="BO35" s="373"/>
      <c r="BP35" s="373"/>
      <c r="BQ35" s="373"/>
      <c r="BR35" s="373"/>
      <c r="BS35" s="373"/>
      <c r="BT35" s="373"/>
      <c r="BU35" s="373"/>
      <c r="BV35" s="178"/>
      <c r="BW35" s="372">
        <f t="shared" ref="BW35:BW43" si="2">IF(BY35="","",BW34+1)</f>
        <v>9</v>
      </c>
      <c r="BX35" s="372"/>
      <c r="BY35" s="373" t="str">
        <f>IF('各会計、関係団体の財政状況及び健全化判断比率'!B69="","",'各会計、関係団体の財政状況及び健全化判断比率'!B69)</f>
        <v>胆振東部消防組合</v>
      </c>
      <c r="BZ35" s="373"/>
      <c r="CA35" s="373"/>
      <c r="CB35" s="373"/>
      <c r="CC35" s="373"/>
      <c r="CD35" s="373"/>
      <c r="CE35" s="373"/>
      <c r="CF35" s="373"/>
      <c r="CG35" s="373"/>
      <c r="CH35" s="373"/>
      <c r="CI35" s="373"/>
      <c r="CJ35" s="373"/>
      <c r="CK35" s="373"/>
      <c r="CL35" s="373"/>
      <c r="CM35" s="373"/>
      <c r="CN35" s="178"/>
      <c r="CO35" s="372" t="str">
        <f t="shared" ref="CO35:CO43" si="3">IF(CQ35="","",CO34+1)</f>
        <v/>
      </c>
      <c r="CP35" s="372"/>
      <c r="CQ35" s="373" t="str">
        <f>IF('各会計、関係団体の財政状況及び健全化判断比率'!BS8="","",'各会計、関係団体の財政状況及び健全化判断比率'!BS8)</f>
        <v/>
      </c>
      <c r="CR35" s="373"/>
      <c r="CS35" s="373"/>
      <c r="CT35" s="373"/>
      <c r="CU35" s="373"/>
      <c r="CV35" s="373"/>
      <c r="CW35" s="373"/>
      <c r="CX35" s="373"/>
      <c r="CY35" s="373"/>
      <c r="CZ35" s="373"/>
      <c r="DA35" s="373"/>
      <c r="DB35" s="373"/>
      <c r="DC35" s="373"/>
      <c r="DD35" s="373"/>
      <c r="DE35" s="373"/>
      <c r="DG35" s="370" t="str">
        <f>IF('各会計、関係団体の財政状況及び健全化判断比率'!BR8="","",'各会計、関係団体の財政状況及び健全化判断比率'!BR8)</f>
        <v/>
      </c>
      <c r="DH35" s="370"/>
      <c r="DI35" s="205"/>
    </row>
    <row r="36" spans="1:113" ht="32.25" customHeight="1" x14ac:dyDescent="0.15">
      <c r="A36" s="178"/>
      <c r="B36" s="202"/>
      <c r="C36" s="372" t="str">
        <f>IF(E36="","",C35+1)</f>
        <v/>
      </c>
      <c r="D36" s="372"/>
      <c r="E36" s="373" t="str">
        <f>IF('各会計、関係団体の財政状況及び健全化判断比率'!B9="","",'各会計、関係団体の財政状況及び健全化判断比率'!B9)</f>
        <v/>
      </c>
      <c r="F36" s="373"/>
      <c r="G36" s="373"/>
      <c r="H36" s="373"/>
      <c r="I36" s="373"/>
      <c r="J36" s="373"/>
      <c r="K36" s="373"/>
      <c r="L36" s="373"/>
      <c r="M36" s="373"/>
      <c r="N36" s="373"/>
      <c r="O36" s="373"/>
      <c r="P36" s="373"/>
      <c r="Q36" s="373"/>
      <c r="R36" s="373"/>
      <c r="S36" s="373"/>
      <c r="T36" s="178"/>
      <c r="U36" s="372">
        <f t="shared" ref="U36:U43" si="4">IF(W36="","",U35+1)</f>
        <v>4</v>
      </c>
      <c r="V36" s="372"/>
      <c r="W36" s="373" t="str">
        <f>IF('各会計、関係団体の財政状況及び健全化判断比率'!B30="","",'各会計、関係団体の財政状況及び健全化判断比率'!B30)</f>
        <v>介護保険事業特別会計保険事業勘定</v>
      </c>
      <c r="X36" s="373"/>
      <c r="Y36" s="373"/>
      <c r="Z36" s="373"/>
      <c r="AA36" s="373"/>
      <c r="AB36" s="373"/>
      <c r="AC36" s="373"/>
      <c r="AD36" s="373"/>
      <c r="AE36" s="373"/>
      <c r="AF36" s="373"/>
      <c r="AG36" s="373"/>
      <c r="AH36" s="373"/>
      <c r="AI36" s="373"/>
      <c r="AJ36" s="373"/>
      <c r="AK36" s="373"/>
      <c r="AL36" s="178"/>
      <c r="AM36" s="372" t="str">
        <f t="shared" si="0"/>
        <v/>
      </c>
      <c r="AN36" s="372"/>
      <c r="AO36" s="373"/>
      <c r="AP36" s="373"/>
      <c r="AQ36" s="373"/>
      <c r="AR36" s="373"/>
      <c r="AS36" s="373"/>
      <c r="AT36" s="373"/>
      <c r="AU36" s="373"/>
      <c r="AV36" s="373"/>
      <c r="AW36" s="373"/>
      <c r="AX36" s="373"/>
      <c r="AY36" s="373"/>
      <c r="AZ36" s="373"/>
      <c r="BA36" s="373"/>
      <c r="BB36" s="373"/>
      <c r="BC36" s="373"/>
      <c r="BD36" s="178"/>
      <c r="BE36" s="372" t="str">
        <f t="shared" si="1"/>
        <v/>
      </c>
      <c r="BF36" s="372"/>
      <c r="BG36" s="373"/>
      <c r="BH36" s="373"/>
      <c r="BI36" s="373"/>
      <c r="BJ36" s="373"/>
      <c r="BK36" s="373"/>
      <c r="BL36" s="373"/>
      <c r="BM36" s="373"/>
      <c r="BN36" s="373"/>
      <c r="BO36" s="373"/>
      <c r="BP36" s="373"/>
      <c r="BQ36" s="373"/>
      <c r="BR36" s="373"/>
      <c r="BS36" s="373"/>
      <c r="BT36" s="373"/>
      <c r="BU36" s="373"/>
      <c r="BV36" s="178"/>
      <c r="BW36" s="372">
        <f t="shared" si="2"/>
        <v>10</v>
      </c>
      <c r="BX36" s="372"/>
      <c r="BY36" s="373" t="str">
        <f>IF('各会計、関係団体の財政状況及び健全化判断比率'!B70="","",'各会計、関係団体の財政状況及び健全化判断比率'!B70)</f>
        <v>胆振東部日高西部衛生組合</v>
      </c>
      <c r="BZ36" s="373"/>
      <c r="CA36" s="373"/>
      <c r="CB36" s="373"/>
      <c r="CC36" s="373"/>
      <c r="CD36" s="373"/>
      <c r="CE36" s="373"/>
      <c r="CF36" s="373"/>
      <c r="CG36" s="373"/>
      <c r="CH36" s="373"/>
      <c r="CI36" s="373"/>
      <c r="CJ36" s="373"/>
      <c r="CK36" s="373"/>
      <c r="CL36" s="373"/>
      <c r="CM36" s="373"/>
      <c r="CN36" s="178"/>
      <c r="CO36" s="372" t="str">
        <f t="shared" si="3"/>
        <v/>
      </c>
      <c r="CP36" s="372"/>
      <c r="CQ36" s="373" t="str">
        <f>IF('各会計、関係団体の財政状況及び健全化判断比率'!BS9="","",'各会計、関係団体の財政状況及び健全化判断比率'!BS9)</f>
        <v/>
      </c>
      <c r="CR36" s="373"/>
      <c r="CS36" s="373"/>
      <c r="CT36" s="373"/>
      <c r="CU36" s="373"/>
      <c r="CV36" s="373"/>
      <c r="CW36" s="373"/>
      <c r="CX36" s="373"/>
      <c r="CY36" s="373"/>
      <c r="CZ36" s="373"/>
      <c r="DA36" s="373"/>
      <c r="DB36" s="373"/>
      <c r="DC36" s="373"/>
      <c r="DD36" s="373"/>
      <c r="DE36" s="373"/>
      <c r="DG36" s="370" t="str">
        <f>IF('各会計、関係団体の財政状況及び健全化判断比率'!BR9="","",'各会計、関係団体の財政状況及び健全化判断比率'!BR9)</f>
        <v/>
      </c>
      <c r="DH36" s="370"/>
      <c r="DI36" s="205"/>
    </row>
    <row r="37" spans="1:113" ht="32.25" customHeight="1" x14ac:dyDescent="0.15">
      <c r="A37" s="178"/>
      <c r="B37" s="202"/>
      <c r="C37" s="372" t="str">
        <f>IF(E37="","",C36+1)</f>
        <v/>
      </c>
      <c r="D37" s="372"/>
      <c r="E37" s="373" t="str">
        <f>IF('各会計、関係団体の財政状況及び健全化判断比率'!B10="","",'各会計、関係団体の財政状況及び健全化判断比率'!B10)</f>
        <v/>
      </c>
      <c r="F37" s="373"/>
      <c r="G37" s="373"/>
      <c r="H37" s="373"/>
      <c r="I37" s="373"/>
      <c r="J37" s="373"/>
      <c r="K37" s="373"/>
      <c r="L37" s="373"/>
      <c r="M37" s="373"/>
      <c r="N37" s="373"/>
      <c r="O37" s="373"/>
      <c r="P37" s="373"/>
      <c r="Q37" s="373"/>
      <c r="R37" s="373"/>
      <c r="S37" s="373"/>
      <c r="T37" s="178"/>
      <c r="U37" s="372">
        <f t="shared" si="4"/>
        <v>5</v>
      </c>
      <c r="V37" s="372"/>
      <c r="W37" s="373" t="str">
        <f>IF('各会計、関係団体の財政状況及び健全化判断比率'!B31="","",'各会計、関係団体の財政状況及び健全化判断比率'!B31)</f>
        <v>介護保険事業特別会計介護サービス事業勘定</v>
      </c>
      <c r="X37" s="373"/>
      <c r="Y37" s="373"/>
      <c r="Z37" s="373"/>
      <c r="AA37" s="373"/>
      <c r="AB37" s="373"/>
      <c r="AC37" s="373"/>
      <c r="AD37" s="373"/>
      <c r="AE37" s="373"/>
      <c r="AF37" s="373"/>
      <c r="AG37" s="373"/>
      <c r="AH37" s="373"/>
      <c r="AI37" s="373"/>
      <c r="AJ37" s="373"/>
      <c r="AK37" s="373"/>
      <c r="AL37" s="178"/>
      <c r="AM37" s="372" t="str">
        <f t="shared" si="0"/>
        <v/>
      </c>
      <c r="AN37" s="372"/>
      <c r="AO37" s="373"/>
      <c r="AP37" s="373"/>
      <c r="AQ37" s="373"/>
      <c r="AR37" s="373"/>
      <c r="AS37" s="373"/>
      <c r="AT37" s="373"/>
      <c r="AU37" s="373"/>
      <c r="AV37" s="373"/>
      <c r="AW37" s="373"/>
      <c r="AX37" s="373"/>
      <c r="AY37" s="373"/>
      <c r="AZ37" s="373"/>
      <c r="BA37" s="373"/>
      <c r="BB37" s="373"/>
      <c r="BC37" s="373"/>
      <c r="BD37" s="178"/>
      <c r="BE37" s="372" t="str">
        <f t="shared" si="1"/>
        <v/>
      </c>
      <c r="BF37" s="372"/>
      <c r="BG37" s="373"/>
      <c r="BH37" s="373"/>
      <c r="BI37" s="373"/>
      <c r="BJ37" s="373"/>
      <c r="BK37" s="373"/>
      <c r="BL37" s="373"/>
      <c r="BM37" s="373"/>
      <c r="BN37" s="373"/>
      <c r="BO37" s="373"/>
      <c r="BP37" s="373"/>
      <c r="BQ37" s="373"/>
      <c r="BR37" s="373"/>
      <c r="BS37" s="373"/>
      <c r="BT37" s="373"/>
      <c r="BU37" s="373"/>
      <c r="BV37" s="178"/>
      <c r="BW37" s="372" t="str">
        <f t="shared" si="2"/>
        <v/>
      </c>
      <c r="BX37" s="372"/>
      <c r="BY37" s="373" t="str">
        <f>IF('各会計、関係団体の財政状況及び健全化判断比率'!B71="","",'各会計、関係団体の財政状況及び健全化判断比率'!B71)</f>
        <v/>
      </c>
      <c r="BZ37" s="373"/>
      <c r="CA37" s="373"/>
      <c r="CB37" s="373"/>
      <c r="CC37" s="373"/>
      <c r="CD37" s="373"/>
      <c r="CE37" s="373"/>
      <c r="CF37" s="373"/>
      <c r="CG37" s="373"/>
      <c r="CH37" s="373"/>
      <c r="CI37" s="373"/>
      <c r="CJ37" s="373"/>
      <c r="CK37" s="373"/>
      <c r="CL37" s="373"/>
      <c r="CM37" s="373"/>
      <c r="CN37" s="178"/>
      <c r="CO37" s="372" t="str">
        <f t="shared" si="3"/>
        <v/>
      </c>
      <c r="CP37" s="372"/>
      <c r="CQ37" s="373" t="str">
        <f>IF('各会計、関係団体の財政状況及び健全化判断比率'!BS10="","",'各会計、関係団体の財政状況及び健全化判断比率'!BS10)</f>
        <v/>
      </c>
      <c r="CR37" s="373"/>
      <c r="CS37" s="373"/>
      <c r="CT37" s="373"/>
      <c r="CU37" s="373"/>
      <c r="CV37" s="373"/>
      <c r="CW37" s="373"/>
      <c r="CX37" s="373"/>
      <c r="CY37" s="373"/>
      <c r="CZ37" s="373"/>
      <c r="DA37" s="373"/>
      <c r="DB37" s="373"/>
      <c r="DC37" s="373"/>
      <c r="DD37" s="373"/>
      <c r="DE37" s="373"/>
      <c r="DG37" s="370" t="str">
        <f>IF('各会計、関係団体の財政状況及び健全化判断比率'!BR10="","",'各会計、関係団体の財政状況及び健全化判断比率'!BR10)</f>
        <v/>
      </c>
      <c r="DH37" s="370"/>
      <c r="DI37" s="205"/>
    </row>
    <row r="38" spans="1:113" ht="32.25" customHeight="1" x14ac:dyDescent="0.15">
      <c r="A38" s="178"/>
      <c r="B38" s="202"/>
      <c r="C38" s="372" t="str">
        <f t="shared" ref="C38:C43" si="5">IF(E38="","",C37+1)</f>
        <v/>
      </c>
      <c r="D38" s="372"/>
      <c r="E38" s="373" t="str">
        <f>IF('各会計、関係団体の財政状況及び健全化判断比率'!B11="","",'各会計、関係団体の財政状況及び健全化判断比率'!B11)</f>
        <v/>
      </c>
      <c r="F38" s="373"/>
      <c r="G38" s="373"/>
      <c r="H38" s="373"/>
      <c r="I38" s="373"/>
      <c r="J38" s="373"/>
      <c r="K38" s="373"/>
      <c r="L38" s="373"/>
      <c r="M38" s="373"/>
      <c r="N38" s="373"/>
      <c r="O38" s="373"/>
      <c r="P38" s="373"/>
      <c r="Q38" s="373"/>
      <c r="R38" s="373"/>
      <c r="S38" s="373"/>
      <c r="T38" s="178"/>
      <c r="U38" s="372" t="str">
        <f t="shared" si="4"/>
        <v/>
      </c>
      <c r="V38" s="372"/>
      <c r="W38" s="373"/>
      <c r="X38" s="373"/>
      <c r="Y38" s="373"/>
      <c r="Z38" s="373"/>
      <c r="AA38" s="373"/>
      <c r="AB38" s="373"/>
      <c r="AC38" s="373"/>
      <c r="AD38" s="373"/>
      <c r="AE38" s="373"/>
      <c r="AF38" s="373"/>
      <c r="AG38" s="373"/>
      <c r="AH38" s="373"/>
      <c r="AI38" s="373"/>
      <c r="AJ38" s="373"/>
      <c r="AK38" s="373"/>
      <c r="AL38" s="178"/>
      <c r="AM38" s="372" t="str">
        <f t="shared" si="0"/>
        <v/>
      </c>
      <c r="AN38" s="372"/>
      <c r="AO38" s="373"/>
      <c r="AP38" s="373"/>
      <c r="AQ38" s="373"/>
      <c r="AR38" s="373"/>
      <c r="AS38" s="373"/>
      <c r="AT38" s="373"/>
      <c r="AU38" s="373"/>
      <c r="AV38" s="373"/>
      <c r="AW38" s="373"/>
      <c r="AX38" s="373"/>
      <c r="AY38" s="373"/>
      <c r="AZ38" s="373"/>
      <c r="BA38" s="373"/>
      <c r="BB38" s="373"/>
      <c r="BC38" s="373"/>
      <c r="BD38" s="178"/>
      <c r="BE38" s="372" t="str">
        <f t="shared" si="1"/>
        <v/>
      </c>
      <c r="BF38" s="372"/>
      <c r="BG38" s="373"/>
      <c r="BH38" s="373"/>
      <c r="BI38" s="373"/>
      <c r="BJ38" s="373"/>
      <c r="BK38" s="373"/>
      <c r="BL38" s="373"/>
      <c r="BM38" s="373"/>
      <c r="BN38" s="373"/>
      <c r="BO38" s="373"/>
      <c r="BP38" s="373"/>
      <c r="BQ38" s="373"/>
      <c r="BR38" s="373"/>
      <c r="BS38" s="373"/>
      <c r="BT38" s="373"/>
      <c r="BU38" s="373"/>
      <c r="BV38" s="178"/>
      <c r="BW38" s="372" t="str">
        <f t="shared" si="2"/>
        <v/>
      </c>
      <c r="BX38" s="372"/>
      <c r="BY38" s="373" t="str">
        <f>IF('各会計、関係団体の財政状況及び健全化判断比率'!B72="","",'各会計、関係団体の財政状況及び健全化判断比率'!B72)</f>
        <v/>
      </c>
      <c r="BZ38" s="373"/>
      <c r="CA38" s="373"/>
      <c r="CB38" s="373"/>
      <c r="CC38" s="373"/>
      <c r="CD38" s="373"/>
      <c r="CE38" s="373"/>
      <c r="CF38" s="373"/>
      <c r="CG38" s="373"/>
      <c r="CH38" s="373"/>
      <c r="CI38" s="373"/>
      <c r="CJ38" s="373"/>
      <c r="CK38" s="373"/>
      <c r="CL38" s="373"/>
      <c r="CM38" s="373"/>
      <c r="CN38" s="178"/>
      <c r="CO38" s="372" t="str">
        <f t="shared" si="3"/>
        <v/>
      </c>
      <c r="CP38" s="372"/>
      <c r="CQ38" s="373" t="str">
        <f>IF('各会計、関係団体の財政状況及び健全化判断比率'!BS11="","",'各会計、関係団体の財政状況及び健全化判断比率'!BS11)</f>
        <v/>
      </c>
      <c r="CR38" s="373"/>
      <c r="CS38" s="373"/>
      <c r="CT38" s="373"/>
      <c r="CU38" s="373"/>
      <c r="CV38" s="373"/>
      <c r="CW38" s="373"/>
      <c r="CX38" s="373"/>
      <c r="CY38" s="373"/>
      <c r="CZ38" s="373"/>
      <c r="DA38" s="373"/>
      <c r="DB38" s="373"/>
      <c r="DC38" s="373"/>
      <c r="DD38" s="373"/>
      <c r="DE38" s="373"/>
      <c r="DG38" s="370" t="str">
        <f>IF('各会計、関係団体の財政状況及び健全化判断比率'!BR11="","",'各会計、関係団体の財政状況及び健全化判断比率'!BR11)</f>
        <v/>
      </c>
      <c r="DH38" s="370"/>
      <c r="DI38" s="205"/>
    </row>
    <row r="39" spans="1:113" ht="32.25" customHeight="1" x14ac:dyDescent="0.15">
      <c r="A39" s="178"/>
      <c r="B39" s="202"/>
      <c r="C39" s="372" t="str">
        <f t="shared" si="5"/>
        <v/>
      </c>
      <c r="D39" s="372"/>
      <c r="E39" s="373" t="str">
        <f>IF('各会計、関係団体の財政状況及び健全化判断比率'!B12="","",'各会計、関係団体の財政状況及び健全化判断比率'!B12)</f>
        <v/>
      </c>
      <c r="F39" s="373"/>
      <c r="G39" s="373"/>
      <c r="H39" s="373"/>
      <c r="I39" s="373"/>
      <c r="J39" s="373"/>
      <c r="K39" s="373"/>
      <c r="L39" s="373"/>
      <c r="M39" s="373"/>
      <c r="N39" s="373"/>
      <c r="O39" s="373"/>
      <c r="P39" s="373"/>
      <c r="Q39" s="373"/>
      <c r="R39" s="373"/>
      <c r="S39" s="373"/>
      <c r="T39" s="178"/>
      <c r="U39" s="372" t="str">
        <f t="shared" si="4"/>
        <v/>
      </c>
      <c r="V39" s="372"/>
      <c r="W39" s="373"/>
      <c r="X39" s="373"/>
      <c r="Y39" s="373"/>
      <c r="Z39" s="373"/>
      <c r="AA39" s="373"/>
      <c r="AB39" s="373"/>
      <c r="AC39" s="373"/>
      <c r="AD39" s="373"/>
      <c r="AE39" s="373"/>
      <c r="AF39" s="373"/>
      <c r="AG39" s="373"/>
      <c r="AH39" s="373"/>
      <c r="AI39" s="373"/>
      <c r="AJ39" s="373"/>
      <c r="AK39" s="373"/>
      <c r="AL39" s="178"/>
      <c r="AM39" s="372" t="str">
        <f t="shared" si="0"/>
        <v/>
      </c>
      <c r="AN39" s="372"/>
      <c r="AO39" s="373"/>
      <c r="AP39" s="373"/>
      <c r="AQ39" s="373"/>
      <c r="AR39" s="373"/>
      <c r="AS39" s="373"/>
      <c r="AT39" s="373"/>
      <c r="AU39" s="373"/>
      <c r="AV39" s="373"/>
      <c r="AW39" s="373"/>
      <c r="AX39" s="373"/>
      <c r="AY39" s="373"/>
      <c r="AZ39" s="373"/>
      <c r="BA39" s="373"/>
      <c r="BB39" s="373"/>
      <c r="BC39" s="373"/>
      <c r="BD39" s="178"/>
      <c r="BE39" s="372" t="str">
        <f t="shared" si="1"/>
        <v/>
      </c>
      <c r="BF39" s="372"/>
      <c r="BG39" s="373"/>
      <c r="BH39" s="373"/>
      <c r="BI39" s="373"/>
      <c r="BJ39" s="373"/>
      <c r="BK39" s="373"/>
      <c r="BL39" s="373"/>
      <c r="BM39" s="373"/>
      <c r="BN39" s="373"/>
      <c r="BO39" s="373"/>
      <c r="BP39" s="373"/>
      <c r="BQ39" s="373"/>
      <c r="BR39" s="373"/>
      <c r="BS39" s="373"/>
      <c r="BT39" s="373"/>
      <c r="BU39" s="373"/>
      <c r="BV39" s="178"/>
      <c r="BW39" s="372" t="str">
        <f t="shared" si="2"/>
        <v/>
      </c>
      <c r="BX39" s="372"/>
      <c r="BY39" s="373" t="str">
        <f>IF('各会計、関係団体の財政状況及び健全化判断比率'!B73="","",'各会計、関係団体の財政状況及び健全化判断比率'!B73)</f>
        <v/>
      </c>
      <c r="BZ39" s="373"/>
      <c r="CA39" s="373"/>
      <c r="CB39" s="373"/>
      <c r="CC39" s="373"/>
      <c r="CD39" s="373"/>
      <c r="CE39" s="373"/>
      <c r="CF39" s="373"/>
      <c r="CG39" s="373"/>
      <c r="CH39" s="373"/>
      <c r="CI39" s="373"/>
      <c r="CJ39" s="373"/>
      <c r="CK39" s="373"/>
      <c r="CL39" s="373"/>
      <c r="CM39" s="373"/>
      <c r="CN39" s="178"/>
      <c r="CO39" s="372" t="str">
        <f t="shared" si="3"/>
        <v/>
      </c>
      <c r="CP39" s="372"/>
      <c r="CQ39" s="373" t="str">
        <f>IF('各会計、関係団体の財政状況及び健全化判断比率'!BS12="","",'各会計、関係団体の財政状況及び健全化判断比率'!BS12)</f>
        <v/>
      </c>
      <c r="CR39" s="373"/>
      <c r="CS39" s="373"/>
      <c r="CT39" s="373"/>
      <c r="CU39" s="373"/>
      <c r="CV39" s="373"/>
      <c r="CW39" s="373"/>
      <c r="CX39" s="373"/>
      <c r="CY39" s="373"/>
      <c r="CZ39" s="373"/>
      <c r="DA39" s="373"/>
      <c r="DB39" s="373"/>
      <c r="DC39" s="373"/>
      <c r="DD39" s="373"/>
      <c r="DE39" s="373"/>
      <c r="DG39" s="370" t="str">
        <f>IF('各会計、関係団体の財政状況及び健全化判断比率'!BR12="","",'各会計、関係団体の財政状況及び健全化判断比率'!BR12)</f>
        <v/>
      </c>
      <c r="DH39" s="370"/>
      <c r="DI39" s="205"/>
    </row>
    <row r="40" spans="1:113" ht="32.25" customHeight="1" x14ac:dyDescent="0.15">
      <c r="A40" s="178"/>
      <c r="B40" s="202"/>
      <c r="C40" s="372" t="str">
        <f t="shared" si="5"/>
        <v/>
      </c>
      <c r="D40" s="372"/>
      <c r="E40" s="373" t="str">
        <f>IF('各会計、関係団体の財政状況及び健全化判断比率'!B13="","",'各会計、関係団体の財政状況及び健全化判断比率'!B13)</f>
        <v/>
      </c>
      <c r="F40" s="373"/>
      <c r="G40" s="373"/>
      <c r="H40" s="373"/>
      <c r="I40" s="373"/>
      <c r="J40" s="373"/>
      <c r="K40" s="373"/>
      <c r="L40" s="373"/>
      <c r="M40" s="373"/>
      <c r="N40" s="373"/>
      <c r="O40" s="373"/>
      <c r="P40" s="373"/>
      <c r="Q40" s="373"/>
      <c r="R40" s="373"/>
      <c r="S40" s="373"/>
      <c r="T40" s="178"/>
      <c r="U40" s="372" t="str">
        <f t="shared" si="4"/>
        <v/>
      </c>
      <c r="V40" s="372"/>
      <c r="W40" s="373"/>
      <c r="X40" s="373"/>
      <c r="Y40" s="373"/>
      <c r="Z40" s="373"/>
      <c r="AA40" s="373"/>
      <c r="AB40" s="373"/>
      <c r="AC40" s="373"/>
      <c r="AD40" s="373"/>
      <c r="AE40" s="373"/>
      <c r="AF40" s="373"/>
      <c r="AG40" s="373"/>
      <c r="AH40" s="373"/>
      <c r="AI40" s="373"/>
      <c r="AJ40" s="373"/>
      <c r="AK40" s="373"/>
      <c r="AL40" s="178"/>
      <c r="AM40" s="372" t="str">
        <f t="shared" si="0"/>
        <v/>
      </c>
      <c r="AN40" s="372"/>
      <c r="AO40" s="373"/>
      <c r="AP40" s="373"/>
      <c r="AQ40" s="373"/>
      <c r="AR40" s="373"/>
      <c r="AS40" s="373"/>
      <c r="AT40" s="373"/>
      <c r="AU40" s="373"/>
      <c r="AV40" s="373"/>
      <c r="AW40" s="373"/>
      <c r="AX40" s="373"/>
      <c r="AY40" s="373"/>
      <c r="AZ40" s="373"/>
      <c r="BA40" s="373"/>
      <c r="BB40" s="373"/>
      <c r="BC40" s="373"/>
      <c r="BD40" s="178"/>
      <c r="BE40" s="372" t="str">
        <f t="shared" si="1"/>
        <v/>
      </c>
      <c r="BF40" s="372"/>
      <c r="BG40" s="373"/>
      <c r="BH40" s="373"/>
      <c r="BI40" s="373"/>
      <c r="BJ40" s="373"/>
      <c r="BK40" s="373"/>
      <c r="BL40" s="373"/>
      <c r="BM40" s="373"/>
      <c r="BN40" s="373"/>
      <c r="BO40" s="373"/>
      <c r="BP40" s="373"/>
      <c r="BQ40" s="373"/>
      <c r="BR40" s="373"/>
      <c r="BS40" s="373"/>
      <c r="BT40" s="373"/>
      <c r="BU40" s="373"/>
      <c r="BV40" s="178"/>
      <c r="BW40" s="372" t="str">
        <f t="shared" si="2"/>
        <v/>
      </c>
      <c r="BX40" s="372"/>
      <c r="BY40" s="373" t="str">
        <f>IF('各会計、関係団体の財政状況及び健全化判断比率'!B74="","",'各会計、関係団体の財政状況及び健全化判断比率'!B74)</f>
        <v/>
      </c>
      <c r="BZ40" s="373"/>
      <c r="CA40" s="373"/>
      <c r="CB40" s="373"/>
      <c r="CC40" s="373"/>
      <c r="CD40" s="373"/>
      <c r="CE40" s="373"/>
      <c r="CF40" s="373"/>
      <c r="CG40" s="373"/>
      <c r="CH40" s="373"/>
      <c r="CI40" s="373"/>
      <c r="CJ40" s="373"/>
      <c r="CK40" s="373"/>
      <c r="CL40" s="373"/>
      <c r="CM40" s="373"/>
      <c r="CN40" s="178"/>
      <c r="CO40" s="372" t="str">
        <f t="shared" si="3"/>
        <v/>
      </c>
      <c r="CP40" s="372"/>
      <c r="CQ40" s="373" t="str">
        <f>IF('各会計、関係団体の財政状況及び健全化判断比率'!BS13="","",'各会計、関係団体の財政状況及び健全化判断比率'!BS13)</f>
        <v/>
      </c>
      <c r="CR40" s="373"/>
      <c r="CS40" s="373"/>
      <c r="CT40" s="373"/>
      <c r="CU40" s="373"/>
      <c r="CV40" s="373"/>
      <c r="CW40" s="373"/>
      <c r="CX40" s="373"/>
      <c r="CY40" s="373"/>
      <c r="CZ40" s="373"/>
      <c r="DA40" s="373"/>
      <c r="DB40" s="373"/>
      <c r="DC40" s="373"/>
      <c r="DD40" s="373"/>
      <c r="DE40" s="373"/>
      <c r="DG40" s="370" t="str">
        <f>IF('各会計、関係団体の財政状況及び健全化判断比率'!BR13="","",'各会計、関係団体の財政状況及び健全化判断比率'!BR13)</f>
        <v/>
      </c>
      <c r="DH40" s="370"/>
      <c r="DI40" s="205"/>
    </row>
    <row r="41" spans="1:113" ht="32.25" customHeight="1" x14ac:dyDescent="0.15">
      <c r="A41" s="178"/>
      <c r="B41" s="202"/>
      <c r="C41" s="372" t="str">
        <f t="shared" si="5"/>
        <v/>
      </c>
      <c r="D41" s="372"/>
      <c r="E41" s="373" t="str">
        <f>IF('各会計、関係団体の財政状況及び健全化判断比率'!B14="","",'各会計、関係団体の財政状況及び健全化判断比率'!B14)</f>
        <v/>
      </c>
      <c r="F41" s="373"/>
      <c r="G41" s="373"/>
      <c r="H41" s="373"/>
      <c r="I41" s="373"/>
      <c r="J41" s="373"/>
      <c r="K41" s="373"/>
      <c r="L41" s="373"/>
      <c r="M41" s="373"/>
      <c r="N41" s="373"/>
      <c r="O41" s="373"/>
      <c r="P41" s="373"/>
      <c r="Q41" s="373"/>
      <c r="R41" s="373"/>
      <c r="S41" s="373"/>
      <c r="T41" s="178"/>
      <c r="U41" s="372" t="str">
        <f t="shared" si="4"/>
        <v/>
      </c>
      <c r="V41" s="372"/>
      <c r="W41" s="373"/>
      <c r="X41" s="373"/>
      <c r="Y41" s="373"/>
      <c r="Z41" s="373"/>
      <c r="AA41" s="373"/>
      <c r="AB41" s="373"/>
      <c r="AC41" s="373"/>
      <c r="AD41" s="373"/>
      <c r="AE41" s="373"/>
      <c r="AF41" s="373"/>
      <c r="AG41" s="373"/>
      <c r="AH41" s="373"/>
      <c r="AI41" s="373"/>
      <c r="AJ41" s="373"/>
      <c r="AK41" s="373"/>
      <c r="AL41" s="178"/>
      <c r="AM41" s="372" t="str">
        <f t="shared" si="0"/>
        <v/>
      </c>
      <c r="AN41" s="372"/>
      <c r="AO41" s="373"/>
      <c r="AP41" s="373"/>
      <c r="AQ41" s="373"/>
      <c r="AR41" s="373"/>
      <c r="AS41" s="373"/>
      <c r="AT41" s="373"/>
      <c r="AU41" s="373"/>
      <c r="AV41" s="373"/>
      <c r="AW41" s="373"/>
      <c r="AX41" s="373"/>
      <c r="AY41" s="373"/>
      <c r="AZ41" s="373"/>
      <c r="BA41" s="373"/>
      <c r="BB41" s="373"/>
      <c r="BC41" s="373"/>
      <c r="BD41" s="178"/>
      <c r="BE41" s="372" t="str">
        <f t="shared" si="1"/>
        <v/>
      </c>
      <c r="BF41" s="372"/>
      <c r="BG41" s="373"/>
      <c r="BH41" s="373"/>
      <c r="BI41" s="373"/>
      <c r="BJ41" s="373"/>
      <c r="BK41" s="373"/>
      <c r="BL41" s="373"/>
      <c r="BM41" s="373"/>
      <c r="BN41" s="373"/>
      <c r="BO41" s="373"/>
      <c r="BP41" s="373"/>
      <c r="BQ41" s="373"/>
      <c r="BR41" s="373"/>
      <c r="BS41" s="373"/>
      <c r="BT41" s="373"/>
      <c r="BU41" s="373"/>
      <c r="BV41" s="178"/>
      <c r="BW41" s="372" t="str">
        <f t="shared" si="2"/>
        <v/>
      </c>
      <c r="BX41" s="372"/>
      <c r="BY41" s="373" t="str">
        <f>IF('各会計、関係団体の財政状況及び健全化判断比率'!B75="","",'各会計、関係団体の財政状況及び健全化判断比率'!B75)</f>
        <v/>
      </c>
      <c r="BZ41" s="373"/>
      <c r="CA41" s="373"/>
      <c r="CB41" s="373"/>
      <c r="CC41" s="373"/>
      <c r="CD41" s="373"/>
      <c r="CE41" s="373"/>
      <c r="CF41" s="373"/>
      <c r="CG41" s="373"/>
      <c r="CH41" s="373"/>
      <c r="CI41" s="373"/>
      <c r="CJ41" s="373"/>
      <c r="CK41" s="373"/>
      <c r="CL41" s="373"/>
      <c r="CM41" s="373"/>
      <c r="CN41" s="178"/>
      <c r="CO41" s="372" t="str">
        <f t="shared" si="3"/>
        <v/>
      </c>
      <c r="CP41" s="372"/>
      <c r="CQ41" s="373" t="str">
        <f>IF('各会計、関係団体の財政状況及び健全化判断比率'!BS14="","",'各会計、関係団体の財政状況及び健全化判断比率'!BS14)</f>
        <v/>
      </c>
      <c r="CR41" s="373"/>
      <c r="CS41" s="373"/>
      <c r="CT41" s="373"/>
      <c r="CU41" s="373"/>
      <c r="CV41" s="373"/>
      <c r="CW41" s="373"/>
      <c r="CX41" s="373"/>
      <c r="CY41" s="373"/>
      <c r="CZ41" s="373"/>
      <c r="DA41" s="373"/>
      <c r="DB41" s="373"/>
      <c r="DC41" s="373"/>
      <c r="DD41" s="373"/>
      <c r="DE41" s="373"/>
      <c r="DG41" s="370" t="str">
        <f>IF('各会計、関係団体の財政状況及び健全化判断比率'!BR14="","",'各会計、関係団体の財政状況及び健全化判断比率'!BR14)</f>
        <v/>
      </c>
      <c r="DH41" s="370"/>
      <c r="DI41" s="205"/>
    </row>
    <row r="42" spans="1:113" ht="32.25" customHeight="1" x14ac:dyDescent="0.15">
      <c r="B42" s="202"/>
      <c r="C42" s="372" t="str">
        <f t="shared" si="5"/>
        <v/>
      </c>
      <c r="D42" s="372"/>
      <c r="E42" s="373" t="str">
        <f>IF('各会計、関係団体の財政状況及び健全化判断比率'!B15="","",'各会計、関係団体の財政状況及び健全化判断比率'!B15)</f>
        <v/>
      </c>
      <c r="F42" s="373"/>
      <c r="G42" s="373"/>
      <c r="H42" s="373"/>
      <c r="I42" s="373"/>
      <c r="J42" s="373"/>
      <c r="K42" s="373"/>
      <c r="L42" s="373"/>
      <c r="M42" s="373"/>
      <c r="N42" s="373"/>
      <c r="O42" s="373"/>
      <c r="P42" s="373"/>
      <c r="Q42" s="373"/>
      <c r="R42" s="373"/>
      <c r="S42" s="373"/>
      <c r="T42" s="178"/>
      <c r="U42" s="372" t="str">
        <f t="shared" si="4"/>
        <v/>
      </c>
      <c r="V42" s="372"/>
      <c r="W42" s="373"/>
      <c r="X42" s="373"/>
      <c r="Y42" s="373"/>
      <c r="Z42" s="373"/>
      <c r="AA42" s="373"/>
      <c r="AB42" s="373"/>
      <c r="AC42" s="373"/>
      <c r="AD42" s="373"/>
      <c r="AE42" s="373"/>
      <c r="AF42" s="373"/>
      <c r="AG42" s="373"/>
      <c r="AH42" s="373"/>
      <c r="AI42" s="373"/>
      <c r="AJ42" s="373"/>
      <c r="AK42" s="373"/>
      <c r="AL42" s="178"/>
      <c r="AM42" s="372" t="str">
        <f t="shared" si="0"/>
        <v/>
      </c>
      <c r="AN42" s="372"/>
      <c r="AO42" s="373"/>
      <c r="AP42" s="373"/>
      <c r="AQ42" s="373"/>
      <c r="AR42" s="373"/>
      <c r="AS42" s="373"/>
      <c r="AT42" s="373"/>
      <c r="AU42" s="373"/>
      <c r="AV42" s="373"/>
      <c r="AW42" s="373"/>
      <c r="AX42" s="373"/>
      <c r="AY42" s="373"/>
      <c r="AZ42" s="373"/>
      <c r="BA42" s="373"/>
      <c r="BB42" s="373"/>
      <c r="BC42" s="373"/>
      <c r="BD42" s="178"/>
      <c r="BE42" s="372" t="str">
        <f t="shared" si="1"/>
        <v/>
      </c>
      <c r="BF42" s="372"/>
      <c r="BG42" s="373"/>
      <c r="BH42" s="373"/>
      <c r="BI42" s="373"/>
      <c r="BJ42" s="373"/>
      <c r="BK42" s="373"/>
      <c r="BL42" s="373"/>
      <c r="BM42" s="373"/>
      <c r="BN42" s="373"/>
      <c r="BO42" s="373"/>
      <c r="BP42" s="373"/>
      <c r="BQ42" s="373"/>
      <c r="BR42" s="373"/>
      <c r="BS42" s="373"/>
      <c r="BT42" s="373"/>
      <c r="BU42" s="373"/>
      <c r="BV42" s="178"/>
      <c r="BW42" s="372" t="str">
        <f t="shared" si="2"/>
        <v/>
      </c>
      <c r="BX42" s="372"/>
      <c r="BY42" s="373" t="str">
        <f>IF('各会計、関係団体の財政状況及び健全化判断比率'!B76="","",'各会計、関係団体の財政状況及び健全化判断比率'!B76)</f>
        <v/>
      </c>
      <c r="BZ42" s="373"/>
      <c r="CA42" s="373"/>
      <c r="CB42" s="373"/>
      <c r="CC42" s="373"/>
      <c r="CD42" s="373"/>
      <c r="CE42" s="373"/>
      <c r="CF42" s="373"/>
      <c r="CG42" s="373"/>
      <c r="CH42" s="373"/>
      <c r="CI42" s="373"/>
      <c r="CJ42" s="373"/>
      <c r="CK42" s="373"/>
      <c r="CL42" s="373"/>
      <c r="CM42" s="373"/>
      <c r="CN42" s="178"/>
      <c r="CO42" s="372" t="str">
        <f t="shared" si="3"/>
        <v/>
      </c>
      <c r="CP42" s="372"/>
      <c r="CQ42" s="373" t="str">
        <f>IF('各会計、関係団体の財政状況及び健全化判断比率'!BS15="","",'各会計、関係団体の財政状況及び健全化判断比率'!BS15)</f>
        <v/>
      </c>
      <c r="CR42" s="373"/>
      <c r="CS42" s="373"/>
      <c r="CT42" s="373"/>
      <c r="CU42" s="373"/>
      <c r="CV42" s="373"/>
      <c r="CW42" s="373"/>
      <c r="CX42" s="373"/>
      <c r="CY42" s="373"/>
      <c r="CZ42" s="373"/>
      <c r="DA42" s="373"/>
      <c r="DB42" s="373"/>
      <c r="DC42" s="373"/>
      <c r="DD42" s="373"/>
      <c r="DE42" s="373"/>
      <c r="DG42" s="370" t="str">
        <f>IF('各会計、関係団体の財政状況及び健全化判断比率'!BR15="","",'各会計、関係団体の財政状況及び健全化判断比率'!BR15)</f>
        <v/>
      </c>
      <c r="DH42" s="370"/>
      <c r="DI42" s="205"/>
    </row>
    <row r="43" spans="1:113" ht="32.25" customHeight="1" x14ac:dyDescent="0.15">
      <c r="B43" s="202"/>
      <c r="C43" s="372" t="str">
        <f t="shared" si="5"/>
        <v/>
      </c>
      <c r="D43" s="372"/>
      <c r="E43" s="373" t="str">
        <f>IF('各会計、関係団体の財政状況及び健全化判断比率'!B16="","",'各会計、関係団体の財政状況及び健全化判断比率'!B16)</f>
        <v/>
      </c>
      <c r="F43" s="373"/>
      <c r="G43" s="373"/>
      <c r="H43" s="373"/>
      <c r="I43" s="373"/>
      <c r="J43" s="373"/>
      <c r="K43" s="373"/>
      <c r="L43" s="373"/>
      <c r="M43" s="373"/>
      <c r="N43" s="373"/>
      <c r="O43" s="373"/>
      <c r="P43" s="373"/>
      <c r="Q43" s="373"/>
      <c r="R43" s="373"/>
      <c r="S43" s="373"/>
      <c r="T43" s="178"/>
      <c r="U43" s="372" t="str">
        <f t="shared" si="4"/>
        <v/>
      </c>
      <c r="V43" s="372"/>
      <c r="W43" s="373"/>
      <c r="X43" s="373"/>
      <c r="Y43" s="373"/>
      <c r="Z43" s="373"/>
      <c r="AA43" s="373"/>
      <c r="AB43" s="373"/>
      <c r="AC43" s="373"/>
      <c r="AD43" s="373"/>
      <c r="AE43" s="373"/>
      <c r="AF43" s="373"/>
      <c r="AG43" s="373"/>
      <c r="AH43" s="373"/>
      <c r="AI43" s="373"/>
      <c r="AJ43" s="373"/>
      <c r="AK43" s="373"/>
      <c r="AL43" s="178"/>
      <c r="AM43" s="372" t="str">
        <f t="shared" si="0"/>
        <v/>
      </c>
      <c r="AN43" s="372"/>
      <c r="AO43" s="373"/>
      <c r="AP43" s="373"/>
      <c r="AQ43" s="373"/>
      <c r="AR43" s="373"/>
      <c r="AS43" s="373"/>
      <c r="AT43" s="373"/>
      <c r="AU43" s="373"/>
      <c r="AV43" s="373"/>
      <c r="AW43" s="373"/>
      <c r="AX43" s="373"/>
      <c r="AY43" s="373"/>
      <c r="AZ43" s="373"/>
      <c r="BA43" s="373"/>
      <c r="BB43" s="373"/>
      <c r="BC43" s="373"/>
      <c r="BD43" s="178"/>
      <c r="BE43" s="372" t="str">
        <f t="shared" si="1"/>
        <v/>
      </c>
      <c r="BF43" s="372"/>
      <c r="BG43" s="373"/>
      <c r="BH43" s="373"/>
      <c r="BI43" s="373"/>
      <c r="BJ43" s="373"/>
      <c r="BK43" s="373"/>
      <c r="BL43" s="373"/>
      <c r="BM43" s="373"/>
      <c r="BN43" s="373"/>
      <c r="BO43" s="373"/>
      <c r="BP43" s="373"/>
      <c r="BQ43" s="373"/>
      <c r="BR43" s="373"/>
      <c r="BS43" s="373"/>
      <c r="BT43" s="373"/>
      <c r="BU43" s="373"/>
      <c r="BV43" s="178"/>
      <c r="BW43" s="372" t="str">
        <f t="shared" si="2"/>
        <v/>
      </c>
      <c r="BX43" s="372"/>
      <c r="BY43" s="373" t="str">
        <f>IF('各会計、関係団体の財政状況及び健全化判断比率'!B77="","",'各会計、関係団体の財政状況及び健全化判断比率'!B77)</f>
        <v/>
      </c>
      <c r="BZ43" s="373"/>
      <c r="CA43" s="373"/>
      <c r="CB43" s="373"/>
      <c r="CC43" s="373"/>
      <c r="CD43" s="373"/>
      <c r="CE43" s="373"/>
      <c r="CF43" s="373"/>
      <c r="CG43" s="373"/>
      <c r="CH43" s="373"/>
      <c r="CI43" s="373"/>
      <c r="CJ43" s="373"/>
      <c r="CK43" s="373"/>
      <c r="CL43" s="373"/>
      <c r="CM43" s="373"/>
      <c r="CN43" s="178"/>
      <c r="CO43" s="372" t="str">
        <f t="shared" si="3"/>
        <v/>
      </c>
      <c r="CP43" s="372"/>
      <c r="CQ43" s="373" t="str">
        <f>IF('各会計、関係団体の財政状況及び健全化判断比率'!BS16="","",'各会計、関係団体の財政状況及び健全化判断比率'!BS16)</f>
        <v/>
      </c>
      <c r="CR43" s="373"/>
      <c r="CS43" s="373"/>
      <c r="CT43" s="373"/>
      <c r="CU43" s="373"/>
      <c r="CV43" s="373"/>
      <c r="CW43" s="373"/>
      <c r="CX43" s="373"/>
      <c r="CY43" s="373"/>
      <c r="CZ43" s="373"/>
      <c r="DA43" s="373"/>
      <c r="DB43" s="373"/>
      <c r="DC43" s="373"/>
      <c r="DD43" s="373"/>
      <c r="DE43" s="373"/>
      <c r="DG43" s="370" t="str">
        <f>IF('各会計、関係団体の財政状況及び健全化判断比率'!BR16="","",'各会計、関係団体の財政状況及び健全化判断比率'!BR16)</f>
        <v/>
      </c>
      <c r="DH43" s="37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9" t="s">
        <v>207</v>
      </c>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row>
    <row r="47" spans="1:113" x14ac:dyDescent="0.15">
      <c r="E47" s="369" t="s">
        <v>208</v>
      </c>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row>
    <row r="48" spans="1:113" x14ac:dyDescent="0.15">
      <c r="E48" s="369" t="s">
        <v>209</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row>
    <row r="49" spans="5:113" x14ac:dyDescent="0.15">
      <c r="E49" s="371" t="s">
        <v>210</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row>
    <row r="50" spans="5:113" x14ac:dyDescent="0.15">
      <c r="E50" s="369" t="s">
        <v>211</v>
      </c>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row>
    <row r="51" spans="5:113" x14ac:dyDescent="0.15">
      <c r="E51" s="369" t="s">
        <v>212</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row>
    <row r="52" spans="5:113" x14ac:dyDescent="0.15">
      <c r="E52" s="369" t="s">
        <v>213</v>
      </c>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row>
    <row r="53" spans="5:113" s="367" customFormat="1" x14ac:dyDescent="0.15">
      <c r="E53" s="368" t="s">
        <v>571</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81" t="s">
        <v>542</v>
      </c>
      <c r="D34" s="1181"/>
      <c r="E34" s="1182"/>
      <c r="F34" s="32">
        <v>5.09</v>
      </c>
      <c r="G34" s="33">
        <v>56.74</v>
      </c>
      <c r="H34" s="33">
        <v>44.9</v>
      </c>
      <c r="I34" s="33">
        <v>17.170000000000002</v>
      </c>
      <c r="J34" s="34">
        <v>15.74</v>
      </c>
      <c r="K34" s="22"/>
      <c r="L34" s="22"/>
      <c r="M34" s="22"/>
      <c r="N34" s="22"/>
      <c r="O34" s="22"/>
      <c r="P34" s="22"/>
    </row>
    <row r="35" spans="1:16" ht="39" customHeight="1" x14ac:dyDescent="0.15">
      <c r="A35" s="22"/>
      <c r="B35" s="35"/>
      <c r="C35" s="1175" t="s">
        <v>543</v>
      </c>
      <c r="D35" s="1176"/>
      <c r="E35" s="1177"/>
      <c r="F35" s="36">
        <v>0.23</v>
      </c>
      <c r="G35" s="37">
        <v>0.61</v>
      </c>
      <c r="H35" s="37">
        <v>0.9</v>
      </c>
      <c r="I35" s="37">
        <v>0.35</v>
      </c>
      <c r="J35" s="38">
        <v>0.33</v>
      </c>
      <c r="K35" s="22"/>
      <c r="L35" s="22"/>
      <c r="M35" s="22"/>
      <c r="N35" s="22"/>
      <c r="O35" s="22"/>
      <c r="P35" s="22"/>
    </row>
    <row r="36" spans="1:16" ht="39" customHeight="1" x14ac:dyDescent="0.15">
      <c r="A36" s="22"/>
      <c r="B36" s="35"/>
      <c r="C36" s="1175" t="s">
        <v>544</v>
      </c>
      <c r="D36" s="1176"/>
      <c r="E36" s="1177"/>
      <c r="F36" s="36">
        <v>0.89</v>
      </c>
      <c r="G36" s="37">
        <v>0.49</v>
      </c>
      <c r="H36" s="37">
        <v>1.07</v>
      </c>
      <c r="I36" s="37">
        <v>0.49</v>
      </c>
      <c r="J36" s="38">
        <v>0.32</v>
      </c>
      <c r="K36" s="22"/>
      <c r="L36" s="22"/>
      <c r="M36" s="22"/>
      <c r="N36" s="22"/>
      <c r="O36" s="22"/>
      <c r="P36" s="22"/>
    </row>
    <row r="37" spans="1:16" ht="39" customHeight="1" x14ac:dyDescent="0.15">
      <c r="A37" s="22"/>
      <c r="B37" s="35"/>
      <c r="C37" s="1175" t="s">
        <v>545</v>
      </c>
      <c r="D37" s="1176"/>
      <c r="E37" s="1177"/>
      <c r="F37" s="36">
        <v>0.43</v>
      </c>
      <c r="G37" s="37">
        <v>1</v>
      </c>
      <c r="H37" s="37">
        <v>0.88</v>
      </c>
      <c r="I37" s="37">
        <v>0.95</v>
      </c>
      <c r="J37" s="38">
        <v>0.31</v>
      </c>
      <c r="K37" s="22"/>
      <c r="L37" s="22"/>
      <c r="M37" s="22"/>
      <c r="N37" s="22"/>
      <c r="O37" s="22"/>
      <c r="P37" s="22"/>
    </row>
    <row r="38" spans="1:16" ht="39" customHeight="1" x14ac:dyDescent="0.15">
      <c r="A38" s="22"/>
      <c r="B38" s="35"/>
      <c r="C38" s="1175" t="s">
        <v>546</v>
      </c>
      <c r="D38" s="1176"/>
      <c r="E38" s="1177"/>
      <c r="F38" s="36">
        <v>0.18</v>
      </c>
      <c r="G38" s="37">
        <v>0.5</v>
      </c>
      <c r="H38" s="37">
        <v>0.22</v>
      </c>
      <c r="I38" s="37">
        <v>0.34</v>
      </c>
      <c r="J38" s="38">
        <v>0.13</v>
      </c>
      <c r="K38" s="22"/>
      <c r="L38" s="22"/>
      <c r="M38" s="22"/>
      <c r="N38" s="22"/>
      <c r="O38" s="22"/>
      <c r="P38" s="22"/>
    </row>
    <row r="39" spans="1:16" ht="39" customHeight="1" x14ac:dyDescent="0.15">
      <c r="A39" s="22"/>
      <c r="B39" s="35"/>
      <c r="C39" s="1175" t="s">
        <v>547</v>
      </c>
      <c r="D39" s="1176"/>
      <c r="E39" s="1177"/>
      <c r="F39" s="36">
        <v>0.09</v>
      </c>
      <c r="G39" s="37">
        <v>7.0000000000000007E-2</v>
      </c>
      <c r="H39" s="37">
        <v>0.09</v>
      </c>
      <c r="I39" s="37">
        <v>0.11</v>
      </c>
      <c r="J39" s="38">
        <v>0.13</v>
      </c>
      <c r="K39" s="22"/>
      <c r="L39" s="22"/>
      <c r="M39" s="22"/>
      <c r="N39" s="22"/>
      <c r="O39" s="22"/>
      <c r="P39" s="22"/>
    </row>
    <row r="40" spans="1:16" ht="39" customHeight="1" x14ac:dyDescent="0.15">
      <c r="A40" s="22"/>
      <c r="B40" s="35"/>
      <c r="C40" s="1175" t="s">
        <v>548</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549</v>
      </c>
      <c r="D42" s="1176"/>
      <c r="E42" s="1177"/>
      <c r="F42" s="36" t="s">
        <v>492</v>
      </c>
      <c r="G42" s="37" t="s">
        <v>492</v>
      </c>
      <c r="H42" s="37" t="s">
        <v>492</v>
      </c>
      <c r="I42" s="37" t="s">
        <v>492</v>
      </c>
      <c r="J42" s="38" t="s">
        <v>492</v>
      </c>
      <c r="K42" s="22"/>
      <c r="L42" s="22"/>
      <c r="M42" s="22"/>
      <c r="N42" s="22"/>
      <c r="O42" s="22"/>
      <c r="P42" s="22"/>
    </row>
    <row r="43" spans="1:16" ht="39" customHeight="1" thickBot="1" x14ac:dyDescent="0.2">
      <c r="A43" s="22"/>
      <c r="B43" s="40"/>
      <c r="C43" s="1178" t="s">
        <v>550</v>
      </c>
      <c r="D43" s="1179"/>
      <c r="E43" s="1180"/>
      <c r="F43" s="41" t="s">
        <v>492</v>
      </c>
      <c r="G43" s="42" t="s">
        <v>492</v>
      </c>
      <c r="H43" s="42" t="s">
        <v>492</v>
      </c>
      <c r="I43" s="42" t="s">
        <v>492</v>
      </c>
      <c r="J43" s="43" t="s">
        <v>492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BEICkCEMVCafvQfFDI30swjkSSWvP/BD7mKoASf78NpYlxI2S2xDw7A47jVokrC5H4hwJOWDbiYlHGx/kcQ0Q==" saltValue="7BOTfrNYZais84HeMvTv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748</v>
      </c>
      <c r="L45" s="60">
        <v>709</v>
      </c>
      <c r="M45" s="60">
        <v>685</v>
      </c>
      <c r="N45" s="60">
        <v>782</v>
      </c>
      <c r="O45" s="61">
        <v>960</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x14ac:dyDescent="0.15">
      <c r="A47" s="48"/>
      <c r="B47" s="1203"/>
      <c r="C47" s="120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x14ac:dyDescent="0.15">
      <c r="A48" s="48"/>
      <c r="B48" s="1203"/>
      <c r="C48" s="1204"/>
      <c r="D48" s="62"/>
      <c r="E48" s="1185" t="s">
        <v>15</v>
      </c>
      <c r="F48" s="1185"/>
      <c r="G48" s="1185"/>
      <c r="H48" s="1185"/>
      <c r="I48" s="1185"/>
      <c r="J48" s="1186"/>
      <c r="K48" s="63">
        <v>109</v>
      </c>
      <c r="L48" s="64">
        <v>117</v>
      </c>
      <c r="M48" s="64">
        <v>177</v>
      </c>
      <c r="N48" s="64">
        <v>250</v>
      </c>
      <c r="O48" s="65">
        <v>266</v>
      </c>
      <c r="P48" s="48"/>
      <c r="Q48" s="48"/>
      <c r="R48" s="48"/>
      <c r="S48" s="48"/>
      <c r="T48" s="48"/>
      <c r="U48" s="48"/>
    </row>
    <row r="49" spans="1:21" ht="30.75" customHeight="1" x14ac:dyDescent="0.15">
      <c r="A49" s="48"/>
      <c r="B49" s="1203"/>
      <c r="C49" s="1204"/>
      <c r="D49" s="62"/>
      <c r="E49" s="1185" t="s">
        <v>16</v>
      </c>
      <c r="F49" s="1185"/>
      <c r="G49" s="1185"/>
      <c r="H49" s="1185"/>
      <c r="I49" s="1185"/>
      <c r="J49" s="1186"/>
      <c r="K49" s="63">
        <v>35</v>
      </c>
      <c r="L49" s="64">
        <v>35</v>
      </c>
      <c r="M49" s="64">
        <v>35</v>
      </c>
      <c r="N49" s="64">
        <v>33</v>
      </c>
      <c r="O49" s="65">
        <v>33</v>
      </c>
      <c r="P49" s="48"/>
      <c r="Q49" s="48"/>
      <c r="R49" s="48"/>
      <c r="S49" s="48"/>
      <c r="T49" s="48"/>
      <c r="U49" s="48"/>
    </row>
    <row r="50" spans="1:21" ht="30.75" customHeight="1" x14ac:dyDescent="0.15">
      <c r="A50" s="48"/>
      <c r="B50" s="1203"/>
      <c r="C50" s="1204"/>
      <c r="D50" s="62"/>
      <c r="E50" s="1185" t="s">
        <v>17</v>
      </c>
      <c r="F50" s="1185"/>
      <c r="G50" s="1185"/>
      <c r="H50" s="1185"/>
      <c r="I50" s="1185"/>
      <c r="J50" s="1186"/>
      <c r="K50" s="63">
        <v>10</v>
      </c>
      <c r="L50" s="64">
        <v>14</v>
      </c>
      <c r="M50" s="64">
        <v>14</v>
      </c>
      <c r="N50" s="64">
        <v>2</v>
      </c>
      <c r="O50" s="65">
        <v>6</v>
      </c>
      <c r="P50" s="48"/>
      <c r="Q50" s="48"/>
      <c r="R50" s="48"/>
      <c r="S50" s="48"/>
      <c r="T50" s="48"/>
      <c r="U50" s="48"/>
    </row>
    <row r="51" spans="1:21" ht="30.75" customHeight="1" x14ac:dyDescent="0.15">
      <c r="A51" s="48"/>
      <c r="B51" s="1205"/>
      <c r="C51" s="1206"/>
      <c r="D51" s="66"/>
      <c r="E51" s="1185" t="s">
        <v>18</v>
      </c>
      <c r="F51" s="1185"/>
      <c r="G51" s="1185"/>
      <c r="H51" s="1185"/>
      <c r="I51" s="1185"/>
      <c r="J51" s="1186"/>
      <c r="K51" s="63">
        <v>0</v>
      </c>
      <c r="L51" s="64">
        <v>0</v>
      </c>
      <c r="M51" s="64">
        <v>0</v>
      </c>
      <c r="N51" s="64">
        <v>0</v>
      </c>
      <c r="O51" s="65" t="s">
        <v>492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559</v>
      </c>
      <c r="L52" s="64">
        <v>591</v>
      </c>
      <c r="M52" s="64">
        <v>608</v>
      </c>
      <c r="N52" s="64">
        <v>760</v>
      </c>
      <c r="O52" s="65">
        <v>862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343</v>
      </c>
      <c r="L53" s="69">
        <v>284</v>
      </c>
      <c r="M53" s="69">
        <v>303</v>
      </c>
      <c r="N53" s="69">
        <v>307</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551</v>
      </c>
      <c r="P55" s="48"/>
      <c r="Q55" s="48"/>
      <c r="R55" s="48"/>
      <c r="S55" s="48"/>
      <c r="T55" s="48"/>
      <c r="U55" s="48"/>
    </row>
    <row r="56" spans="1:21" ht="31.5" customHeight="1" thickBot="1" x14ac:dyDescent="0.2">
      <c r="A56" s="48"/>
      <c r="B56" s="76"/>
      <c r="C56" s="77"/>
      <c r="D56" s="77"/>
      <c r="E56" s="78"/>
      <c r="F56" s="78"/>
      <c r="G56" s="78"/>
      <c r="H56" s="78"/>
      <c r="I56" s="78"/>
      <c r="J56" s="79" t="s">
        <v>2</v>
      </c>
      <c r="K56" s="80" t="s">
        <v>552</v>
      </c>
      <c r="L56" s="81" t="s">
        <v>553</v>
      </c>
      <c r="M56" s="81" t="s">
        <v>554</v>
      </c>
      <c r="N56" s="81" t="s">
        <v>555</v>
      </c>
      <c r="O56" s="82" t="s">
        <v>556</v>
      </c>
      <c r="P56" s="48"/>
      <c r="Q56" s="48"/>
      <c r="R56" s="48"/>
      <c r="S56" s="48"/>
      <c r="T56" s="48"/>
      <c r="U56" s="48"/>
    </row>
    <row r="57" spans="1:21" ht="31.5" customHeight="1" x14ac:dyDescent="0.15">
      <c r="B57" s="1191" t="s">
        <v>25</v>
      </c>
      <c r="C57" s="1192"/>
      <c r="D57" s="1195" t="s">
        <v>26</v>
      </c>
      <c r="E57" s="1196"/>
      <c r="F57" s="1196"/>
      <c r="G57" s="1196"/>
      <c r="H57" s="1196"/>
      <c r="I57" s="1196"/>
      <c r="J57" s="1197"/>
      <c r="K57" s="83"/>
      <c r="L57" s="84"/>
      <c r="M57" s="84"/>
      <c r="N57" s="84"/>
      <c r="O57" s="85"/>
    </row>
    <row r="58" spans="1:21" ht="31.5" customHeight="1" thickBot="1" x14ac:dyDescent="0.2">
      <c r="B58" s="1193"/>
      <c r="C58" s="1194"/>
      <c r="D58" s="1198" t="s">
        <v>27</v>
      </c>
      <c r="E58" s="1199"/>
      <c r="F58" s="1199"/>
      <c r="G58" s="1199"/>
      <c r="H58" s="1199"/>
      <c r="I58" s="1199"/>
      <c r="J58" s="120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E+EzRK542lpt64sB7aNFvrhxu04PKkocEBaFGbyjyqlCcCd5N9KKuIq8tflaeieaGBtnrvQmtCsU4Yqx5qEQ==" saltValue="YyeYPI/gPvadOm1cvsfs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534</v>
      </c>
      <c r="J40" s="100" t="s">
        <v>535</v>
      </c>
      <c r="K40" s="100" t="s">
        <v>536</v>
      </c>
      <c r="L40" s="100" t="s">
        <v>537</v>
      </c>
      <c r="M40" s="101" t="s">
        <v>538</v>
      </c>
    </row>
    <row r="41" spans="2:13" ht="27.75" customHeight="1" x14ac:dyDescent="0.15">
      <c r="B41" s="1221" t="s">
        <v>30</v>
      </c>
      <c r="C41" s="1222"/>
      <c r="D41" s="102"/>
      <c r="E41" s="1223" t="s">
        <v>31</v>
      </c>
      <c r="F41" s="1223"/>
      <c r="G41" s="1223"/>
      <c r="H41" s="1224"/>
      <c r="I41" s="351">
        <v>9123</v>
      </c>
      <c r="J41" s="352">
        <v>9583</v>
      </c>
      <c r="K41" s="352">
        <v>10403</v>
      </c>
      <c r="L41" s="352">
        <v>11711</v>
      </c>
      <c r="M41" s="353">
        <v>12396</v>
      </c>
    </row>
    <row r="42" spans="2:13" ht="27.75" customHeight="1" x14ac:dyDescent="0.15">
      <c r="B42" s="1211"/>
      <c r="C42" s="1212"/>
      <c r="D42" s="103"/>
      <c r="E42" s="1215" t="s">
        <v>32</v>
      </c>
      <c r="F42" s="1215"/>
      <c r="G42" s="1215"/>
      <c r="H42" s="1216"/>
      <c r="I42" s="354" t="s">
        <v>492</v>
      </c>
      <c r="J42" s="355" t="s">
        <v>492</v>
      </c>
      <c r="K42" s="355" t="s">
        <v>492</v>
      </c>
      <c r="L42" s="355" t="s">
        <v>492</v>
      </c>
      <c r="M42" s="356" t="s">
        <v>492</v>
      </c>
    </row>
    <row r="43" spans="2:13" ht="27.75" customHeight="1" x14ac:dyDescent="0.15">
      <c r="B43" s="1211"/>
      <c r="C43" s="1212"/>
      <c r="D43" s="103"/>
      <c r="E43" s="1215" t="s">
        <v>33</v>
      </c>
      <c r="F43" s="1215"/>
      <c r="G43" s="1215"/>
      <c r="H43" s="1216"/>
      <c r="I43" s="354">
        <v>4071</v>
      </c>
      <c r="J43" s="355">
        <v>4144</v>
      </c>
      <c r="K43" s="355">
        <v>4856</v>
      </c>
      <c r="L43" s="355">
        <v>5456</v>
      </c>
      <c r="M43" s="356">
        <v>5390</v>
      </c>
    </row>
    <row r="44" spans="2:13" ht="27.75" customHeight="1" x14ac:dyDescent="0.15">
      <c r="B44" s="1211"/>
      <c r="C44" s="1212"/>
      <c r="D44" s="103"/>
      <c r="E44" s="1215" t="s">
        <v>34</v>
      </c>
      <c r="F44" s="1215"/>
      <c r="G44" s="1215"/>
      <c r="H44" s="1216"/>
      <c r="I44" s="354">
        <v>189</v>
      </c>
      <c r="J44" s="355">
        <v>155</v>
      </c>
      <c r="K44" s="355">
        <v>124</v>
      </c>
      <c r="L44" s="355">
        <v>95</v>
      </c>
      <c r="M44" s="356">
        <v>59</v>
      </c>
    </row>
    <row r="45" spans="2:13" ht="27.75" customHeight="1" x14ac:dyDescent="0.15">
      <c r="B45" s="1211"/>
      <c r="C45" s="1212"/>
      <c r="D45" s="103"/>
      <c r="E45" s="1215" t="s">
        <v>35</v>
      </c>
      <c r="F45" s="1215"/>
      <c r="G45" s="1215"/>
      <c r="H45" s="1216"/>
      <c r="I45" s="354">
        <v>888</v>
      </c>
      <c r="J45" s="355">
        <v>885</v>
      </c>
      <c r="K45" s="355">
        <v>967</v>
      </c>
      <c r="L45" s="355">
        <v>925</v>
      </c>
      <c r="M45" s="356">
        <v>762</v>
      </c>
    </row>
    <row r="46" spans="2:13" ht="27.75" customHeight="1" x14ac:dyDescent="0.15">
      <c r="B46" s="1211"/>
      <c r="C46" s="1212"/>
      <c r="D46" s="104"/>
      <c r="E46" s="1215" t="s">
        <v>36</v>
      </c>
      <c r="F46" s="1215"/>
      <c r="G46" s="1215"/>
      <c r="H46" s="1216"/>
      <c r="I46" s="354" t="s">
        <v>492</v>
      </c>
      <c r="J46" s="355" t="s">
        <v>492</v>
      </c>
      <c r="K46" s="355" t="s">
        <v>492</v>
      </c>
      <c r="L46" s="355" t="s">
        <v>492</v>
      </c>
      <c r="M46" s="356" t="s">
        <v>492</v>
      </c>
    </row>
    <row r="47" spans="2:13" ht="27.75" customHeight="1" x14ac:dyDescent="0.15">
      <c r="B47" s="1211"/>
      <c r="C47" s="1212"/>
      <c r="D47" s="105"/>
      <c r="E47" s="1225" t="s">
        <v>37</v>
      </c>
      <c r="F47" s="1226"/>
      <c r="G47" s="1226"/>
      <c r="H47" s="1227"/>
      <c r="I47" s="354" t="s">
        <v>492</v>
      </c>
      <c r="J47" s="355" t="s">
        <v>492</v>
      </c>
      <c r="K47" s="355" t="s">
        <v>492</v>
      </c>
      <c r="L47" s="355" t="s">
        <v>492</v>
      </c>
      <c r="M47" s="356" t="s">
        <v>492</v>
      </c>
    </row>
    <row r="48" spans="2:13" ht="27.75" customHeight="1" x14ac:dyDescent="0.15">
      <c r="B48" s="1211"/>
      <c r="C48" s="1212"/>
      <c r="D48" s="103"/>
      <c r="E48" s="1215" t="s">
        <v>38</v>
      </c>
      <c r="F48" s="1215"/>
      <c r="G48" s="1215"/>
      <c r="H48" s="1216"/>
      <c r="I48" s="354" t="s">
        <v>492</v>
      </c>
      <c r="J48" s="355" t="s">
        <v>492</v>
      </c>
      <c r="K48" s="355" t="s">
        <v>492</v>
      </c>
      <c r="L48" s="355" t="s">
        <v>492</v>
      </c>
      <c r="M48" s="356" t="s">
        <v>492</v>
      </c>
    </row>
    <row r="49" spans="2:13" ht="27.75" customHeight="1" x14ac:dyDescent="0.15">
      <c r="B49" s="1213"/>
      <c r="C49" s="1214"/>
      <c r="D49" s="103"/>
      <c r="E49" s="1215" t="s">
        <v>39</v>
      </c>
      <c r="F49" s="1215"/>
      <c r="G49" s="1215"/>
      <c r="H49" s="1216"/>
      <c r="I49" s="354" t="s">
        <v>492</v>
      </c>
      <c r="J49" s="355" t="s">
        <v>492</v>
      </c>
      <c r="K49" s="355" t="s">
        <v>492</v>
      </c>
      <c r="L49" s="355" t="s">
        <v>492</v>
      </c>
      <c r="M49" s="356" t="s">
        <v>492</v>
      </c>
    </row>
    <row r="50" spans="2:13" ht="27.75" customHeight="1" x14ac:dyDescent="0.15">
      <c r="B50" s="1209" t="s">
        <v>40</v>
      </c>
      <c r="C50" s="1210"/>
      <c r="D50" s="106"/>
      <c r="E50" s="1215" t="s">
        <v>41</v>
      </c>
      <c r="F50" s="1215"/>
      <c r="G50" s="1215"/>
      <c r="H50" s="1216"/>
      <c r="I50" s="354">
        <v>5076</v>
      </c>
      <c r="J50" s="355">
        <v>6547</v>
      </c>
      <c r="K50" s="355">
        <v>8061</v>
      </c>
      <c r="L50" s="355">
        <v>9177</v>
      </c>
      <c r="M50" s="356">
        <v>10379</v>
      </c>
    </row>
    <row r="51" spans="2:13" ht="27.75" customHeight="1" x14ac:dyDescent="0.15">
      <c r="B51" s="1211"/>
      <c r="C51" s="1212"/>
      <c r="D51" s="103"/>
      <c r="E51" s="1215" t="s">
        <v>42</v>
      </c>
      <c r="F51" s="1215"/>
      <c r="G51" s="1215"/>
      <c r="H51" s="1216"/>
      <c r="I51" s="354">
        <v>1110</v>
      </c>
      <c r="J51" s="355">
        <v>1121</v>
      </c>
      <c r="K51" s="355">
        <v>1106</v>
      </c>
      <c r="L51" s="355">
        <v>1621</v>
      </c>
      <c r="M51" s="356">
        <v>1505</v>
      </c>
    </row>
    <row r="52" spans="2:13" ht="27.75" customHeight="1" x14ac:dyDescent="0.15">
      <c r="B52" s="1213"/>
      <c r="C52" s="1214"/>
      <c r="D52" s="103"/>
      <c r="E52" s="1215" t="s">
        <v>43</v>
      </c>
      <c r="F52" s="1215"/>
      <c r="G52" s="1215"/>
      <c r="H52" s="1216"/>
      <c r="I52" s="354">
        <v>7823</v>
      </c>
      <c r="J52" s="355">
        <v>8233</v>
      </c>
      <c r="K52" s="355">
        <v>9151</v>
      </c>
      <c r="L52" s="355">
        <v>9582</v>
      </c>
      <c r="M52" s="356">
        <v>9851</v>
      </c>
    </row>
    <row r="53" spans="2:13" ht="27.75" customHeight="1" thickBot="1" x14ac:dyDescent="0.2">
      <c r="B53" s="1217" t="s">
        <v>44</v>
      </c>
      <c r="C53" s="1218"/>
      <c r="D53" s="107"/>
      <c r="E53" s="1219" t="s">
        <v>45</v>
      </c>
      <c r="F53" s="1219"/>
      <c r="G53" s="1219"/>
      <c r="H53" s="1220"/>
      <c r="I53" s="357">
        <v>261</v>
      </c>
      <c r="J53" s="358">
        <v>-1135</v>
      </c>
      <c r="K53" s="358">
        <v>-1967</v>
      </c>
      <c r="L53" s="358">
        <v>-2192</v>
      </c>
      <c r="M53" s="359">
        <v>-3128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dJCHwMSwnxSRg6ONEwzH5u69XMuTGmGoXgassl6JscXfh8jbrZkY5qeWVcWQFoDmuixqvUm4vSajQoWWv9AwA==" saltValue="aqaZuMIjhkBoQItLWZVR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536</v>
      </c>
      <c r="G54" s="116" t="s">
        <v>537</v>
      </c>
      <c r="H54" s="117" t="s">
        <v>538</v>
      </c>
    </row>
    <row r="55" spans="2:8" ht="52.5" customHeight="1" x14ac:dyDescent="0.15">
      <c r="B55" s="118"/>
      <c r="C55" s="1236" t="s">
        <v>48</v>
      </c>
      <c r="D55" s="1236"/>
      <c r="E55" s="1237"/>
      <c r="F55" s="119">
        <v>997</v>
      </c>
      <c r="G55" s="119">
        <v>1005</v>
      </c>
      <c r="H55" s="120">
        <v>1007</v>
      </c>
    </row>
    <row r="56" spans="2:8" ht="52.5" customHeight="1" x14ac:dyDescent="0.15">
      <c r="B56" s="121"/>
      <c r="C56" s="1238" t="s">
        <v>49</v>
      </c>
      <c r="D56" s="1238"/>
      <c r="E56" s="1239"/>
      <c r="F56" s="122">
        <v>1350</v>
      </c>
      <c r="G56" s="122">
        <v>1775</v>
      </c>
      <c r="H56" s="123">
        <v>2441</v>
      </c>
    </row>
    <row r="57" spans="2:8" ht="53.25" customHeight="1" x14ac:dyDescent="0.15">
      <c r="B57" s="121"/>
      <c r="C57" s="1240" t="s">
        <v>50</v>
      </c>
      <c r="D57" s="1240"/>
      <c r="E57" s="1241"/>
      <c r="F57" s="124">
        <v>5563</v>
      </c>
      <c r="G57" s="124">
        <v>6972</v>
      </c>
      <c r="H57" s="125">
        <v>6826</v>
      </c>
    </row>
    <row r="58" spans="2:8" ht="45.75" customHeight="1" x14ac:dyDescent="0.15">
      <c r="B58" s="126"/>
      <c r="C58" s="1228" t="s">
        <v>566</v>
      </c>
      <c r="D58" s="1229"/>
      <c r="E58" s="1230"/>
      <c r="F58" s="127">
        <v>2364</v>
      </c>
      <c r="G58" s="127">
        <v>2068</v>
      </c>
      <c r="H58" s="128">
        <v>2071</v>
      </c>
    </row>
    <row r="59" spans="2:8" ht="45.75" customHeight="1" x14ac:dyDescent="0.15">
      <c r="B59" s="126"/>
      <c r="C59" s="1228" t="s">
        <v>567</v>
      </c>
      <c r="D59" s="1229"/>
      <c r="E59" s="1230"/>
      <c r="F59" s="127">
        <v>818</v>
      </c>
      <c r="G59" s="127">
        <v>1418</v>
      </c>
      <c r="H59" s="128">
        <v>1559</v>
      </c>
    </row>
    <row r="60" spans="2:8" ht="45.75" customHeight="1" x14ac:dyDescent="0.15">
      <c r="B60" s="126"/>
      <c r="C60" s="1228" t="s">
        <v>568</v>
      </c>
      <c r="D60" s="1229"/>
      <c r="E60" s="1230"/>
      <c r="F60" s="127">
        <v>893</v>
      </c>
      <c r="G60" s="127">
        <v>993</v>
      </c>
      <c r="H60" s="128">
        <v>994</v>
      </c>
    </row>
    <row r="61" spans="2:8" ht="45.75" customHeight="1" x14ac:dyDescent="0.15">
      <c r="B61" s="126"/>
      <c r="C61" s="1228" t="s">
        <v>569</v>
      </c>
      <c r="D61" s="1229"/>
      <c r="E61" s="1230"/>
      <c r="F61" s="127">
        <v>645</v>
      </c>
      <c r="G61" s="127">
        <v>762</v>
      </c>
      <c r="H61" s="128">
        <v>858</v>
      </c>
    </row>
    <row r="62" spans="2:8" ht="45.75" customHeight="1" thickBot="1" x14ac:dyDescent="0.2">
      <c r="B62" s="129"/>
      <c r="C62" s="1231" t="s">
        <v>570</v>
      </c>
      <c r="D62" s="1232"/>
      <c r="E62" s="1233"/>
      <c r="F62" s="130">
        <v>410</v>
      </c>
      <c r="G62" s="130">
        <v>414</v>
      </c>
      <c r="H62" s="131">
        <v>503</v>
      </c>
    </row>
    <row r="63" spans="2:8" ht="52.5" customHeight="1" thickBot="1" x14ac:dyDescent="0.2">
      <c r="B63" s="132"/>
      <c r="C63" s="1234" t="s">
        <v>51</v>
      </c>
      <c r="D63" s="1234"/>
      <c r="E63" s="1235"/>
      <c r="F63" s="133">
        <v>7910</v>
      </c>
      <c r="G63" s="133">
        <v>9753</v>
      </c>
      <c r="H63" s="134">
        <v>10274</v>
      </c>
    </row>
    <row r="64" spans="2:8" x14ac:dyDescent="0.15"/>
  </sheetData>
  <sheetProtection algorithmName="SHA-512" hashValue="ecg0q3xCXuC3b4qwmzOuZKbTCtllu4xxES9sEZtxu/2aq7oUE1Bx2GGLC85/DPXH5fQ3l8kW7d4CGSL/C48nXw==" saltValue="OepnqUuiH8f7inJ2di4g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6F20A-BC9D-46F5-AAE1-6352438DDF15}">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1244" customWidth="1"/>
    <col min="2" max="107" width="2.5" style="1244" customWidth="1"/>
    <col min="108" max="108" width="6.125" style="1251" customWidth="1"/>
    <col min="109" max="109" width="5.875" style="1250" customWidth="1"/>
    <col min="110" max="16384" width="8.625" style="1244" hidden="1"/>
  </cols>
  <sheetData>
    <row r="1" spans="1:109" ht="42.75" customHeight="1" x14ac:dyDescent="0.15">
      <c r="A1" s="1242"/>
      <c r="B1" s="1243"/>
      <c r="DD1" s="1244"/>
      <c r="DE1" s="1244"/>
    </row>
    <row r="2" spans="1:109"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x14ac:dyDescent="0.15">
      <c r="DD19" s="1244"/>
      <c r="DE19" s="1244"/>
    </row>
    <row r="20" spans="1:109" x14ac:dyDescent="0.15">
      <c r="DD20" s="1244"/>
      <c r="DE20" s="1244"/>
    </row>
    <row r="21" spans="1:109" ht="17.25" customHeight="1"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15">
      <c r="B22" s="1250"/>
    </row>
    <row r="23" spans="1:109" x14ac:dyDescent="0.15">
      <c r="B23" s="1250"/>
    </row>
    <row r="24" spans="1:109" x14ac:dyDescent="0.15">
      <c r="B24" s="1250"/>
    </row>
    <row r="25" spans="1:109" x14ac:dyDescent="0.15">
      <c r="B25" s="1250"/>
    </row>
    <row r="26" spans="1:109" x14ac:dyDescent="0.15">
      <c r="B26" s="1250"/>
    </row>
    <row r="27" spans="1:109" x14ac:dyDescent="0.15">
      <c r="B27" s="1250"/>
    </row>
    <row r="28" spans="1:109" x14ac:dyDescent="0.15">
      <c r="B28" s="1250"/>
    </row>
    <row r="29" spans="1:109" x14ac:dyDescent="0.15">
      <c r="B29" s="1250"/>
    </row>
    <row r="30" spans="1:109" x14ac:dyDescent="0.15">
      <c r="B30" s="1250"/>
    </row>
    <row r="31" spans="1:109" x14ac:dyDescent="0.15">
      <c r="B31" s="1250"/>
    </row>
    <row r="32" spans="1:109" x14ac:dyDescent="0.15">
      <c r="B32" s="1250"/>
    </row>
    <row r="33" spans="2:109" x14ac:dyDescent="0.15">
      <c r="B33" s="1250"/>
    </row>
    <row r="34" spans="2:109" x14ac:dyDescent="0.15">
      <c r="B34" s="1250"/>
    </row>
    <row r="35" spans="2:109" x14ac:dyDescent="0.15">
      <c r="B35" s="1250"/>
    </row>
    <row r="36" spans="2:109" x14ac:dyDescent="0.15">
      <c r="B36" s="1250"/>
    </row>
    <row r="37" spans="2:109" x14ac:dyDescent="0.15">
      <c r="B37" s="1250"/>
    </row>
    <row r="38" spans="2:109" x14ac:dyDescent="0.15">
      <c r="B38" s="1250"/>
    </row>
    <row r="39" spans="2:109" x14ac:dyDescent="0.15">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x14ac:dyDescent="0.15">
      <c r="B40" s="1255"/>
      <c r="DD40" s="1255"/>
      <c r="DE40" s="1244"/>
    </row>
    <row r="41" spans="2:109" ht="17.25" x14ac:dyDescent="0.15">
      <c r="B41" s="1256" t="s">
        <v>602</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0"/>
      <c r="G42" s="1257"/>
      <c r="I42" s="1258"/>
      <c r="J42" s="1258"/>
      <c r="K42" s="1258"/>
      <c r="AM42" s="1257"/>
      <c r="AN42" s="1257" t="s">
        <v>603</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15">
      <c r="B43" s="1250"/>
      <c r="AN43" s="1259" t="s">
        <v>604</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x14ac:dyDescent="0.15">
      <c r="B49" s="1250"/>
      <c r="AN49" s="1244" t="s">
        <v>605</v>
      </c>
    </row>
    <row r="50" spans="1:109" x14ac:dyDescent="0.15">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534</v>
      </c>
      <c r="BQ50" s="1275"/>
      <c r="BR50" s="1275"/>
      <c r="BS50" s="1275"/>
      <c r="BT50" s="1275"/>
      <c r="BU50" s="1275"/>
      <c r="BV50" s="1275"/>
      <c r="BW50" s="1275"/>
      <c r="BX50" s="1275" t="s">
        <v>535</v>
      </c>
      <c r="BY50" s="1275"/>
      <c r="BZ50" s="1275"/>
      <c r="CA50" s="1275"/>
      <c r="CB50" s="1275"/>
      <c r="CC50" s="1275"/>
      <c r="CD50" s="1275"/>
      <c r="CE50" s="1275"/>
      <c r="CF50" s="1275" t="s">
        <v>536</v>
      </c>
      <c r="CG50" s="1275"/>
      <c r="CH50" s="1275"/>
      <c r="CI50" s="1275"/>
      <c r="CJ50" s="1275"/>
      <c r="CK50" s="1275"/>
      <c r="CL50" s="1275"/>
      <c r="CM50" s="1275"/>
      <c r="CN50" s="1275" t="s">
        <v>537</v>
      </c>
      <c r="CO50" s="1275"/>
      <c r="CP50" s="1275"/>
      <c r="CQ50" s="1275"/>
      <c r="CR50" s="1275"/>
      <c r="CS50" s="1275"/>
      <c r="CT50" s="1275"/>
      <c r="CU50" s="1275"/>
      <c r="CV50" s="1275" t="s">
        <v>538</v>
      </c>
      <c r="CW50" s="1275"/>
      <c r="CX50" s="1275"/>
      <c r="CY50" s="1275"/>
      <c r="CZ50" s="1275"/>
      <c r="DA50" s="1275"/>
      <c r="DB50" s="1275"/>
      <c r="DC50" s="1275"/>
    </row>
    <row r="51" spans="1:109" ht="13.5" customHeight="1" x14ac:dyDescent="0.15">
      <c r="B51" s="1250"/>
      <c r="G51" s="1276"/>
      <c r="H51" s="1276"/>
      <c r="I51" s="1277"/>
      <c r="J51" s="1277"/>
      <c r="K51" s="1278"/>
      <c r="L51" s="1278"/>
      <c r="M51" s="1278"/>
      <c r="N51" s="1278"/>
      <c r="AM51" s="1268"/>
      <c r="AN51" s="1279" t="s">
        <v>606</v>
      </c>
      <c r="AO51" s="1279"/>
      <c r="AP51" s="1279"/>
      <c r="AQ51" s="1279"/>
      <c r="AR51" s="1279"/>
      <c r="AS51" s="1279"/>
      <c r="AT51" s="1279"/>
      <c r="AU51" s="1279"/>
      <c r="AV51" s="1279"/>
      <c r="AW51" s="1279"/>
      <c r="AX51" s="1279"/>
      <c r="AY51" s="1279"/>
      <c r="AZ51" s="1279"/>
      <c r="BA51" s="1279"/>
      <c r="BB51" s="1279" t="s">
        <v>607</v>
      </c>
      <c r="BC51" s="1279"/>
      <c r="BD51" s="1279"/>
      <c r="BE51" s="1279"/>
      <c r="BF51" s="1279"/>
      <c r="BG51" s="1279"/>
      <c r="BH51" s="1279"/>
      <c r="BI51" s="1279"/>
      <c r="BJ51" s="1279"/>
      <c r="BK51" s="1279"/>
      <c r="BL51" s="1279"/>
      <c r="BM51" s="1279"/>
      <c r="BN51" s="1279"/>
      <c r="BO51" s="1279"/>
      <c r="BP51" s="1280">
        <v>8.5</v>
      </c>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608</v>
      </c>
      <c r="BC53" s="1279"/>
      <c r="BD53" s="1279"/>
      <c r="BE53" s="1279"/>
      <c r="BF53" s="1279"/>
      <c r="BG53" s="1279"/>
      <c r="BH53" s="1279"/>
      <c r="BI53" s="1279"/>
      <c r="BJ53" s="1279"/>
      <c r="BK53" s="1279"/>
      <c r="BL53" s="1279"/>
      <c r="BM53" s="1279"/>
      <c r="BN53" s="1279"/>
      <c r="BO53" s="1279"/>
      <c r="BP53" s="1280">
        <v>63.1</v>
      </c>
      <c r="BQ53" s="1280"/>
      <c r="BR53" s="1280"/>
      <c r="BS53" s="1280"/>
      <c r="BT53" s="1280"/>
      <c r="BU53" s="1280"/>
      <c r="BV53" s="1280"/>
      <c r="BW53" s="1280"/>
      <c r="BX53" s="1280">
        <v>41.1</v>
      </c>
      <c r="BY53" s="1280"/>
      <c r="BZ53" s="1280"/>
      <c r="CA53" s="1280"/>
      <c r="CB53" s="1280"/>
      <c r="CC53" s="1280"/>
      <c r="CD53" s="1280"/>
      <c r="CE53" s="1280"/>
      <c r="CF53" s="1280">
        <v>42</v>
      </c>
      <c r="CG53" s="1280"/>
      <c r="CH53" s="1280"/>
      <c r="CI53" s="1280"/>
      <c r="CJ53" s="1280"/>
      <c r="CK53" s="1280"/>
      <c r="CL53" s="1280"/>
      <c r="CM53" s="1280"/>
      <c r="CN53" s="1280">
        <v>41.4</v>
      </c>
      <c r="CO53" s="1280"/>
      <c r="CP53" s="1280"/>
      <c r="CQ53" s="1280"/>
      <c r="CR53" s="1280"/>
      <c r="CS53" s="1280"/>
      <c r="CT53" s="1280"/>
      <c r="CU53" s="1280"/>
      <c r="CV53" s="1280">
        <v>61.3</v>
      </c>
      <c r="CW53" s="1280"/>
      <c r="CX53" s="1280"/>
      <c r="CY53" s="1280"/>
      <c r="CZ53" s="1280"/>
      <c r="DA53" s="1280"/>
      <c r="DB53" s="1280"/>
      <c r="DC53" s="1280"/>
    </row>
    <row r="54" spans="1:109" x14ac:dyDescent="0.15">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8"/>
      <c r="B55" s="1250"/>
      <c r="G55" s="1269"/>
      <c r="H55" s="1269"/>
      <c r="I55" s="1269"/>
      <c r="J55" s="1269"/>
      <c r="K55" s="1278"/>
      <c r="L55" s="1278"/>
      <c r="M55" s="1278"/>
      <c r="N55" s="1278"/>
      <c r="AN55" s="1275" t="s">
        <v>609</v>
      </c>
      <c r="AO55" s="1275"/>
      <c r="AP55" s="1275"/>
      <c r="AQ55" s="1275"/>
      <c r="AR55" s="1275"/>
      <c r="AS55" s="1275"/>
      <c r="AT55" s="1275"/>
      <c r="AU55" s="1275"/>
      <c r="AV55" s="1275"/>
      <c r="AW55" s="1275"/>
      <c r="AX55" s="1275"/>
      <c r="AY55" s="1275"/>
      <c r="AZ55" s="1275"/>
      <c r="BA55" s="1275"/>
      <c r="BB55" s="1279" t="s">
        <v>607</v>
      </c>
      <c r="BC55" s="1279"/>
      <c r="BD55" s="1279"/>
      <c r="BE55" s="1279"/>
      <c r="BF55" s="1279"/>
      <c r="BG55" s="1279"/>
      <c r="BH55" s="1279"/>
      <c r="BI55" s="1279"/>
      <c r="BJ55" s="1279"/>
      <c r="BK55" s="1279"/>
      <c r="BL55" s="1279"/>
      <c r="BM55" s="1279"/>
      <c r="BN55" s="1279"/>
      <c r="BO55" s="1279"/>
      <c r="BP55" s="1280">
        <v>0</v>
      </c>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x14ac:dyDescent="0.15">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608</v>
      </c>
      <c r="BC57" s="1279"/>
      <c r="BD57" s="1279"/>
      <c r="BE57" s="1279"/>
      <c r="BF57" s="1279"/>
      <c r="BG57" s="1279"/>
      <c r="BH57" s="1279"/>
      <c r="BI57" s="1279"/>
      <c r="BJ57" s="1279"/>
      <c r="BK57" s="1279"/>
      <c r="BL57" s="1279"/>
      <c r="BM57" s="1279"/>
      <c r="BN57" s="1279"/>
      <c r="BO57" s="1279"/>
      <c r="BP57" s="1280">
        <v>57.7</v>
      </c>
      <c r="BQ57" s="1280"/>
      <c r="BR57" s="1280"/>
      <c r="BS57" s="1280"/>
      <c r="BT57" s="1280"/>
      <c r="BU57" s="1280"/>
      <c r="BV57" s="1280"/>
      <c r="BW57" s="1280"/>
      <c r="BX57" s="1280">
        <v>59.3</v>
      </c>
      <c r="BY57" s="1280"/>
      <c r="BZ57" s="1280"/>
      <c r="CA57" s="1280"/>
      <c r="CB57" s="1280"/>
      <c r="CC57" s="1280"/>
      <c r="CD57" s="1280"/>
      <c r="CE57" s="1280"/>
      <c r="CF57" s="1280">
        <v>60.4</v>
      </c>
      <c r="CG57" s="1280"/>
      <c r="CH57" s="1280"/>
      <c r="CI57" s="1280"/>
      <c r="CJ57" s="1280"/>
      <c r="CK57" s="1280"/>
      <c r="CL57" s="1280"/>
      <c r="CM57" s="1280"/>
      <c r="CN57" s="1280">
        <v>61.1</v>
      </c>
      <c r="CO57" s="1280"/>
      <c r="CP57" s="1280"/>
      <c r="CQ57" s="1280"/>
      <c r="CR57" s="1280"/>
      <c r="CS57" s="1280"/>
      <c r="CT57" s="1280"/>
      <c r="CU57" s="1280"/>
      <c r="CV57" s="1280">
        <v>62.3</v>
      </c>
      <c r="CW57" s="1280"/>
      <c r="CX57" s="1280"/>
      <c r="CY57" s="1280"/>
      <c r="CZ57" s="1280"/>
      <c r="DA57" s="1280"/>
      <c r="DB57" s="1280"/>
      <c r="DC57" s="1280"/>
      <c r="DD57" s="1283"/>
      <c r="DE57" s="1281"/>
    </row>
    <row r="58" spans="1:109" s="1258" customFormat="1" x14ac:dyDescent="0.15">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x14ac:dyDescent="0.15">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x14ac:dyDescent="0.15">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x14ac:dyDescent="0.15">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7.25" x14ac:dyDescent="0.15">
      <c r="B63" s="1289" t="s">
        <v>610</v>
      </c>
    </row>
    <row r="64" spans="1:109" x14ac:dyDescent="0.15">
      <c r="B64" s="1250"/>
      <c r="G64" s="1257"/>
      <c r="I64" s="1290"/>
      <c r="J64" s="1290"/>
      <c r="K64" s="1290"/>
      <c r="L64" s="1290"/>
      <c r="M64" s="1290"/>
      <c r="N64" s="1291"/>
      <c r="AM64" s="1257"/>
      <c r="AN64" s="1257" t="s">
        <v>603</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x14ac:dyDescent="0.15">
      <c r="B65" s="1250"/>
      <c r="AN65" s="1259" t="s">
        <v>611</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x14ac:dyDescent="0.15">
      <c r="B71" s="1250"/>
      <c r="G71" s="1295"/>
      <c r="I71" s="1296"/>
      <c r="J71" s="1293"/>
      <c r="K71" s="1293"/>
      <c r="L71" s="1294"/>
      <c r="M71" s="1293"/>
      <c r="N71" s="1294"/>
      <c r="AM71" s="1295"/>
      <c r="AN71" s="1244" t="s">
        <v>605</v>
      </c>
    </row>
    <row r="72" spans="2:107" x14ac:dyDescent="0.15">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534</v>
      </c>
      <c r="BQ72" s="1275"/>
      <c r="BR72" s="1275"/>
      <c r="BS72" s="1275"/>
      <c r="BT72" s="1275"/>
      <c r="BU72" s="1275"/>
      <c r="BV72" s="1275"/>
      <c r="BW72" s="1275"/>
      <c r="BX72" s="1275" t="s">
        <v>535</v>
      </c>
      <c r="BY72" s="1275"/>
      <c r="BZ72" s="1275"/>
      <c r="CA72" s="1275"/>
      <c r="CB72" s="1275"/>
      <c r="CC72" s="1275"/>
      <c r="CD72" s="1275"/>
      <c r="CE72" s="1275"/>
      <c r="CF72" s="1275" t="s">
        <v>536</v>
      </c>
      <c r="CG72" s="1275"/>
      <c r="CH72" s="1275"/>
      <c r="CI72" s="1275"/>
      <c r="CJ72" s="1275"/>
      <c r="CK72" s="1275"/>
      <c r="CL72" s="1275"/>
      <c r="CM72" s="1275"/>
      <c r="CN72" s="1275" t="s">
        <v>537</v>
      </c>
      <c r="CO72" s="1275"/>
      <c r="CP72" s="1275"/>
      <c r="CQ72" s="1275"/>
      <c r="CR72" s="1275"/>
      <c r="CS72" s="1275"/>
      <c r="CT72" s="1275"/>
      <c r="CU72" s="1275"/>
      <c r="CV72" s="1275" t="s">
        <v>538</v>
      </c>
      <c r="CW72" s="1275"/>
      <c r="CX72" s="1275"/>
      <c r="CY72" s="1275"/>
      <c r="CZ72" s="1275"/>
      <c r="DA72" s="1275"/>
      <c r="DB72" s="1275"/>
      <c r="DC72" s="1275"/>
    </row>
    <row r="73" spans="2:107" x14ac:dyDescent="0.15">
      <c r="B73" s="1250"/>
      <c r="G73" s="1276"/>
      <c r="H73" s="1276"/>
      <c r="I73" s="1276"/>
      <c r="J73" s="1276"/>
      <c r="K73" s="1297"/>
      <c r="L73" s="1297"/>
      <c r="M73" s="1297"/>
      <c r="N73" s="1297"/>
      <c r="AM73" s="1268"/>
      <c r="AN73" s="1279" t="s">
        <v>606</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80">
        <v>8.5</v>
      </c>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612</v>
      </c>
      <c r="BC75" s="1279"/>
      <c r="BD75" s="1279"/>
      <c r="BE75" s="1279"/>
      <c r="BF75" s="1279"/>
      <c r="BG75" s="1279"/>
      <c r="BH75" s="1279"/>
      <c r="BI75" s="1279"/>
      <c r="BJ75" s="1279"/>
      <c r="BK75" s="1279"/>
      <c r="BL75" s="1279"/>
      <c r="BM75" s="1279"/>
      <c r="BN75" s="1279"/>
      <c r="BO75" s="1279"/>
      <c r="BP75" s="1280">
        <v>11.3</v>
      </c>
      <c r="BQ75" s="1280"/>
      <c r="BR75" s="1280"/>
      <c r="BS75" s="1280"/>
      <c r="BT75" s="1280"/>
      <c r="BU75" s="1280"/>
      <c r="BV75" s="1280"/>
      <c r="BW75" s="1280"/>
      <c r="BX75" s="1280">
        <v>10.199999999999999</v>
      </c>
      <c r="BY75" s="1280"/>
      <c r="BZ75" s="1280"/>
      <c r="CA75" s="1280"/>
      <c r="CB75" s="1280"/>
      <c r="CC75" s="1280"/>
      <c r="CD75" s="1280"/>
      <c r="CE75" s="1280"/>
      <c r="CF75" s="1280">
        <v>10.199999999999999</v>
      </c>
      <c r="CG75" s="1280"/>
      <c r="CH75" s="1280"/>
      <c r="CI75" s="1280"/>
      <c r="CJ75" s="1280"/>
      <c r="CK75" s="1280"/>
      <c r="CL75" s="1280"/>
      <c r="CM75" s="1280"/>
      <c r="CN75" s="1280">
        <v>9.6999999999999993</v>
      </c>
      <c r="CO75" s="1280"/>
      <c r="CP75" s="1280"/>
      <c r="CQ75" s="1280"/>
      <c r="CR75" s="1280"/>
      <c r="CS75" s="1280"/>
      <c r="CT75" s="1280"/>
      <c r="CU75" s="1280"/>
      <c r="CV75" s="1280">
        <v>10.5</v>
      </c>
      <c r="CW75" s="1280"/>
      <c r="CX75" s="1280"/>
      <c r="CY75" s="1280"/>
      <c r="CZ75" s="1280"/>
      <c r="DA75" s="1280"/>
      <c r="DB75" s="1280"/>
      <c r="DC75" s="1280"/>
    </row>
    <row r="76" spans="2:107" x14ac:dyDescent="0.15">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50"/>
      <c r="G77" s="1269"/>
      <c r="H77" s="1269"/>
      <c r="I77" s="1269"/>
      <c r="J77" s="1269"/>
      <c r="K77" s="1297"/>
      <c r="L77" s="1297"/>
      <c r="M77" s="1297"/>
      <c r="N77" s="1297"/>
      <c r="AN77" s="1275" t="s">
        <v>609</v>
      </c>
      <c r="AO77" s="1275"/>
      <c r="AP77" s="1275"/>
      <c r="AQ77" s="1275"/>
      <c r="AR77" s="1275"/>
      <c r="AS77" s="1275"/>
      <c r="AT77" s="1275"/>
      <c r="AU77" s="1275"/>
      <c r="AV77" s="1275"/>
      <c r="AW77" s="1275"/>
      <c r="AX77" s="1275"/>
      <c r="AY77" s="1275"/>
      <c r="AZ77" s="1275"/>
      <c r="BA77" s="1275"/>
      <c r="BB77" s="1279" t="s">
        <v>607</v>
      </c>
      <c r="BC77" s="1279"/>
      <c r="BD77" s="1279"/>
      <c r="BE77" s="1279"/>
      <c r="BF77" s="1279"/>
      <c r="BG77" s="1279"/>
      <c r="BH77" s="1279"/>
      <c r="BI77" s="1279"/>
      <c r="BJ77" s="1279"/>
      <c r="BK77" s="1279"/>
      <c r="BL77" s="1279"/>
      <c r="BM77" s="1279"/>
      <c r="BN77" s="1279"/>
      <c r="BO77" s="1279"/>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612</v>
      </c>
      <c r="BC79" s="1279"/>
      <c r="BD79" s="1279"/>
      <c r="BE79" s="1279"/>
      <c r="BF79" s="1279"/>
      <c r="BG79" s="1279"/>
      <c r="BH79" s="1279"/>
      <c r="BI79" s="1279"/>
      <c r="BJ79" s="1279"/>
      <c r="BK79" s="1279"/>
      <c r="BL79" s="1279"/>
      <c r="BM79" s="1279"/>
      <c r="BN79" s="1279"/>
      <c r="BO79" s="1279"/>
      <c r="BP79" s="1280">
        <v>7.1</v>
      </c>
      <c r="BQ79" s="1280"/>
      <c r="BR79" s="1280"/>
      <c r="BS79" s="1280"/>
      <c r="BT79" s="1280"/>
      <c r="BU79" s="1280"/>
      <c r="BV79" s="1280"/>
      <c r="BW79" s="1280"/>
      <c r="BX79" s="1280">
        <v>7.1</v>
      </c>
      <c r="BY79" s="1280"/>
      <c r="BZ79" s="1280"/>
      <c r="CA79" s="1280"/>
      <c r="CB79" s="1280"/>
      <c r="CC79" s="1280"/>
      <c r="CD79" s="1280"/>
      <c r="CE79" s="1280"/>
      <c r="CF79" s="1280">
        <v>7.3</v>
      </c>
      <c r="CG79" s="1280"/>
      <c r="CH79" s="1280"/>
      <c r="CI79" s="1280"/>
      <c r="CJ79" s="1280"/>
      <c r="CK79" s="1280"/>
      <c r="CL79" s="1280"/>
      <c r="CM79" s="1280"/>
      <c r="CN79" s="1280">
        <v>7.4</v>
      </c>
      <c r="CO79" s="1280"/>
      <c r="CP79" s="1280"/>
      <c r="CQ79" s="1280"/>
      <c r="CR79" s="1280"/>
      <c r="CS79" s="1280"/>
      <c r="CT79" s="1280"/>
      <c r="CU79" s="1280"/>
      <c r="CV79" s="1280">
        <v>7.5</v>
      </c>
      <c r="CW79" s="1280"/>
      <c r="CX79" s="1280"/>
      <c r="CY79" s="1280"/>
      <c r="CZ79" s="1280"/>
      <c r="DA79" s="1280"/>
      <c r="DB79" s="1280"/>
      <c r="DC79" s="1280"/>
    </row>
    <row r="80" spans="2:107" x14ac:dyDescent="0.15">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50"/>
    </row>
    <row r="82" spans="2:109" ht="17.25" x14ac:dyDescent="0.15">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x14ac:dyDescent="0.15">
      <c r="DD84" s="1244"/>
      <c r="DE84" s="1244"/>
    </row>
    <row r="85" spans="2:109" x14ac:dyDescent="0.15">
      <c r="DD85" s="1244"/>
      <c r="DE85" s="1244"/>
    </row>
  </sheetData>
  <sheetProtection algorithmName="SHA-512" hashValue="rM41eWeD+NI4AeoiQ0tXW9vVyC9L9HxL6m6AEuNuHttaSkEFkFAyFAq1AJjNwax4gNMvaKJCa1KUn2WFMZuRGQ==" saltValue="yuGBohPxGSgUXQCV9Dip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AEB7-8067-4033-971F-DBBEF2E0252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481</v>
      </c>
    </row>
  </sheetData>
  <sheetProtection algorithmName="SHA-512" hashValue="rIfgeVHqyGyCLk/u14O6KfLkdb90VwOjksCOTn17d/y5al1ffBH2ZZY/ZfgkCEe+HJKVq3BqZmQpdR6MeDZWUw==" saltValue="38sHM58+lq+E35KBEo5I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2095-AFF4-4BDB-8A7F-666ADF4EBE74}">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481</v>
      </c>
    </row>
  </sheetData>
  <sheetProtection algorithmName="SHA-512" hashValue="D7BZ3A2MpPb1Ml+mZARoyJphnIChUbQMhu6BRXe9god1J6PHbEngOGlBw3/pQ3Pg0ojH80XwgrBOISU+IKlnIw==" saltValue="e4wbFm+ut3yqORoyjRSb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531</v>
      </c>
      <c r="G2" s="148"/>
      <c r="H2" s="149"/>
    </row>
    <row r="3" spans="1:8" x14ac:dyDescent="0.15">
      <c r="A3" s="145" t="s">
        <v>524</v>
      </c>
      <c r="B3" s="150"/>
      <c r="C3" s="151"/>
      <c r="D3" s="152">
        <v>390413</v>
      </c>
      <c r="E3" s="153"/>
      <c r="F3" s="154">
        <v>291173</v>
      </c>
      <c r="G3" s="155"/>
      <c r="H3" s="156"/>
    </row>
    <row r="4" spans="1:8" x14ac:dyDescent="0.15">
      <c r="A4" s="157"/>
      <c r="B4" s="158"/>
      <c r="C4" s="159"/>
      <c r="D4" s="160">
        <v>195569</v>
      </c>
      <c r="E4" s="161"/>
      <c r="F4" s="162">
        <v>119071</v>
      </c>
      <c r="G4" s="163"/>
      <c r="H4" s="164"/>
    </row>
    <row r="5" spans="1:8" x14ac:dyDescent="0.15">
      <c r="A5" s="145" t="s">
        <v>526</v>
      </c>
      <c r="B5" s="150"/>
      <c r="C5" s="151"/>
      <c r="D5" s="152">
        <v>242734</v>
      </c>
      <c r="E5" s="153"/>
      <c r="F5" s="154">
        <v>271581</v>
      </c>
      <c r="G5" s="155"/>
      <c r="H5" s="156"/>
    </row>
    <row r="6" spans="1:8" x14ac:dyDescent="0.15">
      <c r="A6" s="157"/>
      <c r="B6" s="158"/>
      <c r="C6" s="159"/>
      <c r="D6" s="160">
        <v>86061</v>
      </c>
      <c r="E6" s="161"/>
      <c r="F6" s="162">
        <v>117844</v>
      </c>
      <c r="G6" s="163"/>
      <c r="H6" s="164"/>
    </row>
    <row r="7" spans="1:8" x14ac:dyDescent="0.15">
      <c r="A7" s="145" t="s">
        <v>527</v>
      </c>
      <c r="B7" s="150"/>
      <c r="C7" s="151"/>
      <c r="D7" s="152">
        <v>207777</v>
      </c>
      <c r="E7" s="153"/>
      <c r="F7" s="154">
        <v>268375</v>
      </c>
      <c r="G7" s="155"/>
      <c r="H7" s="156"/>
    </row>
    <row r="8" spans="1:8" x14ac:dyDescent="0.15">
      <c r="A8" s="157"/>
      <c r="B8" s="158"/>
      <c r="C8" s="159"/>
      <c r="D8" s="160">
        <v>59700</v>
      </c>
      <c r="E8" s="161"/>
      <c r="F8" s="162">
        <v>119602</v>
      </c>
      <c r="G8" s="163"/>
      <c r="H8" s="164"/>
    </row>
    <row r="9" spans="1:8" x14ac:dyDescent="0.15">
      <c r="A9" s="145" t="s">
        <v>528</v>
      </c>
      <c r="B9" s="150"/>
      <c r="C9" s="151"/>
      <c r="D9" s="152">
        <v>866148</v>
      </c>
      <c r="E9" s="153"/>
      <c r="F9" s="154">
        <v>301035</v>
      </c>
      <c r="G9" s="155"/>
      <c r="H9" s="156"/>
    </row>
    <row r="10" spans="1:8" x14ac:dyDescent="0.15">
      <c r="A10" s="157"/>
      <c r="B10" s="158"/>
      <c r="C10" s="159"/>
      <c r="D10" s="160">
        <v>69720</v>
      </c>
      <c r="E10" s="161"/>
      <c r="F10" s="162">
        <v>154376</v>
      </c>
      <c r="G10" s="163"/>
      <c r="H10" s="164"/>
    </row>
    <row r="11" spans="1:8" x14ac:dyDescent="0.15">
      <c r="A11" s="145" t="s">
        <v>529</v>
      </c>
      <c r="B11" s="150"/>
      <c r="C11" s="151"/>
      <c r="D11" s="152">
        <v>758811</v>
      </c>
      <c r="E11" s="153"/>
      <c r="F11" s="154">
        <v>277467</v>
      </c>
      <c r="G11" s="155"/>
      <c r="H11" s="156"/>
    </row>
    <row r="12" spans="1:8" x14ac:dyDescent="0.15">
      <c r="A12" s="157"/>
      <c r="B12" s="158"/>
      <c r="C12" s="165"/>
      <c r="D12" s="160">
        <v>186374</v>
      </c>
      <c r="E12" s="161"/>
      <c r="F12" s="162">
        <v>128378</v>
      </c>
      <c r="G12" s="163"/>
      <c r="H12" s="164"/>
    </row>
    <row r="13" spans="1:8" x14ac:dyDescent="0.15">
      <c r="A13" s="145"/>
      <c r="B13" s="150"/>
      <c r="C13" s="166"/>
      <c r="D13" s="167">
        <v>493177</v>
      </c>
      <c r="E13" s="168"/>
      <c r="F13" s="169">
        <v>281926</v>
      </c>
      <c r="G13" s="170"/>
      <c r="H13" s="156"/>
    </row>
    <row r="14" spans="1:8" x14ac:dyDescent="0.15">
      <c r="A14" s="157"/>
      <c r="B14" s="158"/>
      <c r="C14" s="159"/>
      <c r="D14" s="160">
        <v>119485</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5.0999999999999996</v>
      </c>
      <c r="C19" s="171">
        <f>ROUND(VALUE(SUBSTITUTE(実質収支比率等に係る経年分析!G$48,"▲","-")),2)</f>
        <v>56.75</v>
      </c>
      <c r="D19" s="171">
        <f>ROUND(VALUE(SUBSTITUTE(実質収支比率等に係る経年分析!H$48,"▲","-")),2)</f>
        <v>44.91</v>
      </c>
      <c r="E19" s="171">
        <f>ROUND(VALUE(SUBSTITUTE(実質収支比率等に係る経年分析!I$48,"▲","-")),2)</f>
        <v>17.18</v>
      </c>
      <c r="F19" s="171">
        <f>ROUND(VALUE(SUBSTITUTE(実質収支比率等に係る経年分析!J$48,"▲","-")),2)</f>
        <v>15.74</v>
      </c>
    </row>
    <row r="20" spans="1:11" x14ac:dyDescent="0.15">
      <c r="A20" s="171" t="s">
        <v>55</v>
      </c>
      <c r="B20" s="171">
        <f>ROUND(VALUE(SUBSTITUTE(実質収支比率等に係る経年分析!F$47,"▲","-")),2)</f>
        <v>23.16</v>
      </c>
      <c r="C20" s="171">
        <f>ROUND(VALUE(SUBSTITUTE(実質収支比率等に係る経年分析!G$47,"▲","-")),2)</f>
        <v>28.78</v>
      </c>
      <c r="D20" s="171">
        <f>ROUND(VALUE(SUBSTITUTE(実質収支比率等に係る経年分析!H$47,"▲","-")),2)</f>
        <v>28.16</v>
      </c>
      <c r="E20" s="171">
        <f>ROUND(VALUE(SUBSTITUTE(実質収支比率等に係る経年分析!I$47,"▲","-")),2)</f>
        <v>26.36</v>
      </c>
      <c r="F20" s="171">
        <f>ROUND(VALUE(SUBSTITUTE(実質収支比率等に係る経年分析!J$47,"▲","-")),2)</f>
        <v>23.89</v>
      </c>
    </row>
    <row r="21" spans="1:11" x14ac:dyDescent="0.15">
      <c r="A21" s="171" t="s">
        <v>56</v>
      </c>
      <c r="B21" s="171">
        <f>IF(ISNUMBER(VALUE(SUBSTITUTE(実質収支比率等に係る経年分析!F$49,"▲","-"))),ROUND(VALUE(SUBSTITUTE(実質収支比率等に係る経年分析!F$49,"▲","-")),2),NA())</f>
        <v>-14.47</v>
      </c>
      <c r="C21" s="171">
        <f>IF(ISNUMBER(VALUE(SUBSTITUTE(実質収支比率等に係る経年分析!G$49,"▲","-"))),ROUND(VALUE(SUBSTITUTE(実質収支比率等に係る経年分析!G$49,"▲","-")),2),NA())</f>
        <v>56.68</v>
      </c>
      <c r="D21" s="171">
        <f>IF(ISNUMBER(VALUE(SUBSTITUTE(実質収支比率等に係る経年分析!H$49,"▲","-"))),ROUND(VALUE(SUBSTITUTE(実質収支比率等に係る経年分析!H$49,"▲","-")),2),NA())</f>
        <v>-10.87</v>
      </c>
      <c r="E21" s="171">
        <f>IF(ISNUMBER(VALUE(SUBSTITUTE(実質収支比率等に係る経年分析!I$49,"▲","-"))),ROUND(VALUE(SUBSTITUTE(実質収支比率等に係る経年分析!I$49,"▲","-")),2),NA())</f>
        <v>-22.2</v>
      </c>
      <c r="F21" s="171">
        <f>IF(ISNUMBER(VALUE(SUBSTITUTE(実質収支比率等に係る経年分析!J$49,"▲","-"))),ROUND(VALUE(SUBSTITUTE(実質収支比率等に係る経年分析!J$49,"▲","-")),2),NA())</f>
        <v>0.25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介護保険事業特別会計介護サービス事業勘定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0.32</v>
      </c>
    </row>
    <row r="35" spans="1:16" x14ac:dyDescent="0.15">
      <c r="A35" s="172" t="str">
        <f>IF(連結実質赤字比率に係る赤字・黒字の構成分析!C$35="",NA(),連結実質赤字比率に係る赤字・黒字の構成分析!C$35)</f>
        <v>公共下水道事業特別会計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17.170000000000002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559</v>
      </c>
      <c r="E42" s="173"/>
      <c r="F42" s="173"/>
      <c r="G42" s="173">
        <f>'実質公債費比率（分子）の構造'!L$52</f>
        <v>591</v>
      </c>
      <c r="H42" s="173"/>
      <c r="I42" s="173"/>
      <c r="J42" s="173">
        <f>'実質公債費比率（分子）の構造'!M$52</f>
        <v>608</v>
      </c>
      <c r="K42" s="173"/>
      <c r="L42" s="173"/>
      <c r="M42" s="173">
        <f>'実質公債費比率（分子）の構造'!N$52</f>
        <v>760</v>
      </c>
      <c r="N42" s="173"/>
      <c r="O42" s="173"/>
      <c r="P42" s="173">
        <f>'実質公債費比率（分子）の構造'!O$52</f>
        <v>862</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10</v>
      </c>
      <c r="C44" s="173"/>
      <c r="D44" s="173"/>
      <c r="E44" s="173">
        <f>'実質公債費比率（分子）の構造'!L$50</f>
        <v>14</v>
      </c>
      <c r="F44" s="173"/>
      <c r="G44" s="173"/>
      <c r="H44" s="173">
        <f>'実質公債費比率（分子）の構造'!M$50</f>
        <v>14</v>
      </c>
      <c r="I44" s="173"/>
      <c r="J44" s="173"/>
      <c r="K44" s="173">
        <f>'実質公債費比率（分子）の構造'!N$50</f>
        <v>2</v>
      </c>
      <c r="L44" s="173"/>
      <c r="M44" s="173"/>
      <c r="N44" s="173">
        <f>'実質公債費比率（分子）の構造'!O$50</f>
        <v>6</v>
      </c>
      <c r="O44" s="173"/>
      <c r="P44" s="173"/>
    </row>
    <row r="45" spans="1:16" x14ac:dyDescent="0.15">
      <c r="A45" s="173" t="s">
        <v>66</v>
      </c>
      <c r="B45" s="173">
        <f>'実質公債費比率（分子）の構造'!K$49</f>
        <v>35</v>
      </c>
      <c r="C45" s="173"/>
      <c r="D45" s="173"/>
      <c r="E45" s="173">
        <f>'実質公債費比率（分子）の構造'!L$49</f>
        <v>35</v>
      </c>
      <c r="F45" s="173"/>
      <c r="G45" s="173"/>
      <c r="H45" s="173">
        <f>'実質公債費比率（分子）の構造'!M$49</f>
        <v>35</v>
      </c>
      <c r="I45" s="173"/>
      <c r="J45" s="173"/>
      <c r="K45" s="173">
        <f>'実質公債費比率（分子）の構造'!N$49</f>
        <v>33</v>
      </c>
      <c r="L45" s="173"/>
      <c r="M45" s="173"/>
      <c r="N45" s="173">
        <f>'実質公債費比率（分子）の構造'!O$49</f>
        <v>33</v>
      </c>
      <c r="O45" s="173"/>
      <c r="P45" s="173"/>
    </row>
    <row r="46" spans="1:16" x14ac:dyDescent="0.15">
      <c r="A46" s="173" t="s">
        <v>67</v>
      </c>
      <c r="B46" s="173">
        <f>'実質公債費比率（分子）の構造'!K$48</f>
        <v>109</v>
      </c>
      <c r="C46" s="173"/>
      <c r="D46" s="173"/>
      <c r="E46" s="173">
        <f>'実質公債費比率（分子）の構造'!L$48</f>
        <v>117</v>
      </c>
      <c r="F46" s="173"/>
      <c r="G46" s="173"/>
      <c r="H46" s="173">
        <f>'実質公債費比率（分子）の構造'!M$48</f>
        <v>177</v>
      </c>
      <c r="I46" s="173"/>
      <c r="J46" s="173"/>
      <c r="K46" s="173">
        <f>'実質公債費比率（分子）の構造'!N$48</f>
        <v>250</v>
      </c>
      <c r="L46" s="173"/>
      <c r="M46" s="173"/>
      <c r="N46" s="173">
        <f>'実質公債費比率（分子）の構造'!O$48</f>
        <v>266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748</v>
      </c>
      <c r="C49" s="173"/>
      <c r="D49" s="173"/>
      <c r="E49" s="173">
        <f>'実質公債費比率（分子）の構造'!L$45</f>
        <v>709</v>
      </c>
      <c r="F49" s="173"/>
      <c r="G49" s="173"/>
      <c r="H49" s="173">
        <f>'実質公債費比率（分子）の構造'!M$45</f>
        <v>685</v>
      </c>
      <c r="I49" s="173"/>
      <c r="J49" s="173"/>
      <c r="K49" s="173">
        <f>'実質公債費比率（分子）の構造'!N$45</f>
        <v>782</v>
      </c>
      <c r="L49" s="173"/>
      <c r="M49" s="173"/>
      <c r="N49" s="173">
        <f>'実質公債費比率（分子）の構造'!O$45</f>
        <v>960</v>
      </c>
      <c r="O49" s="173"/>
      <c r="P49" s="173"/>
    </row>
    <row r="50" spans="1:16" x14ac:dyDescent="0.15">
      <c r="A50" s="173" t="s">
        <v>71</v>
      </c>
      <c r="B50" s="173" t="e">
        <f>NA()</f>
        <v>#N/A</v>
      </c>
      <c r="C50" s="173">
        <f>IF(ISNUMBER('実質公債費比率（分子）の構造'!K$53),'実質公債費比率（分子）の構造'!K$53,NA())</f>
        <v>343</v>
      </c>
      <c r="D50" s="173" t="e">
        <f>NA()</f>
        <v>#N/A</v>
      </c>
      <c r="E50" s="173" t="e">
        <f>NA()</f>
        <v>#N/A</v>
      </c>
      <c r="F50" s="173">
        <f>IF(ISNUMBER('実質公債費比率（分子）の構造'!L$53),'実質公債費比率（分子）の構造'!L$53,NA())</f>
        <v>284</v>
      </c>
      <c r="G50" s="173" t="e">
        <f>NA()</f>
        <v>#N/A</v>
      </c>
      <c r="H50" s="173" t="e">
        <f>NA()</f>
        <v>#N/A</v>
      </c>
      <c r="I50" s="173">
        <f>IF(ISNUMBER('実質公債費比率（分子）の構造'!M$53),'実質公債費比率（分子）の構造'!M$53,NA())</f>
        <v>303</v>
      </c>
      <c r="J50" s="173" t="e">
        <f>NA()</f>
        <v>#N/A</v>
      </c>
      <c r="K50" s="173" t="e">
        <f>NA()</f>
        <v>#N/A</v>
      </c>
      <c r="L50" s="173">
        <f>IF(ISNUMBER('実質公債費比率（分子）の構造'!N$53),'実質公債費比率（分子）の構造'!N$53,NA())</f>
        <v>307</v>
      </c>
      <c r="M50" s="173" t="e">
        <f>NA()</f>
        <v>#N/A</v>
      </c>
      <c r="N50" s="173" t="e">
        <f>NA()</f>
        <v>#N/A</v>
      </c>
      <c r="O50" s="173">
        <f>IF(ISNUMBER('実質公債費比率（分子）の構造'!O$53),'実質公債費比率（分子）の構造'!O$53,NA())</f>
        <v>403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7823</v>
      </c>
      <c r="E56" s="172"/>
      <c r="F56" s="172"/>
      <c r="G56" s="172">
        <f>'将来負担比率（分子）の構造'!J$52</f>
        <v>8233</v>
      </c>
      <c r="H56" s="172"/>
      <c r="I56" s="172"/>
      <c r="J56" s="172">
        <f>'将来負担比率（分子）の構造'!K$52</f>
        <v>9151</v>
      </c>
      <c r="K56" s="172"/>
      <c r="L56" s="172"/>
      <c r="M56" s="172">
        <f>'将来負担比率（分子）の構造'!L$52</f>
        <v>9582</v>
      </c>
      <c r="N56" s="172"/>
      <c r="O56" s="172"/>
      <c r="P56" s="172">
        <f>'将来負担比率（分子）の構造'!M$52</f>
        <v>9851</v>
      </c>
    </row>
    <row r="57" spans="1:16" x14ac:dyDescent="0.15">
      <c r="A57" s="172" t="s">
        <v>42</v>
      </c>
      <c r="B57" s="172"/>
      <c r="C57" s="172"/>
      <c r="D57" s="172">
        <f>'将来負担比率（分子）の構造'!I$51</f>
        <v>1110</v>
      </c>
      <c r="E57" s="172"/>
      <c r="F57" s="172"/>
      <c r="G57" s="172">
        <f>'将来負担比率（分子）の構造'!J$51</f>
        <v>1121</v>
      </c>
      <c r="H57" s="172"/>
      <c r="I57" s="172"/>
      <c r="J57" s="172">
        <f>'将来負担比率（分子）の構造'!K$51</f>
        <v>1106</v>
      </c>
      <c r="K57" s="172"/>
      <c r="L57" s="172"/>
      <c r="M57" s="172">
        <f>'将来負担比率（分子）の構造'!L$51</f>
        <v>1621</v>
      </c>
      <c r="N57" s="172"/>
      <c r="O57" s="172"/>
      <c r="P57" s="172">
        <f>'将来負担比率（分子）の構造'!M$51</f>
        <v>1505</v>
      </c>
    </row>
    <row r="58" spans="1:16" x14ac:dyDescent="0.15">
      <c r="A58" s="172" t="s">
        <v>41</v>
      </c>
      <c r="B58" s="172"/>
      <c r="C58" s="172"/>
      <c r="D58" s="172">
        <f>'将来負担比率（分子）の構造'!I$50</f>
        <v>5076</v>
      </c>
      <c r="E58" s="172"/>
      <c r="F58" s="172"/>
      <c r="G58" s="172">
        <f>'将来負担比率（分子）の構造'!J$50</f>
        <v>6547</v>
      </c>
      <c r="H58" s="172"/>
      <c r="I58" s="172"/>
      <c r="J58" s="172">
        <f>'将来負担比率（分子）の構造'!K$50</f>
        <v>8061</v>
      </c>
      <c r="K58" s="172"/>
      <c r="L58" s="172"/>
      <c r="M58" s="172">
        <f>'将来負担比率（分子）の構造'!L$50</f>
        <v>9177</v>
      </c>
      <c r="N58" s="172"/>
      <c r="O58" s="172"/>
      <c r="P58" s="172">
        <f>'将来負担比率（分子）の構造'!M$50</f>
        <v>10379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888</v>
      </c>
      <c r="C62" s="172"/>
      <c r="D62" s="172"/>
      <c r="E62" s="172">
        <f>'将来負担比率（分子）の構造'!J$45</f>
        <v>885</v>
      </c>
      <c r="F62" s="172"/>
      <c r="G62" s="172"/>
      <c r="H62" s="172">
        <f>'将来負担比率（分子）の構造'!K$45</f>
        <v>967</v>
      </c>
      <c r="I62" s="172"/>
      <c r="J62" s="172"/>
      <c r="K62" s="172">
        <f>'将来負担比率（分子）の構造'!L$45</f>
        <v>925</v>
      </c>
      <c r="L62" s="172"/>
      <c r="M62" s="172"/>
      <c r="N62" s="172">
        <f>'将来負担比率（分子）の構造'!M$45</f>
        <v>762</v>
      </c>
      <c r="O62" s="172"/>
      <c r="P62" s="172"/>
    </row>
    <row r="63" spans="1:16" x14ac:dyDescent="0.15">
      <c r="A63" s="172" t="s">
        <v>34</v>
      </c>
      <c r="B63" s="172">
        <f>'将来負担比率（分子）の構造'!I$44</f>
        <v>189</v>
      </c>
      <c r="C63" s="172"/>
      <c r="D63" s="172"/>
      <c r="E63" s="172">
        <f>'将来負担比率（分子）の構造'!J$44</f>
        <v>155</v>
      </c>
      <c r="F63" s="172"/>
      <c r="G63" s="172"/>
      <c r="H63" s="172">
        <f>'将来負担比率（分子）の構造'!K$44</f>
        <v>124</v>
      </c>
      <c r="I63" s="172"/>
      <c r="J63" s="172"/>
      <c r="K63" s="172">
        <f>'将来負担比率（分子）の構造'!L$44</f>
        <v>95</v>
      </c>
      <c r="L63" s="172"/>
      <c r="M63" s="172"/>
      <c r="N63" s="172">
        <f>'将来負担比率（分子）の構造'!M$44</f>
        <v>59</v>
      </c>
      <c r="O63" s="172"/>
      <c r="P63" s="172"/>
    </row>
    <row r="64" spans="1:16" x14ac:dyDescent="0.15">
      <c r="A64" s="172" t="s">
        <v>33</v>
      </c>
      <c r="B64" s="172">
        <f>'将来負担比率（分子）の構造'!I$43</f>
        <v>4071</v>
      </c>
      <c r="C64" s="172"/>
      <c r="D64" s="172"/>
      <c r="E64" s="172">
        <f>'将来負担比率（分子）の構造'!J$43</f>
        <v>4144</v>
      </c>
      <c r="F64" s="172"/>
      <c r="G64" s="172"/>
      <c r="H64" s="172">
        <f>'将来負担比率（分子）の構造'!K$43</f>
        <v>4856</v>
      </c>
      <c r="I64" s="172"/>
      <c r="J64" s="172"/>
      <c r="K64" s="172">
        <f>'将来負担比率（分子）の構造'!L$43</f>
        <v>5456</v>
      </c>
      <c r="L64" s="172"/>
      <c r="M64" s="172"/>
      <c r="N64" s="172">
        <f>'将来負担比率（分子）の構造'!M$43</f>
        <v>5390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9123</v>
      </c>
      <c r="C66" s="172"/>
      <c r="D66" s="172"/>
      <c r="E66" s="172">
        <f>'将来負担比率（分子）の構造'!J$41</f>
        <v>9583</v>
      </c>
      <c r="F66" s="172"/>
      <c r="G66" s="172"/>
      <c r="H66" s="172">
        <f>'将来負担比率（分子）の構造'!K$41</f>
        <v>10403</v>
      </c>
      <c r="I66" s="172"/>
      <c r="J66" s="172"/>
      <c r="K66" s="172">
        <f>'将来負担比率（分子）の構造'!L$41</f>
        <v>11711</v>
      </c>
      <c r="L66" s="172"/>
      <c r="M66" s="172"/>
      <c r="N66" s="172">
        <f>'将来負担比率（分子）の構造'!M$41</f>
        <v>12396</v>
      </c>
      <c r="O66" s="172"/>
      <c r="P66" s="172"/>
    </row>
    <row r="67" spans="1:16" x14ac:dyDescent="0.15">
      <c r="A67" s="172" t="s">
        <v>75</v>
      </c>
      <c r="B67" s="172" t="e">
        <f>NA()</f>
        <v>#N/A</v>
      </c>
      <c r="C67" s="172">
        <f>IF(ISNUMBER('将来負担比率（分子）の構造'!I$53), IF('将来負担比率（分子）の構造'!I$53 &lt; 0, 0, '将来負担比率（分子）の構造'!I$53), NA())</f>
        <v>261</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997</v>
      </c>
      <c r="C72" s="176">
        <f>基金残高に係る経年分析!G55</f>
        <v>1005</v>
      </c>
      <c r="D72" s="176">
        <f>基金残高に係る経年分析!H55</f>
        <v>1007</v>
      </c>
    </row>
    <row r="73" spans="1:16" x14ac:dyDescent="0.15">
      <c r="A73" s="175" t="s">
        <v>78</v>
      </c>
      <c r="B73" s="176">
        <f>基金残高に係る経年分析!F56</f>
        <v>1350</v>
      </c>
      <c r="C73" s="176">
        <f>基金残高に係る経年分析!G56</f>
        <v>1775</v>
      </c>
      <c r="D73" s="176">
        <f>基金残高に係る経年分析!H56</f>
        <v>2441</v>
      </c>
    </row>
    <row r="74" spans="1:16" x14ac:dyDescent="0.15">
      <c r="A74" s="175" t="s">
        <v>79</v>
      </c>
      <c r="B74" s="176">
        <f>基金残高に係る経年分析!F57</f>
        <v>5563</v>
      </c>
      <c r="C74" s="176">
        <f>基金残高に係る経年分析!G57</f>
        <v>6972</v>
      </c>
      <c r="D74" s="176">
        <f>基金残高に係る経年分析!H57</f>
        <v>6826</v>
      </c>
    </row>
  </sheetData>
  <sheetProtection algorithmName="SHA-512" hashValue="S80MGt6Z2Qf5Fkk9fUcGWSQYr8XCzCnd+IFjhkJyJC7dC0EGH4LYqYDMU9QwKeuRbF2tIpTwRUsU0wZablYD4Q==" saltValue="eVem0VU0SfLEmvZsUFSy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7" t="s">
        <v>214</v>
      </c>
      <c r="DI1" s="608"/>
      <c r="DJ1" s="608"/>
      <c r="DK1" s="608"/>
      <c r="DL1" s="608"/>
      <c r="DM1" s="608"/>
      <c r="DN1" s="609"/>
      <c r="DO1" s="212"/>
      <c r="DP1" s="607" t="s">
        <v>215</v>
      </c>
      <c r="DQ1" s="608"/>
      <c r="DR1" s="608"/>
      <c r="DS1" s="608"/>
      <c r="DT1" s="608"/>
      <c r="DU1" s="608"/>
      <c r="DV1" s="608"/>
      <c r="DW1" s="608"/>
      <c r="DX1" s="608"/>
      <c r="DY1" s="608"/>
      <c r="DZ1" s="608"/>
      <c r="EA1" s="608"/>
      <c r="EB1" s="608"/>
      <c r="EC1" s="609"/>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10" t="s">
        <v>217</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218</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2"/>
      <c r="CD3" s="613" t="s">
        <v>219</v>
      </c>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5"/>
    </row>
    <row r="4" spans="2:143" ht="11.25" customHeight="1" x14ac:dyDescent="0.15">
      <c r="B4" s="610" t="s">
        <v>1</v>
      </c>
      <c r="C4" s="611"/>
      <c r="D4" s="611"/>
      <c r="E4" s="611"/>
      <c r="F4" s="611"/>
      <c r="G4" s="611"/>
      <c r="H4" s="611"/>
      <c r="I4" s="611"/>
      <c r="J4" s="611"/>
      <c r="K4" s="611"/>
      <c r="L4" s="611"/>
      <c r="M4" s="611"/>
      <c r="N4" s="611"/>
      <c r="O4" s="611"/>
      <c r="P4" s="611"/>
      <c r="Q4" s="612"/>
      <c r="R4" s="610" t="s">
        <v>220</v>
      </c>
      <c r="S4" s="611"/>
      <c r="T4" s="611"/>
      <c r="U4" s="611"/>
      <c r="V4" s="611"/>
      <c r="W4" s="611"/>
      <c r="X4" s="611"/>
      <c r="Y4" s="612"/>
      <c r="Z4" s="610" t="s">
        <v>221</v>
      </c>
      <c r="AA4" s="611"/>
      <c r="AB4" s="611"/>
      <c r="AC4" s="612"/>
      <c r="AD4" s="610" t="s">
        <v>222</v>
      </c>
      <c r="AE4" s="611"/>
      <c r="AF4" s="611"/>
      <c r="AG4" s="611"/>
      <c r="AH4" s="611"/>
      <c r="AI4" s="611"/>
      <c r="AJ4" s="611"/>
      <c r="AK4" s="612"/>
      <c r="AL4" s="610" t="s">
        <v>221</v>
      </c>
      <c r="AM4" s="611"/>
      <c r="AN4" s="611"/>
      <c r="AO4" s="612"/>
      <c r="AP4" s="616" t="s">
        <v>223</v>
      </c>
      <c r="AQ4" s="616"/>
      <c r="AR4" s="616"/>
      <c r="AS4" s="616"/>
      <c r="AT4" s="616"/>
      <c r="AU4" s="616"/>
      <c r="AV4" s="616"/>
      <c r="AW4" s="616"/>
      <c r="AX4" s="616"/>
      <c r="AY4" s="616"/>
      <c r="AZ4" s="616"/>
      <c r="BA4" s="616"/>
      <c r="BB4" s="616"/>
      <c r="BC4" s="616"/>
      <c r="BD4" s="616"/>
      <c r="BE4" s="616"/>
      <c r="BF4" s="616"/>
      <c r="BG4" s="616" t="s">
        <v>224</v>
      </c>
      <c r="BH4" s="616"/>
      <c r="BI4" s="616"/>
      <c r="BJ4" s="616"/>
      <c r="BK4" s="616"/>
      <c r="BL4" s="616"/>
      <c r="BM4" s="616"/>
      <c r="BN4" s="616"/>
      <c r="BO4" s="616" t="s">
        <v>221</v>
      </c>
      <c r="BP4" s="616"/>
      <c r="BQ4" s="616"/>
      <c r="BR4" s="616"/>
      <c r="BS4" s="616" t="s">
        <v>225</v>
      </c>
      <c r="BT4" s="616"/>
      <c r="BU4" s="616"/>
      <c r="BV4" s="616"/>
      <c r="BW4" s="616"/>
      <c r="BX4" s="616"/>
      <c r="BY4" s="616"/>
      <c r="BZ4" s="616"/>
      <c r="CA4" s="616"/>
      <c r="CB4" s="616"/>
      <c r="CD4" s="613" t="s">
        <v>572</v>
      </c>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5"/>
    </row>
    <row r="5" spans="2:143" s="361" customFormat="1" ht="11.25" customHeight="1" x14ac:dyDescent="0.15">
      <c r="B5" s="617" t="s">
        <v>226</v>
      </c>
      <c r="C5" s="618"/>
      <c r="D5" s="618"/>
      <c r="E5" s="618"/>
      <c r="F5" s="618"/>
      <c r="G5" s="618"/>
      <c r="H5" s="618"/>
      <c r="I5" s="618"/>
      <c r="J5" s="618"/>
      <c r="K5" s="618"/>
      <c r="L5" s="618"/>
      <c r="M5" s="618"/>
      <c r="N5" s="618"/>
      <c r="O5" s="618"/>
      <c r="P5" s="618"/>
      <c r="Q5" s="619"/>
      <c r="R5" s="620">
        <v>1692351</v>
      </c>
      <c r="S5" s="621"/>
      <c r="T5" s="621"/>
      <c r="U5" s="621"/>
      <c r="V5" s="621"/>
      <c r="W5" s="621"/>
      <c r="X5" s="621"/>
      <c r="Y5" s="622"/>
      <c r="Z5" s="623">
        <v>12.5</v>
      </c>
      <c r="AA5" s="623"/>
      <c r="AB5" s="623"/>
      <c r="AC5" s="623"/>
      <c r="AD5" s="624">
        <v>1692351</v>
      </c>
      <c r="AE5" s="624"/>
      <c r="AF5" s="624"/>
      <c r="AG5" s="624"/>
      <c r="AH5" s="624"/>
      <c r="AI5" s="624"/>
      <c r="AJ5" s="624"/>
      <c r="AK5" s="624"/>
      <c r="AL5" s="625">
        <v>41.7</v>
      </c>
      <c r="AM5" s="626"/>
      <c r="AN5" s="626"/>
      <c r="AO5" s="627"/>
      <c r="AP5" s="617" t="s">
        <v>227</v>
      </c>
      <c r="AQ5" s="618"/>
      <c r="AR5" s="618"/>
      <c r="AS5" s="618"/>
      <c r="AT5" s="618"/>
      <c r="AU5" s="618"/>
      <c r="AV5" s="618"/>
      <c r="AW5" s="618"/>
      <c r="AX5" s="618"/>
      <c r="AY5" s="618"/>
      <c r="AZ5" s="618"/>
      <c r="BA5" s="618"/>
      <c r="BB5" s="618"/>
      <c r="BC5" s="618"/>
      <c r="BD5" s="618"/>
      <c r="BE5" s="618"/>
      <c r="BF5" s="619"/>
      <c r="BG5" s="631">
        <v>1692351</v>
      </c>
      <c r="BH5" s="632"/>
      <c r="BI5" s="632"/>
      <c r="BJ5" s="632"/>
      <c r="BK5" s="632"/>
      <c r="BL5" s="632"/>
      <c r="BM5" s="632"/>
      <c r="BN5" s="633"/>
      <c r="BO5" s="634">
        <v>100</v>
      </c>
      <c r="BP5" s="634"/>
      <c r="BQ5" s="634"/>
      <c r="BR5" s="634"/>
      <c r="BS5" s="635">
        <v>19608</v>
      </c>
      <c r="BT5" s="635"/>
      <c r="BU5" s="635"/>
      <c r="BV5" s="635"/>
      <c r="BW5" s="635"/>
      <c r="BX5" s="635"/>
      <c r="BY5" s="635"/>
      <c r="BZ5" s="635"/>
      <c r="CA5" s="635"/>
      <c r="CB5" s="639"/>
      <c r="CD5" s="613" t="s">
        <v>223</v>
      </c>
      <c r="CE5" s="614"/>
      <c r="CF5" s="614"/>
      <c r="CG5" s="614"/>
      <c r="CH5" s="614"/>
      <c r="CI5" s="614"/>
      <c r="CJ5" s="614"/>
      <c r="CK5" s="614"/>
      <c r="CL5" s="614"/>
      <c r="CM5" s="614"/>
      <c r="CN5" s="614"/>
      <c r="CO5" s="614"/>
      <c r="CP5" s="614"/>
      <c r="CQ5" s="615"/>
      <c r="CR5" s="613" t="s">
        <v>228</v>
      </c>
      <c r="CS5" s="614"/>
      <c r="CT5" s="614"/>
      <c r="CU5" s="614"/>
      <c r="CV5" s="614"/>
      <c r="CW5" s="614"/>
      <c r="CX5" s="614"/>
      <c r="CY5" s="615"/>
      <c r="CZ5" s="613" t="s">
        <v>221</v>
      </c>
      <c r="DA5" s="614"/>
      <c r="DB5" s="614"/>
      <c r="DC5" s="615"/>
      <c r="DD5" s="613" t="s">
        <v>229</v>
      </c>
      <c r="DE5" s="614"/>
      <c r="DF5" s="614"/>
      <c r="DG5" s="614"/>
      <c r="DH5" s="614"/>
      <c r="DI5" s="614"/>
      <c r="DJ5" s="614"/>
      <c r="DK5" s="614"/>
      <c r="DL5" s="614"/>
      <c r="DM5" s="614"/>
      <c r="DN5" s="614"/>
      <c r="DO5" s="614"/>
      <c r="DP5" s="615"/>
      <c r="DQ5" s="613" t="s">
        <v>230</v>
      </c>
      <c r="DR5" s="614"/>
      <c r="DS5" s="614"/>
      <c r="DT5" s="614"/>
      <c r="DU5" s="614"/>
      <c r="DV5" s="614"/>
      <c r="DW5" s="614"/>
      <c r="DX5" s="614"/>
      <c r="DY5" s="614"/>
      <c r="DZ5" s="614"/>
      <c r="EA5" s="614"/>
      <c r="EB5" s="614"/>
      <c r="EC5" s="615"/>
    </row>
    <row r="6" spans="2:143" ht="11.25" customHeight="1" x14ac:dyDescent="0.15">
      <c r="B6" s="628" t="s">
        <v>573</v>
      </c>
      <c r="C6" s="629"/>
      <c r="D6" s="629"/>
      <c r="E6" s="629"/>
      <c r="F6" s="629"/>
      <c r="G6" s="629"/>
      <c r="H6" s="629"/>
      <c r="I6" s="629"/>
      <c r="J6" s="629"/>
      <c r="K6" s="629"/>
      <c r="L6" s="629"/>
      <c r="M6" s="629"/>
      <c r="N6" s="629"/>
      <c r="O6" s="629"/>
      <c r="P6" s="629"/>
      <c r="Q6" s="630"/>
      <c r="R6" s="631">
        <v>106868</v>
      </c>
      <c r="S6" s="632"/>
      <c r="T6" s="632"/>
      <c r="U6" s="632"/>
      <c r="V6" s="632"/>
      <c r="W6" s="632"/>
      <c r="X6" s="632"/>
      <c r="Y6" s="633"/>
      <c r="Z6" s="634">
        <v>0.8</v>
      </c>
      <c r="AA6" s="634"/>
      <c r="AB6" s="634"/>
      <c r="AC6" s="634"/>
      <c r="AD6" s="635">
        <v>106868</v>
      </c>
      <c r="AE6" s="635"/>
      <c r="AF6" s="635"/>
      <c r="AG6" s="635"/>
      <c r="AH6" s="635"/>
      <c r="AI6" s="635"/>
      <c r="AJ6" s="635"/>
      <c r="AK6" s="635"/>
      <c r="AL6" s="636">
        <v>2.6</v>
      </c>
      <c r="AM6" s="637"/>
      <c r="AN6" s="637"/>
      <c r="AO6" s="638"/>
      <c r="AP6" s="628" t="s">
        <v>231</v>
      </c>
      <c r="AQ6" s="629"/>
      <c r="AR6" s="629"/>
      <c r="AS6" s="629"/>
      <c r="AT6" s="629"/>
      <c r="AU6" s="629"/>
      <c r="AV6" s="629"/>
      <c r="AW6" s="629"/>
      <c r="AX6" s="629"/>
      <c r="AY6" s="629"/>
      <c r="AZ6" s="629"/>
      <c r="BA6" s="629"/>
      <c r="BB6" s="629"/>
      <c r="BC6" s="629"/>
      <c r="BD6" s="629"/>
      <c r="BE6" s="629"/>
      <c r="BF6" s="630"/>
      <c r="BG6" s="631">
        <v>1692351</v>
      </c>
      <c r="BH6" s="632"/>
      <c r="BI6" s="632"/>
      <c r="BJ6" s="632"/>
      <c r="BK6" s="632"/>
      <c r="BL6" s="632"/>
      <c r="BM6" s="632"/>
      <c r="BN6" s="633"/>
      <c r="BO6" s="634">
        <v>100</v>
      </c>
      <c r="BP6" s="634"/>
      <c r="BQ6" s="634"/>
      <c r="BR6" s="634"/>
      <c r="BS6" s="635">
        <v>19608</v>
      </c>
      <c r="BT6" s="635"/>
      <c r="BU6" s="635"/>
      <c r="BV6" s="635"/>
      <c r="BW6" s="635"/>
      <c r="BX6" s="635"/>
      <c r="BY6" s="635"/>
      <c r="BZ6" s="635"/>
      <c r="CA6" s="635"/>
      <c r="CB6" s="639"/>
      <c r="CD6" s="642" t="s">
        <v>232</v>
      </c>
      <c r="CE6" s="643"/>
      <c r="CF6" s="643"/>
      <c r="CG6" s="643"/>
      <c r="CH6" s="643"/>
      <c r="CI6" s="643"/>
      <c r="CJ6" s="643"/>
      <c r="CK6" s="643"/>
      <c r="CL6" s="643"/>
      <c r="CM6" s="643"/>
      <c r="CN6" s="643"/>
      <c r="CO6" s="643"/>
      <c r="CP6" s="643"/>
      <c r="CQ6" s="644"/>
      <c r="CR6" s="631">
        <v>84840</v>
      </c>
      <c r="CS6" s="632"/>
      <c r="CT6" s="632"/>
      <c r="CU6" s="632"/>
      <c r="CV6" s="632"/>
      <c r="CW6" s="632"/>
      <c r="CX6" s="632"/>
      <c r="CY6" s="633"/>
      <c r="CZ6" s="625">
        <v>0.7</v>
      </c>
      <c r="DA6" s="626"/>
      <c r="DB6" s="626"/>
      <c r="DC6" s="645"/>
      <c r="DD6" s="640">
        <v>438</v>
      </c>
      <c r="DE6" s="632"/>
      <c r="DF6" s="632"/>
      <c r="DG6" s="632"/>
      <c r="DH6" s="632"/>
      <c r="DI6" s="632"/>
      <c r="DJ6" s="632"/>
      <c r="DK6" s="632"/>
      <c r="DL6" s="632"/>
      <c r="DM6" s="632"/>
      <c r="DN6" s="632"/>
      <c r="DO6" s="632"/>
      <c r="DP6" s="633"/>
      <c r="DQ6" s="640">
        <v>84840</v>
      </c>
      <c r="DR6" s="632"/>
      <c r="DS6" s="632"/>
      <c r="DT6" s="632"/>
      <c r="DU6" s="632"/>
      <c r="DV6" s="632"/>
      <c r="DW6" s="632"/>
      <c r="DX6" s="632"/>
      <c r="DY6" s="632"/>
      <c r="DZ6" s="632"/>
      <c r="EA6" s="632"/>
      <c r="EB6" s="632"/>
      <c r="EC6" s="641"/>
    </row>
    <row r="7" spans="2:143" ht="11.25" customHeight="1" x14ac:dyDescent="0.15">
      <c r="B7" s="628" t="s">
        <v>233</v>
      </c>
      <c r="C7" s="629"/>
      <c r="D7" s="629"/>
      <c r="E7" s="629"/>
      <c r="F7" s="629"/>
      <c r="G7" s="629"/>
      <c r="H7" s="629"/>
      <c r="I7" s="629"/>
      <c r="J7" s="629"/>
      <c r="K7" s="629"/>
      <c r="L7" s="629"/>
      <c r="M7" s="629"/>
      <c r="N7" s="629"/>
      <c r="O7" s="629"/>
      <c r="P7" s="629"/>
      <c r="Q7" s="630"/>
      <c r="R7" s="631">
        <v>348</v>
      </c>
      <c r="S7" s="632"/>
      <c r="T7" s="632"/>
      <c r="U7" s="632"/>
      <c r="V7" s="632"/>
      <c r="W7" s="632"/>
      <c r="X7" s="632"/>
      <c r="Y7" s="633"/>
      <c r="Z7" s="634">
        <v>0</v>
      </c>
      <c r="AA7" s="634"/>
      <c r="AB7" s="634"/>
      <c r="AC7" s="634"/>
      <c r="AD7" s="635">
        <v>348</v>
      </c>
      <c r="AE7" s="635"/>
      <c r="AF7" s="635"/>
      <c r="AG7" s="635"/>
      <c r="AH7" s="635"/>
      <c r="AI7" s="635"/>
      <c r="AJ7" s="635"/>
      <c r="AK7" s="635"/>
      <c r="AL7" s="636">
        <v>0</v>
      </c>
      <c r="AM7" s="637"/>
      <c r="AN7" s="637"/>
      <c r="AO7" s="638"/>
      <c r="AP7" s="628" t="s">
        <v>234</v>
      </c>
      <c r="AQ7" s="629"/>
      <c r="AR7" s="629"/>
      <c r="AS7" s="629"/>
      <c r="AT7" s="629"/>
      <c r="AU7" s="629"/>
      <c r="AV7" s="629"/>
      <c r="AW7" s="629"/>
      <c r="AX7" s="629"/>
      <c r="AY7" s="629"/>
      <c r="AZ7" s="629"/>
      <c r="BA7" s="629"/>
      <c r="BB7" s="629"/>
      <c r="BC7" s="629"/>
      <c r="BD7" s="629"/>
      <c r="BE7" s="629"/>
      <c r="BF7" s="630"/>
      <c r="BG7" s="631">
        <v>343777</v>
      </c>
      <c r="BH7" s="632"/>
      <c r="BI7" s="632"/>
      <c r="BJ7" s="632"/>
      <c r="BK7" s="632"/>
      <c r="BL7" s="632"/>
      <c r="BM7" s="632"/>
      <c r="BN7" s="633"/>
      <c r="BO7" s="634">
        <v>20.3</v>
      </c>
      <c r="BP7" s="634"/>
      <c r="BQ7" s="634"/>
      <c r="BR7" s="634"/>
      <c r="BS7" s="635">
        <v>19608</v>
      </c>
      <c r="BT7" s="635"/>
      <c r="BU7" s="635"/>
      <c r="BV7" s="635"/>
      <c r="BW7" s="635"/>
      <c r="BX7" s="635"/>
      <c r="BY7" s="635"/>
      <c r="BZ7" s="635"/>
      <c r="CA7" s="635"/>
      <c r="CB7" s="639"/>
      <c r="CD7" s="646" t="s">
        <v>235</v>
      </c>
      <c r="CE7" s="647"/>
      <c r="CF7" s="647"/>
      <c r="CG7" s="647"/>
      <c r="CH7" s="647"/>
      <c r="CI7" s="647"/>
      <c r="CJ7" s="647"/>
      <c r="CK7" s="647"/>
      <c r="CL7" s="647"/>
      <c r="CM7" s="647"/>
      <c r="CN7" s="647"/>
      <c r="CO7" s="647"/>
      <c r="CP7" s="647"/>
      <c r="CQ7" s="648"/>
      <c r="CR7" s="631">
        <v>4315090</v>
      </c>
      <c r="CS7" s="632"/>
      <c r="CT7" s="632"/>
      <c r="CU7" s="632"/>
      <c r="CV7" s="632"/>
      <c r="CW7" s="632"/>
      <c r="CX7" s="632"/>
      <c r="CY7" s="633"/>
      <c r="CZ7" s="634">
        <v>34.799999999999997</v>
      </c>
      <c r="DA7" s="634"/>
      <c r="DB7" s="634"/>
      <c r="DC7" s="634"/>
      <c r="DD7" s="640">
        <v>1436498</v>
      </c>
      <c r="DE7" s="632"/>
      <c r="DF7" s="632"/>
      <c r="DG7" s="632"/>
      <c r="DH7" s="632"/>
      <c r="DI7" s="632"/>
      <c r="DJ7" s="632"/>
      <c r="DK7" s="632"/>
      <c r="DL7" s="632"/>
      <c r="DM7" s="632"/>
      <c r="DN7" s="632"/>
      <c r="DO7" s="632"/>
      <c r="DP7" s="633"/>
      <c r="DQ7" s="640">
        <v>2051448</v>
      </c>
      <c r="DR7" s="632"/>
      <c r="DS7" s="632"/>
      <c r="DT7" s="632"/>
      <c r="DU7" s="632"/>
      <c r="DV7" s="632"/>
      <c r="DW7" s="632"/>
      <c r="DX7" s="632"/>
      <c r="DY7" s="632"/>
      <c r="DZ7" s="632"/>
      <c r="EA7" s="632"/>
      <c r="EB7" s="632"/>
      <c r="EC7" s="641"/>
    </row>
    <row r="8" spans="2:143" ht="11.25" customHeight="1" x14ac:dyDescent="0.15">
      <c r="B8" s="628" t="s">
        <v>236</v>
      </c>
      <c r="C8" s="629"/>
      <c r="D8" s="629"/>
      <c r="E8" s="629"/>
      <c r="F8" s="629"/>
      <c r="G8" s="629"/>
      <c r="H8" s="629"/>
      <c r="I8" s="629"/>
      <c r="J8" s="629"/>
      <c r="K8" s="629"/>
      <c r="L8" s="629"/>
      <c r="M8" s="629"/>
      <c r="N8" s="629"/>
      <c r="O8" s="629"/>
      <c r="P8" s="629"/>
      <c r="Q8" s="630"/>
      <c r="R8" s="631">
        <v>1789</v>
      </c>
      <c r="S8" s="632"/>
      <c r="T8" s="632"/>
      <c r="U8" s="632"/>
      <c r="V8" s="632"/>
      <c r="W8" s="632"/>
      <c r="X8" s="632"/>
      <c r="Y8" s="633"/>
      <c r="Z8" s="634">
        <v>0</v>
      </c>
      <c r="AA8" s="634"/>
      <c r="AB8" s="634"/>
      <c r="AC8" s="634"/>
      <c r="AD8" s="635">
        <v>1789</v>
      </c>
      <c r="AE8" s="635"/>
      <c r="AF8" s="635"/>
      <c r="AG8" s="635"/>
      <c r="AH8" s="635"/>
      <c r="AI8" s="635"/>
      <c r="AJ8" s="635"/>
      <c r="AK8" s="635"/>
      <c r="AL8" s="636">
        <v>0</v>
      </c>
      <c r="AM8" s="637"/>
      <c r="AN8" s="637"/>
      <c r="AO8" s="638"/>
      <c r="AP8" s="628" t="s">
        <v>574</v>
      </c>
      <c r="AQ8" s="629"/>
      <c r="AR8" s="629"/>
      <c r="AS8" s="629"/>
      <c r="AT8" s="629"/>
      <c r="AU8" s="629"/>
      <c r="AV8" s="629"/>
      <c r="AW8" s="629"/>
      <c r="AX8" s="629"/>
      <c r="AY8" s="629"/>
      <c r="AZ8" s="629"/>
      <c r="BA8" s="629"/>
      <c r="BB8" s="629"/>
      <c r="BC8" s="629"/>
      <c r="BD8" s="629"/>
      <c r="BE8" s="629"/>
      <c r="BF8" s="630"/>
      <c r="BG8" s="631">
        <v>7945</v>
      </c>
      <c r="BH8" s="632"/>
      <c r="BI8" s="632"/>
      <c r="BJ8" s="632"/>
      <c r="BK8" s="632"/>
      <c r="BL8" s="632"/>
      <c r="BM8" s="632"/>
      <c r="BN8" s="633"/>
      <c r="BO8" s="634">
        <v>0.5</v>
      </c>
      <c r="BP8" s="634"/>
      <c r="BQ8" s="634"/>
      <c r="BR8" s="634"/>
      <c r="BS8" s="635" t="s">
        <v>575</v>
      </c>
      <c r="BT8" s="635"/>
      <c r="BU8" s="635"/>
      <c r="BV8" s="635"/>
      <c r="BW8" s="635"/>
      <c r="BX8" s="635"/>
      <c r="BY8" s="635"/>
      <c r="BZ8" s="635"/>
      <c r="CA8" s="635"/>
      <c r="CB8" s="639"/>
      <c r="CD8" s="646" t="s">
        <v>237</v>
      </c>
      <c r="CE8" s="647"/>
      <c r="CF8" s="647"/>
      <c r="CG8" s="647"/>
      <c r="CH8" s="647"/>
      <c r="CI8" s="647"/>
      <c r="CJ8" s="647"/>
      <c r="CK8" s="647"/>
      <c r="CL8" s="647"/>
      <c r="CM8" s="647"/>
      <c r="CN8" s="647"/>
      <c r="CO8" s="647"/>
      <c r="CP8" s="647"/>
      <c r="CQ8" s="648"/>
      <c r="CR8" s="631">
        <v>1285361</v>
      </c>
      <c r="CS8" s="632"/>
      <c r="CT8" s="632"/>
      <c r="CU8" s="632"/>
      <c r="CV8" s="632"/>
      <c r="CW8" s="632"/>
      <c r="CX8" s="632"/>
      <c r="CY8" s="633"/>
      <c r="CZ8" s="634">
        <v>10.4</v>
      </c>
      <c r="DA8" s="634"/>
      <c r="DB8" s="634"/>
      <c r="DC8" s="634"/>
      <c r="DD8" s="640">
        <v>9373</v>
      </c>
      <c r="DE8" s="632"/>
      <c r="DF8" s="632"/>
      <c r="DG8" s="632"/>
      <c r="DH8" s="632"/>
      <c r="DI8" s="632"/>
      <c r="DJ8" s="632"/>
      <c r="DK8" s="632"/>
      <c r="DL8" s="632"/>
      <c r="DM8" s="632"/>
      <c r="DN8" s="632"/>
      <c r="DO8" s="632"/>
      <c r="DP8" s="633"/>
      <c r="DQ8" s="640">
        <v>784264</v>
      </c>
      <c r="DR8" s="632"/>
      <c r="DS8" s="632"/>
      <c r="DT8" s="632"/>
      <c r="DU8" s="632"/>
      <c r="DV8" s="632"/>
      <c r="DW8" s="632"/>
      <c r="DX8" s="632"/>
      <c r="DY8" s="632"/>
      <c r="DZ8" s="632"/>
      <c r="EA8" s="632"/>
      <c r="EB8" s="632"/>
      <c r="EC8" s="641"/>
    </row>
    <row r="9" spans="2:143" ht="11.25" customHeight="1" x14ac:dyDescent="0.15">
      <c r="B9" s="628" t="s">
        <v>238</v>
      </c>
      <c r="C9" s="629"/>
      <c r="D9" s="629"/>
      <c r="E9" s="629"/>
      <c r="F9" s="629"/>
      <c r="G9" s="629"/>
      <c r="H9" s="629"/>
      <c r="I9" s="629"/>
      <c r="J9" s="629"/>
      <c r="K9" s="629"/>
      <c r="L9" s="629"/>
      <c r="M9" s="629"/>
      <c r="N9" s="629"/>
      <c r="O9" s="629"/>
      <c r="P9" s="629"/>
      <c r="Q9" s="630"/>
      <c r="R9" s="631">
        <v>2180</v>
      </c>
      <c r="S9" s="632"/>
      <c r="T9" s="632"/>
      <c r="U9" s="632"/>
      <c r="V9" s="632"/>
      <c r="W9" s="632"/>
      <c r="X9" s="632"/>
      <c r="Y9" s="633"/>
      <c r="Z9" s="634">
        <v>0</v>
      </c>
      <c r="AA9" s="634"/>
      <c r="AB9" s="634"/>
      <c r="AC9" s="634"/>
      <c r="AD9" s="635">
        <v>2180</v>
      </c>
      <c r="AE9" s="635"/>
      <c r="AF9" s="635"/>
      <c r="AG9" s="635"/>
      <c r="AH9" s="635"/>
      <c r="AI9" s="635"/>
      <c r="AJ9" s="635"/>
      <c r="AK9" s="635"/>
      <c r="AL9" s="636">
        <v>0.1</v>
      </c>
      <c r="AM9" s="637"/>
      <c r="AN9" s="637"/>
      <c r="AO9" s="638"/>
      <c r="AP9" s="628" t="s">
        <v>576</v>
      </c>
      <c r="AQ9" s="629"/>
      <c r="AR9" s="629"/>
      <c r="AS9" s="629"/>
      <c r="AT9" s="629"/>
      <c r="AU9" s="629"/>
      <c r="AV9" s="629"/>
      <c r="AW9" s="629"/>
      <c r="AX9" s="629"/>
      <c r="AY9" s="629"/>
      <c r="AZ9" s="629"/>
      <c r="BA9" s="629"/>
      <c r="BB9" s="629"/>
      <c r="BC9" s="629"/>
      <c r="BD9" s="629"/>
      <c r="BE9" s="629"/>
      <c r="BF9" s="630"/>
      <c r="BG9" s="631">
        <v>224457</v>
      </c>
      <c r="BH9" s="632"/>
      <c r="BI9" s="632"/>
      <c r="BJ9" s="632"/>
      <c r="BK9" s="632"/>
      <c r="BL9" s="632"/>
      <c r="BM9" s="632"/>
      <c r="BN9" s="633"/>
      <c r="BO9" s="634">
        <v>13.3</v>
      </c>
      <c r="BP9" s="634"/>
      <c r="BQ9" s="634"/>
      <c r="BR9" s="634"/>
      <c r="BS9" s="635" t="s">
        <v>575</v>
      </c>
      <c r="BT9" s="635"/>
      <c r="BU9" s="635"/>
      <c r="BV9" s="635"/>
      <c r="BW9" s="635"/>
      <c r="BX9" s="635"/>
      <c r="BY9" s="635"/>
      <c r="BZ9" s="635"/>
      <c r="CA9" s="635"/>
      <c r="CB9" s="639"/>
      <c r="CD9" s="646" t="s">
        <v>239</v>
      </c>
      <c r="CE9" s="647"/>
      <c r="CF9" s="647"/>
      <c r="CG9" s="647"/>
      <c r="CH9" s="647"/>
      <c r="CI9" s="647"/>
      <c r="CJ9" s="647"/>
      <c r="CK9" s="647"/>
      <c r="CL9" s="647"/>
      <c r="CM9" s="647"/>
      <c r="CN9" s="647"/>
      <c r="CO9" s="647"/>
      <c r="CP9" s="647"/>
      <c r="CQ9" s="648"/>
      <c r="CR9" s="631">
        <v>507769</v>
      </c>
      <c r="CS9" s="632"/>
      <c r="CT9" s="632"/>
      <c r="CU9" s="632"/>
      <c r="CV9" s="632"/>
      <c r="CW9" s="632"/>
      <c r="CX9" s="632"/>
      <c r="CY9" s="633"/>
      <c r="CZ9" s="634">
        <v>4.0999999999999996</v>
      </c>
      <c r="DA9" s="634"/>
      <c r="DB9" s="634"/>
      <c r="DC9" s="634"/>
      <c r="DD9" s="640">
        <v>5478</v>
      </c>
      <c r="DE9" s="632"/>
      <c r="DF9" s="632"/>
      <c r="DG9" s="632"/>
      <c r="DH9" s="632"/>
      <c r="DI9" s="632"/>
      <c r="DJ9" s="632"/>
      <c r="DK9" s="632"/>
      <c r="DL9" s="632"/>
      <c r="DM9" s="632"/>
      <c r="DN9" s="632"/>
      <c r="DO9" s="632"/>
      <c r="DP9" s="633"/>
      <c r="DQ9" s="640">
        <v>439676</v>
      </c>
      <c r="DR9" s="632"/>
      <c r="DS9" s="632"/>
      <c r="DT9" s="632"/>
      <c r="DU9" s="632"/>
      <c r="DV9" s="632"/>
      <c r="DW9" s="632"/>
      <c r="DX9" s="632"/>
      <c r="DY9" s="632"/>
      <c r="DZ9" s="632"/>
      <c r="EA9" s="632"/>
      <c r="EB9" s="632"/>
      <c r="EC9" s="641"/>
    </row>
    <row r="10" spans="2:143" ht="11.25" customHeight="1" x14ac:dyDescent="0.15">
      <c r="B10" s="628" t="s">
        <v>577</v>
      </c>
      <c r="C10" s="629"/>
      <c r="D10" s="629"/>
      <c r="E10" s="629"/>
      <c r="F10" s="629"/>
      <c r="G10" s="629"/>
      <c r="H10" s="629"/>
      <c r="I10" s="629"/>
      <c r="J10" s="629"/>
      <c r="K10" s="629"/>
      <c r="L10" s="629"/>
      <c r="M10" s="629"/>
      <c r="N10" s="629"/>
      <c r="O10" s="629"/>
      <c r="P10" s="629"/>
      <c r="Q10" s="630"/>
      <c r="R10" s="631" t="s">
        <v>575</v>
      </c>
      <c r="S10" s="632"/>
      <c r="T10" s="632"/>
      <c r="U10" s="632"/>
      <c r="V10" s="632"/>
      <c r="W10" s="632"/>
      <c r="X10" s="632"/>
      <c r="Y10" s="633"/>
      <c r="Z10" s="634" t="s">
        <v>128</v>
      </c>
      <c r="AA10" s="634"/>
      <c r="AB10" s="634"/>
      <c r="AC10" s="634"/>
      <c r="AD10" s="635" t="s">
        <v>128</v>
      </c>
      <c r="AE10" s="635"/>
      <c r="AF10" s="635"/>
      <c r="AG10" s="635"/>
      <c r="AH10" s="635"/>
      <c r="AI10" s="635"/>
      <c r="AJ10" s="635"/>
      <c r="AK10" s="635"/>
      <c r="AL10" s="636" t="s">
        <v>575</v>
      </c>
      <c r="AM10" s="637"/>
      <c r="AN10" s="637"/>
      <c r="AO10" s="638"/>
      <c r="AP10" s="628" t="s">
        <v>578</v>
      </c>
      <c r="AQ10" s="629"/>
      <c r="AR10" s="629"/>
      <c r="AS10" s="629"/>
      <c r="AT10" s="629"/>
      <c r="AU10" s="629"/>
      <c r="AV10" s="629"/>
      <c r="AW10" s="629"/>
      <c r="AX10" s="629"/>
      <c r="AY10" s="629"/>
      <c r="AZ10" s="629"/>
      <c r="BA10" s="629"/>
      <c r="BB10" s="629"/>
      <c r="BC10" s="629"/>
      <c r="BD10" s="629"/>
      <c r="BE10" s="629"/>
      <c r="BF10" s="630"/>
      <c r="BG10" s="631">
        <v>23424</v>
      </c>
      <c r="BH10" s="632"/>
      <c r="BI10" s="632"/>
      <c r="BJ10" s="632"/>
      <c r="BK10" s="632"/>
      <c r="BL10" s="632"/>
      <c r="BM10" s="632"/>
      <c r="BN10" s="633"/>
      <c r="BO10" s="634">
        <v>1.4</v>
      </c>
      <c r="BP10" s="634"/>
      <c r="BQ10" s="634"/>
      <c r="BR10" s="634"/>
      <c r="BS10" s="635" t="s">
        <v>128</v>
      </c>
      <c r="BT10" s="635"/>
      <c r="BU10" s="635"/>
      <c r="BV10" s="635"/>
      <c r="BW10" s="635"/>
      <c r="BX10" s="635"/>
      <c r="BY10" s="635"/>
      <c r="BZ10" s="635"/>
      <c r="CA10" s="635"/>
      <c r="CB10" s="639"/>
      <c r="CD10" s="646" t="s">
        <v>240</v>
      </c>
      <c r="CE10" s="647"/>
      <c r="CF10" s="647"/>
      <c r="CG10" s="647"/>
      <c r="CH10" s="647"/>
      <c r="CI10" s="647"/>
      <c r="CJ10" s="647"/>
      <c r="CK10" s="647"/>
      <c r="CL10" s="647"/>
      <c r="CM10" s="647"/>
      <c r="CN10" s="647"/>
      <c r="CO10" s="647"/>
      <c r="CP10" s="647"/>
      <c r="CQ10" s="648"/>
      <c r="CR10" s="631">
        <v>21084</v>
      </c>
      <c r="CS10" s="632"/>
      <c r="CT10" s="632"/>
      <c r="CU10" s="632"/>
      <c r="CV10" s="632"/>
      <c r="CW10" s="632"/>
      <c r="CX10" s="632"/>
      <c r="CY10" s="633"/>
      <c r="CZ10" s="634">
        <v>0.2</v>
      </c>
      <c r="DA10" s="634"/>
      <c r="DB10" s="634"/>
      <c r="DC10" s="634"/>
      <c r="DD10" s="640" t="s">
        <v>128</v>
      </c>
      <c r="DE10" s="632"/>
      <c r="DF10" s="632"/>
      <c r="DG10" s="632"/>
      <c r="DH10" s="632"/>
      <c r="DI10" s="632"/>
      <c r="DJ10" s="632"/>
      <c r="DK10" s="632"/>
      <c r="DL10" s="632"/>
      <c r="DM10" s="632"/>
      <c r="DN10" s="632"/>
      <c r="DO10" s="632"/>
      <c r="DP10" s="633"/>
      <c r="DQ10" s="640">
        <v>19084</v>
      </c>
      <c r="DR10" s="632"/>
      <c r="DS10" s="632"/>
      <c r="DT10" s="632"/>
      <c r="DU10" s="632"/>
      <c r="DV10" s="632"/>
      <c r="DW10" s="632"/>
      <c r="DX10" s="632"/>
      <c r="DY10" s="632"/>
      <c r="DZ10" s="632"/>
      <c r="EA10" s="632"/>
      <c r="EB10" s="632"/>
      <c r="EC10" s="641"/>
    </row>
    <row r="11" spans="2:143" ht="11.25" customHeight="1" x14ac:dyDescent="0.15">
      <c r="B11" s="628" t="s">
        <v>241</v>
      </c>
      <c r="C11" s="629"/>
      <c r="D11" s="629"/>
      <c r="E11" s="629"/>
      <c r="F11" s="629"/>
      <c r="G11" s="629"/>
      <c r="H11" s="629"/>
      <c r="I11" s="629"/>
      <c r="J11" s="629"/>
      <c r="K11" s="629"/>
      <c r="L11" s="629"/>
      <c r="M11" s="629"/>
      <c r="N11" s="629"/>
      <c r="O11" s="629"/>
      <c r="P11" s="629"/>
      <c r="Q11" s="630"/>
      <c r="R11" s="631">
        <v>125474</v>
      </c>
      <c r="S11" s="632"/>
      <c r="T11" s="632"/>
      <c r="U11" s="632"/>
      <c r="V11" s="632"/>
      <c r="W11" s="632"/>
      <c r="X11" s="632"/>
      <c r="Y11" s="633"/>
      <c r="Z11" s="636">
        <v>0.9</v>
      </c>
      <c r="AA11" s="637"/>
      <c r="AB11" s="637"/>
      <c r="AC11" s="649"/>
      <c r="AD11" s="640">
        <v>125474</v>
      </c>
      <c r="AE11" s="632"/>
      <c r="AF11" s="632"/>
      <c r="AG11" s="632"/>
      <c r="AH11" s="632"/>
      <c r="AI11" s="632"/>
      <c r="AJ11" s="632"/>
      <c r="AK11" s="633"/>
      <c r="AL11" s="636">
        <v>3.1</v>
      </c>
      <c r="AM11" s="637"/>
      <c r="AN11" s="637"/>
      <c r="AO11" s="638"/>
      <c r="AP11" s="628" t="s">
        <v>242</v>
      </c>
      <c r="AQ11" s="629"/>
      <c r="AR11" s="629"/>
      <c r="AS11" s="629"/>
      <c r="AT11" s="629"/>
      <c r="AU11" s="629"/>
      <c r="AV11" s="629"/>
      <c r="AW11" s="629"/>
      <c r="AX11" s="629"/>
      <c r="AY11" s="629"/>
      <c r="AZ11" s="629"/>
      <c r="BA11" s="629"/>
      <c r="BB11" s="629"/>
      <c r="BC11" s="629"/>
      <c r="BD11" s="629"/>
      <c r="BE11" s="629"/>
      <c r="BF11" s="630"/>
      <c r="BG11" s="631">
        <v>87951</v>
      </c>
      <c r="BH11" s="632"/>
      <c r="BI11" s="632"/>
      <c r="BJ11" s="632"/>
      <c r="BK11" s="632"/>
      <c r="BL11" s="632"/>
      <c r="BM11" s="632"/>
      <c r="BN11" s="633"/>
      <c r="BO11" s="634">
        <v>5.2</v>
      </c>
      <c r="BP11" s="634"/>
      <c r="BQ11" s="634"/>
      <c r="BR11" s="634"/>
      <c r="BS11" s="635">
        <v>19608</v>
      </c>
      <c r="BT11" s="635"/>
      <c r="BU11" s="635"/>
      <c r="BV11" s="635"/>
      <c r="BW11" s="635"/>
      <c r="BX11" s="635"/>
      <c r="BY11" s="635"/>
      <c r="BZ11" s="635"/>
      <c r="CA11" s="635"/>
      <c r="CB11" s="639"/>
      <c r="CD11" s="646" t="s">
        <v>243</v>
      </c>
      <c r="CE11" s="647"/>
      <c r="CF11" s="647"/>
      <c r="CG11" s="647"/>
      <c r="CH11" s="647"/>
      <c r="CI11" s="647"/>
      <c r="CJ11" s="647"/>
      <c r="CK11" s="647"/>
      <c r="CL11" s="647"/>
      <c r="CM11" s="647"/>
      <c r="CN11" s="647"/>
      <c r="CO11" s="647"/>
      <c r="CP11" s="647"/>
      <c r="CQ11" s="648"/>
      <c r="CR11" s="631">
        <v>897850</v>
      </c>
      <c r="CS11" s="632"/>
      <c r="CT11" s="632"/>
      <c r="CU11" s="632"/>
      <c r="CV11" s="632"/>
      <c r="CW11" s="632"/>
      <c r="CX11" s="632"/>
      <c r="CY11" s="633"/>
      <c r="CZ11" s="634">
        <v>7.2</v>
      </c>
      <c r="DA11" s="634"/>
      <c r="DB11" s="634"/>
      <c r="DC11" s="634"/>
      <c r="DD11" s="640">
        <v>246000</v>
      </c>
      <c r="DE11" s="632"/>
      <c r="DF11" s="632"/>
      <c r="DG11" s="632"/>
      <c r="DH11" s="632"/>
      <c r="DI11" s="632"/>
      <c r="DJ11" s="632"/>
      <c r="DK11" s="632"/>
      <c r="DL11" s="632"/>
      <c r="DM11" s="632"/>
      <c r="DN11" s="632"/>
      <c r="DO11" s="632"/>
      <c r="DP11" s="633"/>
      <c r="DQ11" s="640">
        <v>383917</v>
      </c>
      <c r="DR11" s="632"/>
      <c r="DS11" s="632"/>
      <c r="DT11" s="632"/>
      <c r="DU11" s="632"/>
      <c r="DV11" s="632"/>
      <c r="DW11" s="632"/>
      <c r="DX11" s="632"/>
      <c r="DY11" s="632"/>
      <c r="DZ11" s="632"/>
      <c r="EA11" s="632"/>
      <c r="EB11" s="632"/>
      <c r="EC11" s="641"/>
    </row>
    <row r="12" spans="2:143" ht="11.25" customHeight="1" x14ac:dyDescent="0.15">
      <c r="B12" s="628" t="s">
        <v>244</v>
      </c>
      <c r="C12" s="629"/>
      <c r="D12" s="629"/>
      <c r="E12" s="629"/>
      <c r="F12" s="629"/>
      <c r="G12" s="629"/>
      <c r="H12" s="629"/>
      <c r="I12" s="629"/>
      <c r="J12" s="629"/>
      <c r="K12" s="629"/>
      <c r="L12" s="629"/>
      <c r="M12" s="629"/>
      <c r="N12" s="629"/>
      <c r="O12" s="629"/>
      <c r="P12" s="629"/>
      <c r="Q12" s="630"/>
      <c r="R12" s="631" t="s">
        <v>128</v>
      </c>
      <c r="S12" s="632"/>
      <c r="T12" s="632"/>
      <c r="U12" s="632"/>
      <c r="V12" s="632"/>
      <c r="W12" s="632"/>
      <c r="X12" s="632"/>
      <c r="Y12" s="633"/>
      <c r="Z12" s="634" t="s">
        <v>128</v>
      </c>
      <c r="AA12" s="634"/>
      <c r="AB12" s="634"/>
      <c r="AC12" s="634"/>
      <c r="AD12" s="635" t="s">
        <v>128</v>
      </c>
      <c r="AE12" s="635"/>
      <c r="AF12" s="635"/>
      <c r="AG12" s="635"/>
      <c r="AH12" s="635"/>
      <c r="AI12" s="635"/>
      <c r="AJ12" s="635"/>
      <c r="AK12" s="635"/>
      <c r="AL12" s="636" t="s">
        <v>128</v>
      </c>
      <c r="AM12" s="637"/>
      <c r="AN12" s="637"/>
      <c r="AO12" s="638"/>
      <c r="AP12" s="628" t="s">
        <v>245</v>
      </c>
      <c r="AQ12" s="629"/>
      <c r="AR12" s="629"/>
      <c r="AS12" s="629"/>
      <c r="AT12" s="629"/>
      <c r="AU12" s="629"/>
      <c r="AV12" s="629"/>
      <c r="AW12" s="629"/>
      <c r="AX12" s="629"/>
      <c r="AY12" s="629"/>
      <c r="AZ12" s="629"/>
      <c r="BA12" s="629"/>
      <c r="BB12" s="629"/>
      <c r="BC12" s="629"/>
      <c r="BD12" s="629"/>
      <c r="BE12" s="629"/>
      <c r="BF12" s="630"/>
      <c r="BG12" s="631">
        <v>1304924</v>
      </c>
      <c r="BH12" s="632"/>
      <c r="BI12" s="632"/>
      <c r="BJ12" s="632"/>
      <c r="BK12" s="632"/>
      <c r="BL12" s="632"/>
      <c r="BM12" s="632"/>
      <c r="BN12" s="633"/>
      <c r="BO12" s="634">
        <v>77.099999999999994</v>
      </c>
      <c r="BP12" s="634"/>
      <c r="BQ12" s="634"/>
      <c r="BR12" s="634"/>
      <c r="BS12" s="635" t="s">
        <v>579</v>
      </c>
      <c r="BT12" s="635"/>
      <c r="BU12" s="635"/>
      <c r="BV12" s="635"/>
      <c r="BW12" s="635"/>
      <c r="BX12" s="635"/>
      <c r="BY12" s="635"/>
      <c r="BZ12" s="635"/>
      <c r="CA12" s="635"/>
      <c r="CB12" s="639"/>
      <c r="CD12" s="646" t="s">
        <v>246</v>
      </c>
      <c r="CE12" s="647"/>
      <c r="CF12" s="647"/>
      <c r="CG12" s="647"/>
      <c r="CH12" s="647"/>
      <c r="CI12" s="647"/>
      <c r="CJ12" s="647"/>
      <c r="CK12" s="647"/>
      <c r="CL12" s="647"/>
      <c r="CM12" s="647"/>
      <c r="CN12" s="647"/>
      <c r="CO12" s="647"/>
      <c r="CP12" s="647"/>
      <c r="CQ12" s="648"/>
      <c r="CR12" s="631">
        <v>379188</v>
      </c>
      <c r="CS12" s="632"/>
      <c r="CT12" s="632"/>
      <c r="CU12" s="632"/>
      <c r="CV12" s="632"/>
      <c r="CW12" s="632"/>
      <c r="CX12" s="632"/>
      <c r="CY12" s="633"/>
      <c r="CZ12" s="634">
        <v>3.1</v>
      </c>
      <c r="DA12" s="634"/>
      <c r="DB12" s="634"/>
      <c r="DC12" s="634"/>
      <c r="DD12" s="640">
        <v>49776</v>
      </c>
      <c r="DE12" s="632"/>
      <c r="DF12" s="632"/>
      <c r="DG12" s="632"/>
      <c r="DH12" s="632"/>
      <c r="DI12" s="632"/>
      <c r="DJ12" s="632"/>
      <c r="DK12" s="632"/>
      <c r="DL12" s="632"/>
      <c r="DM12" s="632"/>
      <c r="DN12" s="632"/>
      <c r="DO12" s="632"/>
      <c r="DP12" s="633"/>
      <c r="DQ12" s="640">
        <v>245692</v>
      </c>
      <c r="DR12" s="632"/>
      <c r="DS12" s="632"/>
      <c r="DT12" s="632"/>
      <c r="DU12" s="632"/>
      <c r="DV12" s="632"/>
      <c r="DW12" s="632"/>
      <c r="DX12" s="632"/>
      <c r="DY12" s="632"/>
      <c r="DZ12" s="632"/>
      <c r="EA12" s="632"/>
      <c r="EB12" s="632"/>
      <c r="EC12" s="641"/>
    </row>
    <row r="13" spans="2:143" ht="11.25" customHeight="1" x14ac:dyDescent="0.15">
      <c r="B13" s="628" t="s">
        <v>247</v>
      </c>
      <c r="C13" s="629"/>
      <c r="D13" s="629"/>
      <c r="E13" s="629"/>
      <c r="F13" s="629"/>
      <c r="G13" s="629"/>
      <c r="H13" s="629"/>
      <c r="I13" s="629"/>
      <c r="J13" s="629"/>
      <c r="K13" s="629"/>
      <c r="L13" s="629"/>
      <c r="M13" s="629"/>
      <c r="N13" s="629"/>
      <c r="O13" s="629"/>
      <c r="P13" s="629"/>
      <c r="Q13" s="630"/>
      <c r="R13" s="631" t="s">
        <v>128</v>
      </c>
      <c r="S13" s="632"/>
      <c r="T13" s="632"/>
      <c r="U13" s="632"/>
      <c r="V13" s="632"/>
      <c r="W13" s="632"/>
      <c r="X13" s="632"/>
      <c r="Y13" s="633"/>
      <c r="Z13" s="634" t="s">
        <v>128</v>
      </c>
      <c r="AA13" s="634"/>
      <c r="AB13" s="634"/>
      <c r="AC13" s="634"/>
      <c r="AD13" s="635" t="s">
        <v>128</v>
      </c>
      <c r="AE13" s="635"/>
      <c r="AF13" s="635"/>
      <c r="AG13" s="635"/>
      <c r="AH13" s="635"/>
      <c r="AI13" s="635"/>
      <c r="AJ13" s="635"/>
      <c r="AK13" s="635"/>
      <c r="AL13" s="636" t="s">
        <v>128</v>
      </c>
      <c r="AM13" s="637"/>
      <c r="AN13" s="637"/>
      <c r="AO13" s="638"/>
      <c r="AP13" s="628" t="s">
        <v>248</v>
      </c>
      <c r="AQ13" s="629"/>
      <c r="AR13" s="629"/>
      <c r="AS13" s="629"/>
      <c r="AT13" s="629"/>
      <c r="AU13" s="629"/>
      <c r="AV13" s="629"/>
      <c r="AW13" s="629"/>
      <c r="AX13" s="629"/>
      <c r="AY13" s="629"/>
      <c r="AZ13" s="629"/>
      <c r="BA13" s="629"/>
      <c r="BB13" s="629"/>
      <c r="BC13" s="629"/>
      <c r="BD13" s="629"/>
      <c r="BE13" s="629"/>
      <c r="BF13" s="630"/>
      <c r="BG13" s="631">
        <v>1217624</v>
      </c>
      <c r="BH13" s="632"/>
      <c r="BI13" s="632"/>
      <c r="BJ13" s="632"/>
      <c r="BK13" s="632"/>
      <c r="BL13" s="632"/>
      <c r="BM13" s="632"/>
      <c r="BN13" s="633"/>
      <c r="BO13" s="634">
        <v>71.900000000000006</v>
      </c>
      <c r="BP13" s="634"/>
      <c r="BQ13" s="634"/>
      <c r="BR13" s="634"/>
      <c r="BS13" s="635" t="s">
        <v>128</v>
      </c>
      <c r="BT13" s="635"/>
      <c r="BU13" s="635"/>
      <c r="BV13" s="635"/>
      <c r="BW13" s="635"/>
      <c r="BX13" s="635"/>
      <c r="BY13" s="635"/>
      <c r="BZ13" s="635"/>
      <c r="CA13" s="635"/>
      <c r="CB13" s="639"/>
      <c r="CD13" s="646" t="s">
        <v>249</v>
      </c>
      <c r="CE13" s="647"/>
      <c r="CF13" s="647"/>
      <c r="CG13" s="647"/>
      <c r="CH13" s="647"/>
      <c r="CI13" s="647"/>
      <c r="CJ13" s="647"/>
      <c r="CK13" s="647"/>
      <c r="CL13" s="647"/>
      <c r="CM13" s="647"/>
      <c r="CN13" s="647"/>
      <c r="CO13" s="647"/>
      <c r="CP13" s="647"/>
      <c r="CQ13" s="648"/>
      <c r="CR13" s="631">
        <v>1928779</v>
      </c>
      <c r="CS13" s="632"/>
      <c r="CT13" s="632"/>
      <c r="CU13" s="632"/>
      <c r="CV13" s="632"/>
      <c r="CW13" s="632"/>
      <c r="CX13" s="632"/>
      <c r="CY13" s="633"/>
      <c r="CZ13" s="634">
        <v>15.6</v>
      </c>
      <c r="DA13" s="634"/>
      <c r="DB13" s="634"/>
      <c r="DC13" s="634"/>
      <c r="DD13" s="640">
        <v>1265483</v>
      </c>
      <c r="DE13" s="632"/>
      <c r="DF13" s="632"/>
      <c r="DG13" s="632"/>
      <c r="DH13" s="632"/>
      <c r="DI13" s="632"/>
      <c r="DJ13" s="632"/>
      <c r="DK13" s="632"/>
      <c r="DL13" s="632"/>
      <c r="DM13" s="632"/>
      <c r="DN13" s="632"/>
      <c r="DO13" s="632"/>
      <c r="DP13" s="633"/>
      <c r="DQ13" s="640">
        <v>646262</v>
      </c>
      <c r="DR13" s="632"/>
      <c r="DS13" s="632"/>
      <c r="DT13" s="632"/>
      <c r="DU13" s="632"/>
      <c r="DV13" s="632"/>
      <c r="DW13" s="632"/>
      <c r="DX13" s="632"/>
      <c r="DY13" s="632"/>
      <c r="DZ13" s="632"/>
      <c r="EA13" s="632"/>
      <c r="EB13" s="632"/>
      <c r="EC13" s="641"/>
    </row>
    <row r="14" spans="2:143" ht="11.25" customHeight="1" x14ac:dyDescent="0.15">
      <c r="B14" s="628" t="s">
        <v>250</v>
      </c>
      <c r="C14" s="629"/>
      <c r="D14" s="629"/>
      <c r="E14" s="629"/>
      <c r="F14" s="629"/>
      <c r="G14" s="629"/>
      <c r="H14" s="629"/>
      <c r="I14" s="629"/>
      <c r="J14" s="629"/>
      <c r="K14" s="629"/>
      <c r="L14" s="629"/>
      <c r="M14" s="629"/>
      <c r="N14" s="629"/>
      <c r="O14" s="629"/>
      <c r="P14" s="629"/>
      <c r="Q14" s="630"/>
      <c r="R14" s="631" t="s">
        <v>580</v>
      </c>
      <c r="S14" s="632"/>
      <c r="T14" s="632"/>
      <c r="U14" s="632"/>
      <c r="V14" s="632"/>
      <c r="W14" s="632"/>
      <c r="X14" s="632"/>
      <c r="Y14" s="633"/>
      <c r="Z14" s="634" t="s">
        <v>580</v>
      </c>
      <c r="AA14" s="634"/>
      <c r="AB14" s="634"/>
      <c r="AC14" s="634"/>
      <c r="AD14" s="635" t="s">
        <v>580</v>
      </c>
      <c r="AE14" s="635"/>
      <c r="AF14" s="635"/>
      <c r="AG14" s="635"/>
      <c r="AH14" s="635"/>
      <c r="AI14" s="635"/>
      <c r="AJ14" s="635"/>
      <c r="AK14" s="635"/>
      <c r="AL14" s="636" t="s">
        <v>128</v>
      </c>
      <c r="AM14" s="637"/>
      <c r="AN14" s="637"/>
      <c r="AO14" s="638"/>
      <c r="AP14" s="628" t="s">
        <v>581</v>
      </c>
      <c r="AQ14" s="629"/>
      <c r="AR14" s="629"/>
      <c r="AS14" s="629"/>
      <c r="AT14" s="629"/>
      <c r="AU14" s="629"/>
      <c r="AV14" s="629"/>
      <c r="AW14" s="629"/>
      <c r="AX14" s="629"/>
      <c r="AY14" s="629"/>
      <c r="AZ14" s="629"/>
      <c r="BA14" s="629"/>
      <c r="BB14" s="629"/>
      <c r="BC14" s="629"/>
      <c r="BD14" s="629"/>
      <c r="BE14" s="629"/>
      <c r="BF14" s="630"/>
      <c r="BG14" s="631">
        <v>16532</v>
      </c>
      <c r="BH14" s="632"/>
      <c r="BI14" s="632"/>
      <c r="BJ14" s="632"/>
      <c r="BK14" s="632"/>
      <c r="BL14" s="632"/>
      <c r="BM14" s="632"/>
      <c r="BN14" s="633"/>
      <c r="BO14" s="634">
        <v>1</v>
      </c>
      <c r="BP14" s="634"/>
      <c r="BQ14" s="634"/>
      <c r="BR14" s="634"/>
      <c r="BS14" s="635" t="s">
        <v>579</v>
      </c>
      <c r="BT14" s="635"/>
      <c r="BU14" s="635"/>
      <c r="BV14" s="635"/>
      <c r="BW14" s="635"/>
      <c r="BX14" s="635"/>
      <c r="BY14" s="635"/>
      <c r="BZ14" s="635"/>
      <c r="CA14" s="635"/>
      <c r="CB14" s="639"/>
      <c r="CD14" s="646" t="s">
        <v>251</v>
      </c>
      <c r="CE14" s="647"/>
      <c r="CF14" s="647"/>
      <c r="CG14" s="647"/>
      <c r="CH14" s="647"/>
      <c r="CI14" s="647"/>
      <c r="CJ14" s="647"/>
      <c r="CK14" s="647"/>
      <c r="CL14" s="647"/>
      <c r="CM14" s="647"/>
      <c r="CN14" s="647"/>
      <c r="CO14" s="647"/>
      <c r="CP14" s="647"/>
      <c r="CQ14" s="648"/>
      <c r="CR14" s="631">
        <v>511933</v>
      </c>
      <c r="CS14" s="632"/>
      <c r="CT14" s="632"/>
      <c r="CU14" s="632"/>
      <c r="CV14" s="632"/>
      <c r="CW14" s="632"/>
      <c r="CX14" s="632"/>
      <c r="CY14" s="633"/>
      <c r="CZ14" s="634">
        <v>4.0999999999999996</v>
      </c>
      <c r="DA14" s="634"/>
      <c r="DB14" s="634"/>
      <c r="DC14" s="634"/>
      <c r="DD14" s="640">
        <v>186605</v>
      </c>
      <c r="DE14" s="632"/>
      <c r="DF14" s="632"/>
      <c r="DG14" s="632"/>
      <c r="DH14" s="632"/>
      <c r="DI14" s="632"/>
      <c r="DJ14" s="632"/>
      <c r="DK14" s="632"/>
      <c r="DL14" s="632"/>
      <c r="DM14" s="632"/>
      <c r="DN14" s="632"/>
      <c r="DO14" s="632"/>
      <c r="DP14" s="633"/>
      <c r="DQ14" s="640">
        <v>333183</v>
      </c>
      <c r="DR14" s="632"/>
      <c r="DS14" s="632"/>
      <c r="DT14" s="632"/>
      <c r="DU14" s="632"/>
      <c r="DV14" s="632"/>
      <c r="DW14" s="632"/>
      <c r="DX14" s="632"/>
      <c r="DY14" s="632"/>
      <c r="DZ14" s="632"/>
      <c r="EA14" s="632"/>
      <c r="EB14" s="632"/>
      <c r="EC14" s="641"/>
    </row>
    <row r="15" spans="2:143" ht="11.25" customHeight="1" x14ac:dyDescent="0.15">
      <c r="B15" s="628" t="s">
        <v>252</v>
      </c>
      <c r="C15" s="629"/>
      <c r="D15" s="629"/>
      <c r="E15" s="629"/>
      <c r="F15" s="629"/>
      <c r="G15" s="629"/>
      <c r="H15" s="629"/>
      <c r="I15" s="629"/>
      <c r="J15" s="629"/>
      <c r="K15" s="629"/>
      <c r="L15" s="629"/>
      <c r="M15" s="629"/>
      <c r="N15" s="629"/>
      <c r="O15" s="629"/>
      <c r="P15" s="629"/>
      <c r="Q15" s="630"/>
      <c r="R15" s="631" t="s">
        <v>580</v>
      </c>
      <c r="S15" s="632"/>
      <c r="T15" s="632"/>
      <c r="U15" s="632"/>
      <c r="V15" s="632"/>
      <c r="W15" s="632"/>
      <c r="X15" s="632"/>
      <c r="Y15" s="633"/>
      <c r="Z15" s="634" t="s">
        <v>580</v>
      </c>
      <c r="AA15" s="634"/>
      <c r="AB15" s="634"/>
      <c r="AC15" s="634"/>
      <c r="AD15" s="635" t="s">
        <v>579</v>
      </c>
      <c r="AE15" s="635"/>
      <c r="AF15" s="635"/>
      <c r="AG15" s="635"/>
      <c r="AH15" s="635"/>
      <c r="AI15" s="635"/>
      <c r="AJ15" s="635"/>
      <c r="AK15" s="635"/>
      <c r="AL15" s="636" t="s">
        <v>579</v>
      </c>
      <c r="AM15" s="637"/>
      <c r="AN15" s="637"/>
      <c r="AO15" s="638"/>
      <c r="AP15" s="628" t="s">
        <v>582</v>
      </c>
      <c r="AQ15" s="629"/>
      <c r="AR15" s="629"/>
      <c r="AS15" s="629"/>
      <c r="AT15" s="629"/>
      <c r="AU15" s="629"/>
      <c r="AV15" s="629"/>
      <c r="AW15" s="629"/>
      <c r="AX15" s="629"/>
      <c r="AY15" s="629"/>
      <c r="AZ15" s="629"/>
      <c r="BA15" s="629"/>
      <c r="BB15" s="629"/>
      <c r="BC15" s="629"/>
      <c r="BD15" s="629"/>
      <c r="BE15" s="629"/>
      <c r="BF15" s="630"/>
      <c r="BG15" s="631">
        <v>27118</v>
      </c>
      <c r="BH15" s="632"/>
      <c r="BI15" s="632"/>
      <c r="BJ15" s="632"/>
      <c r="BK15" s="632"/>
      <c r="BL15" s="632"/>
      <c r="BM15" s="632"/>
      <c r="BN15" s="633"/>
      <c r="BO15" s="634">
        <v>1.6</v>
      </c>
      <c r="BP15" s="634"/>
      <c r="BQ15" s="634"/>
      <c r="BR15" s="634"/>
      <c r="BS15" s="635" t="s">
        <v>580</v>
      </c>
      <c r="BT15" s="635"/>
      <c r="BU15" s="635"/>
      <c r="BV15" s="635"/>
      <c r="BW15" s="635"/>
      <c r="BX15" s="635"/>
      <c r="BY15" s="635"/>
      <c r="BZ15" s="635"/>
      <c r="CA15" s="635"/>
      <c r="CB15" s="639"/>
      <c r="CD15" s="646" t="s">
        <v>253</v>
      </c>
      <c r="CE15" s="647"/>
      <c r="CF15" s="647"/>
      <c r="CG15" s="647"/>
      <c r="CH15" s="647"/>
      <c r="CI15" s="647"/>
      <c r="CJ15" s="647"/>
      <c r="CK15" s="647"/>
      <c r="CL15" s="647"/>
      <c r="CM15" s="647"/>
      <c r="CN15" s="647"/>
      <c r="CO15" s="647"/>
      <c r="CP15" s="647"/>
      <c r="CQ15" s="648"/>
      <c r="CR15" s="631">
        <v>765845</v>
      </c>
      <c r="CS15" s="632"/>
      <c r="CT15" s="632"/>
      <c r="CU15" s="632"/>
      <c r="CV15" s="632"/>
      <c r="CW15" s="632"/>
      <c r="CX15" s="632"/>
      <c r="CY15" s="633"/>
      <c r="CZ15" s="634">
        <v>6.2</v>
      </c>
      <c r="DA15" s="634"/>
      <c r="DB15" s="634"/>
      <c r="DC15" s="634"/>
      <c r="DD15" s="640">
        <v>133804</v>
      </c>
      <c r="DE15" s="632"/>
      <c r="DF15" s="632"/>
      <c r="DG15" s="632"/>
      <c r="DH15" s="632"/>
      <c r="DI15" s="632"/>
      <c r="DJ15" s="632"/>
      <c r="DK15" s="632"/>
      <c r="DL15" s="632"/>
      <c r="DM15" s="632"/>
      <c r="DN15" s="632"/>
      <c r="DO15" s="632"/>
      <c r="DP15" s="633"/>
      <c r="DQ15" s="640">
        <v>551951</v>
      </c>
      <c r="DR15" s="632"/>
      <c r="DS15" s="632"/>
      <c r="DT15" s="632"/>
      <c r="DU15" s="632"/>
      <c r="DV15" s="632"/>
      <c r="DW15" s="632"/>
      <c r="DX15" s="632"/>
      <c r="DY15" s="632"/>
      <c r="DZ15" s="632"/>
      <c r="EA15" s="632"/>
      <c r="EB15" s="632"/>
      <c r="EC15" s="641"/>
    </row>
    <row r="16" spans="2:143" ht="11.25" customHeight="1" x14ac:dyDescent="0.15">
      <c r="B16" s="628" t="s">
        <v>583</v>
      </c>
      <c r="C16" s="629"/>
      <c r="D16" s="629"/>
      <c r="E16" s="629"/>
      <c r="F16" s="629"/>
      <c r="G16" s="629"/>
      <c r="H16" s="629"/>
      <c r="I16" s="629"/>
      <c r="J16" s="629"/>
      <c r="K16" s="629"/>
      <c r="L16" s="629"/>
      <c r="M16" s="629"/>
      <c r="N16" s="629"/>
      <c r="O16" s="629"/>
      <c r="P16" s="629"/>
      <c r="Q16" s="630"/>
      <c r="R16" s="631">
        <v>5612</v>
      </c>
      <c r="S16" s="632"/>
      <c r="T16" s="632"/>
      <c r="U16" s="632"/>
      <c r="V16" s="632"/>
      <c r="W16" s="632"/>
      <c r="X16" s="632"/>
      <c r="Y16" s="633"/>
      <c r="Z16" s="634">
        <v>0</v>
      </c>
      <c r="AA16" s="634"/>
      <c r="AB16" s="634"/>
      <c r="AC16" s="634"/>
      <c r="AD16" s="635">
        <v>5612</v>
      </c>
      <c r="AE16" s="635"/>
      <c r="AF16" s="635"/>
      <c r="AG16" s="635"/>
      <c r="AH16" s="635"/>
      <c r="AI16" s="635"/>
      <c r="AJ16" s="635"/>
      <c r="AK16" s="635"/>
      <c r="AL16" s="636">
        <v>0.1</v>
      </c>
      <c r="AM16" s="637"/>
      <c r="AN16" s="637"/>
      <c r="AO16" s="638"/>
      <c r="AP16" s="628" t="s">
        <v>584</v>
      </c>
      <c r="AQ16" s="629"/>
      <c r="AR16" s="629"/>
      <c r="AS16" s="629"/>
      <c r="AT16" s="629"/>
      <c r="AU16" s="629"/>
      <c r="AV16" s="629"/>
      <c r="AW16" s="629"/>
      <c r="AX16" s="629"/>
      <c r="AY16" s="629"/>
      <c r="AZ16" s="629"/>
      <c r="BA16" s="629"/>
      <c r="BB16" s="629"/>
      <c r="BC16" s="629"/>
      <c r="BD16" s="629"/>
      <c r="BE16" s="629"/>
      <c r="BF16" s="630"/>
      <c r="BG16" s="631" t="s">
        <v>128</v>
      </c>
      <c r="BH16" s="632"/>
      <c r="BI16" s="632"/>
      <c r="BJ16" s="632"/>
      <c r="BK16" s="632"/>
      <c r="BL16" s="632"/>
      <c r="BM16" s="632"/>
      <c r="BN16" s="633"/>
      <c r="BO16" s="634" t="s">
        <v>128</v>
      </c>
      <c r="BP16" s="634"/>
      <c r="BQ16" s="634"/>
      <c r="BR16" s="634"/>
      <c r="BS16" s="635" t="s">
        <v>128</v>
      </c>
      <c r="BT16" s="635"/>
      <c r="BU16" s="635"/>
      <c r="BV16" s="635"/>
      <c r="BW16" s="635"/>
      <c r="BX16" s="635"/>
      <c r="BY16" s="635"/>
      <c r="BZ16" s="635"/>
      <c r="CA16" s="635"/>
      <c r="CB16" s="639"/>
      <c r="CD16" s="646" t="s">
        <v>254</v>
      </c>
      <c r="CE16" s="647"/>
      <c r="CF16" s="647"/>
      <c r="CG16" s="647"/>
      <c r="CH16" s="647"/>
      <c r="CI16" s="647"/>
      <c r="CJ16" s="647"/>
      <c r="CK16" s="647"/>
      <c r="CL16" s="647"/>
      <c r="CM16" s="647"/>
      <c r="CN16" s="647"/>
      <c r="CO16" s="647"/>
      <c r="CP16" s="647"/>
      <c r="CQ16" s="648"/>
      <c r="CR16" s="631">
        <v>742813</v>
      </c>
      <c r="CS16" s="632"/>
      <c r="CT16" s="632"/>
      <c r="CU16" s="632"/>
      <c r="CV16" s="632"/>
      <c r="CW16" s="632"/>
      <c r="CX16" s="632"/>
      <c r="CY16" s="633"/>
      <c r="CZ16" s="634">
        <v>6</v>
      </c>
      <c r="DA16" s="634"/>
      <c r="DB16" s="634"/>
      <c r="DC16" s="634"/>
      <c r="DD16" s="640" t="s">
        <v>585</v>
      </c>
      <c r="DE16" s="632"/>
      <c r="DF16" s="632"/>
      <c r="DG16" s="632"/>
      <c r="DH16" s="632"/>
      <c r="DI16" s="632"/>
      <c r="DJ16" s="632"/>
      <c r="DK16" s="632"/>
      <c r="DL16" s="632"/>
      <c r="DM16" s="632"/>
      <c r="DN16" s="632"/>
      <c r="DO16" s="632"/>
      <c r="DP16" s="633"/>
      <c r="DQ16" s="640">
        <v>29456</v>
      </c>
      <c r="DR16" s="632"/>
      <c r="DS16" s="632"/>
      <c r="DT16" s="632"/>
      <c r="DU16" s="632"/>
      <c r="DV16" s="632"/>
      <c r="DW16" s="632"/>
      <c r="DX16" s="632"/>
      <c r="DY16" s="632"/>
      <c r="DZ16" s="632"/>
      <c r="EA16" s="632"/>
      <c r="EB16" s="632"/>
      <c r="EC16" s="641"/>
    </row>
    <row r="17" spans="2:133" ht="11.25" customHeight="1" x14ac:dyDescent="0.15">
      <c r="B17" s="628" t="s">
        <v>586</v>
      </c>
      <c r="C17" s="629"/>
      <c r="D17" s="629"/>
      <c r="E17" s="629"/>
      <c r="F17" s="629"/>
      <c r="G17" s="629"/>
      <c r="H17" s="629"/>
      <c r="I17" s="629"/>
      <c r="J17" s="629"/>
      <c r="K17" s="629"/>
      <c r="L17" s="629"/>
      <c r="M17" s="629"/>
      <c r="N17" s="629"/>
      <c r="O17" s="629"/>
      <c r="P17" s="629"/>
      <c r="Q17" s="630"/>
      <c r="R17" s="631">
        <v>17405</v>
      </c>
      <c r="S17" s="632"/>
      <c r="T17" s="632"/>
      <c r="U17" s="632"/>
      <c r="V17" s="632"/>
      <c r="W17" s="632"/>
      <c r="X17" s="632"/>
      <c r="Y17" s="633"/>
      <c r="Z17" s="634">
        <v>0.1</v>
      </c>
      <c r="AA17" s="634"/>
      <c r="AB17" s="634"/>
      <c r="AC17" s="634"/>
      <c r="AD17" s="635">
        <v>17405</v>
      </c>
      <c r="AE17" s="635"/>
      <c r="AF17" s="635"/>
      <c r="AG17" s="635"/>
      <c r="AH17" s="635"/>
      <c r="AI17" s="635"/>
      <c r="AJ17" s="635"/>
      <c r="AK17" s="635"/>
      <c r="AL17" s="636">
        <v>0.4</v>
      </c>
      <c r="AM17" s="637"/>
      <c r="AN17" s="637"/>
      <c r="AO17" s="638"/>
      <c r="AP17" s="628" t="s">
        <v>255</v>
      </c>
      <c r="AQ17" s="629"/>
      <c r="AR17" s="629"/>
      <c r="AS17" s="629"/>
      <c r="AT17" s="629"/>
      <c r="AU17" s="629"/>
      <c r="AV17" s="629"/>
      <c r="AW17" s="629"/>
      <c r="AX17" s="629"/>
      <c r="AY17" s="629"/>
      <c r="AZ17" s="629"/>
      <c r="BA17" s="629"/>
      <c r="BB17" s="629"/>
      <c r="BC17" s="629"/>
      <c r="BD17" s="629"/>
      <c r="BE17" s="629"/>
      <c r="BF17" s="630"/>
      <c r="BG17" s="631" t="s">
        <v>128</v>
      </c>
      <c r="BH17" s="632"/>
      <c r="BI17" s="632"/>
      <c r="BJ17" s="632"/>
      <c r="BK17" s="632"/>
      <c r="BL17" s="632"/>
      <c r="BM17" s="632"/>
      <c r="BN17" s="633"/>
      <c r="BO17" s="634" t="s">
        <v>128</v>
      </c>
      <c r="BP17" s="634"/>
      <c r="BQ17" s="634"/>
      <c r="BR17" s="634"/>
      <c r="BS17" s="635" t="s">
        <v>128</v>
      </c>
      <c r="BT17" s="635"/>
      <c r="BU17" s="635"/>
      <c r="BV17" s="635"/>
      <c r="BW17" s="635"/>
      <c r="BX17" s="635"/>
      <c r="BY17" s="635"/>
      <c r="BZ17" s="635"/>
      <c r="CA17" s="635"/>
      <c r="CB17" s="639"/>
      <c r="CD17" s="646" t="s">
        <v>256</v>
      </c>
      <c r="CE17" s="647"/>
      <c r="CF17" s="647"/>
      <c r="CG17" s="647"/>
      <c r="CH17" s="647"/>
      <c r="CI17" s="647"/>
      <c r="CJ17" s="647"/>
      <c r="CK17" s="647"/>
      <c r="CL17" s="647"/>
      <c r="CM17" s="647"/>
      <c r="CN17" s="647"/>
      <c r="CO17" s="647"/>
      <c r="CP17" s="647"/>
      <c r="CQ17" s="648"/>
      <c r="CR17" s="631">
        <v>959867</v>
      </c>
      <c r="CS17" s="632"/>
      <c r="CT17" s="632"/>
      <c r="CU17" s="632"/>
      <c r="CV17" s="632"/>
      <c r="CW17" s="632"/>
      <c r="CX17" s="632"/>
      <c r="CY17" s="633"/>
      <c r="CZ17" s="634">
        <v>7.7</v>
      </c>
      <c r="DA17" s="634"/>
      <c r="DB17" s="634"/>
      <c r="DC17" s="634"/>
      <c r="DD17" s="640" t="s">
        <v>128</v>
      </c>
      <c r="DE17" s="632"/>
      <c r="DF17" s="632"/>
      <c r="DG17" s="632"/>
      <c r="DH17" s="632"/>
      <c r="DI17" s="632"/>
      <c r="DJ17" s="632"/>
      <c r="DK17" s="632"/>
      <c r="DL17" s="632"/>
      <c r="DM17" s="632"/>
      <c r="DN17" s="632"/>
      <c r="DO17" s="632"/>
      <c r="DP17" s="633"/>
      <c r="DQ17" s="640">
        <v>881688</v>
      </c>
      <c r="DR17" s="632"/>
      <c r="DS17" s="632"/>
      <c r="DT17" s="632"/>
      <c r="DU17" s="632"/>
      <c r="DV17" s="632"/>
      <c r="DW17" s="632"/>
      <c r="DX17" s="632"/>
      <c r="DY17" s="632"/>
      <c r="DZ17" s="632"/>
      <c r="EA17" s="632"/>
      <c r="EB17" s="632"/>
      <c r="EC17" s="641"/>
    </row>
    <row r="18" spans="2:133" ht="11.25" customHeight="1" x14ac:dyDescent="0.15">
      <c r="B18" s="628" t="s">
        <v>257</v>
      </c>
      <c r="C18" s="629"/>
      <c r="D18" s="629"/>
      <c r="E18" s="629"/>
      <c r="F18" s="629"/>
      <c r="G18" s="629"/>
      <c r="H18" s="629"/>
      <c r="I18" s="629"/>
      <c r="J18" s="629"/>
      <c r="K18" s="629"/>
      <c r="L18" s="629"/>
      <c r="M18" s="629"/>
      <c r="N18" s="629"/>
      <c r="O18" s="629"/>
      <c r="P18" s="629"/>
      <c r="Q18" s="630"/>
      <c r="R18" s="631">
        <v>6955</v>
      </c>
      <c r="S18" s="632"/>
      <c r="T18" s="632"/>
      <c r="U18" s="632"/>
      <c r="V18" s="632"/>
      <c r="W18" s="632"/>
      <c r="X18" s="632"/>
      <c r="Y18" s="633"/>
      <c r="Z18" s="634">
        <v>0.1</v>
      </c>
      <c r="AA18" s="634"/>
      <c r="AB18" s="634"/>
      <c r="AC18" s="634"/>
      <c r="AD18" s="635">
        <v>6955</v>
      </c>
      <c r="AE18" s="635"/>
      <c r="AF18" s="635"/>
      <c r="AG18" s="635"/>
      <c r="AH18" s="635"/>
      <c r="AI18" s="635"/>
      <c r="AJ18" s="635"/>
      <c r="AK18" s="635"/>
      <c r="AL18" s="636">
        <v>0.20000000298023224</v>
      </c>
      <c r="AM18" s="637"/>
      <c r="AN18" s="637"/>
      <c r="AO18" s="638"/>
      <c r="AP18" s="628" t="s">
        <v>587</v>
      </c>
      <c r="AQ18" s="629"/>
      <c r="AR18" s="629"/>
      <c r="AS18" s="629"/>
      <c r="AT18" s="629"/>
      <c r="AU18" s="629"/>
      <c r="AV18" s="629"/>
      <c r="AW18" s="629"/>
      <c r="AX18" s="629"/>
      <c r="AY18" s="629"/>
      <c r="AZ18" s="629"/>
      <c r="BA18" s="629"/>
      <c r="BB18" s="629"/>
      <c r="BC18" s="629"/>
      <c r="BD18" s="629"/>
      <c r="BE18" s="629"/>
      <c r="BF18" s="630"/>
      <c r="BG18" s="631" t="s">
        <v>128</v>
      </c>
      <c r="BH18" s="632"/>
      <c r="BI18" s="632"/>
      <c r="BJ18" s="632"/>
      <c r="BK18" s="632"/>
      <c r="BL18" s="632"/>
      <c r="BM18" s="632"/>
      <c r="BN18" s="633"/>
      <c r="BO18" s="634" t="s">
        <v>585</v>
      </c>
      <c r="BP18" s="634"/>
      <c r="BQ18" s="634"/>
      <c r="BR18" s="634"/>
      <c r="BS18" s="635" t="s">
        <v>585</v>
      </c>
      <c r="BT18" s="635"/>
      <c r="BU18" s="635"/>
      <c r="BV18" s="635"/>
      <c r="BW18" s="635"/>
      <c r="BX18" s="635"/>
      <c r="BY18" s="635"/>
      <c r="BZ18" s="635"/>
      <c r="CA18" s="635"/>
      <c r="CB18" s="639"/>
      <c r="CD18" s="646" t="s">
        <v>258</v>
      </c>
      <c r="CE18" s="647"/>
      <c r="CF18" s="647"/>
      <c r="CG18" s="647"/>
      <c r="CH18" s="647"/>
      <c r="CI18" s="647"/>
      <c r="CJ18" s="647"/>
      <c r="CK18" s="647"/>
      <c r="CL18" s="647"/>
      <c r="CM18" s="647"/>
      <c r="CN18" s="647"/>
      <c r="CO18" s="647"/>
      <c r="CP18" s="647"/>
      <c r="CQ18" s="648"/>
      <c r="CR18" s="631" t="s">
        <v>128</v>
      </c>
      <c r="CS18" s="632"/>
      <c r="CT18" s="632"/>
      <c r="CU18" s="632"/>
      <c r="CV18" s="632"/>
      <c r="CW18" s="632"/>
      <c r="CX18" s="632"/>
      <c r="CY18" s="633"/>
      <c r="CZ18" s="634" t="s">
        <v>128</v>
      </c>
      <c r="DA18" s="634"/>
      <c r="DB18" s="634"/>
      <c r="DC18" s="634"/>
      <c r="DD18" s="640" t="s">
        <v>588</v>
      </c>
      <c r="DE18" s="632"/>
      <c r="DF18" s="632"/>
      <c r="DG18" s="632"/>
      <c r="DH18" s="632"/>
      <c r="DI18" s="632"/>
      <c r="DJ18" s="632"/>
      <c r="DK18" s="632"/>
      <c r="DL18" s="632"/>
      <c r="DM18" s="632"/>
      <c r="DN18" s="632"/>
      <c r="DO18" s="632"/>
      <c r="DP18" s="633"/>
      <c r="DQ18" s="640" t="s">
        <v>128</v>
      </c>
      <c r="DR18" s="632"/>
      <c r="DS18" s="632"/>
      <c r="DT18" s="632"/>
      <c r="DU18" s="632"/>
      <c r="DV18" s="632"/>
      <c r="DW18" s="632"/>
      <c r="DX18" s="632"/>
      <c r="DY18" s="632"/>
      <c r="DZ18" s="632"/>
      <c r="EA18" s="632"/>
      <c r="EB18" s="632"/>
      <c r="EC18" s="641"/>
    </row>
    <row r="19" spans="2:133" ht="11.25" customHeight="1" x14ac:dyDescent="0.15">
      <c r="B19" s="628" t="s">
        <v>259</v>
      </c>
      <c r="C19" s="629"/>
      <c r="D19" s="629"/>
      <c r="E19" s="629"/>
      <c r="F19" s="629"/>
      <c r="G19" s="629"/>
      <c r="H19" s="629"/>
      <c r="I19" s="629"/>
      <c r="J19" s="629"/>
      <c r="K19" s="629"/>
      <c r="L19" s="629"/>
      <c r="M19" s="629"/>
      <c r="N19" s="629"/>
      <c r="O19" s="629"/>
      <c r="P19" s="629"/>
      <c r="Q19" s="630"/>
      <c r="R19" s="631">
        <v>3837</v>
      </c>
      <c r="S19" s="632"/>
      <c r="T19" s="632"/>
      <c r="U19" s="632"/>
      <c r="V19" s="632"/>
      <c r="W19" s="632"/>
      <c r="X19" s="632"/>
      <c r="Y19" s="633"/>
      <c r="Z19" s="634">
        <v>0</v>
      </c>
      <c r="AA19" s="634"/>
      <c r="AB19" s="634"/>
      <c r="AC19" s="634"/>
      <c r="AD19" s="635">
        <v>3837</v>
      </c>
      <c r="AE19" s="635"/>
      <c r="AF19" s="635"/>
      <c r="AG19" s="635"/>
      <c r="AH19" s="635"/>
      <c r="AI19" s="635"/>
      <c r="AJ19" s="635"/>
      <c r="AK19" s="635"/>
      <c r="AL19" s="636">
        <v>0.1</v>
      </c>
      <c r="AM19" s="637"/>
      <c r="AN19" s="637"/>
      <c r="AO19" s="638"/>
      <c r="AP19" s="628" t="s">
        <v>260</v>
      </c>
      <c r="AQ19" s="629"/>
      <c r="AR19" s="629"/>
      <c r="AS19" s="629"/>
      <c r="AT19" s="629"/>
      <c r="AU19" s="629"/>
      <c r="AV19" s="629"/>
      <c r="AW19" s="629"/>
      <c r="AX19" s="629"/>
      <c r="AY19" s="629"/>
      <c r="AZ19" s="629"/>
      <c r="BA19" s="629"/>
      <c r="BB19" s="629"/>
      <c r="BC19" s="629"/>
      <c r="BD19" s="629"/>
      <c r="BE19" s="629"/>
      <c r="BF19" s="630"/>
      <c r="BG19" s="631" t="s">
        <v>128</v>
      </c>
      <c r="BH19" s="632"/>
      <c r="BI19" s="632"/>
      <c r="BJ19" s="632"/>
      <c r="BK19" s="632"/>
      <c r="BL19" s="632"/>
      <c r="BM19" s="632"/>
      <c r="BN19" s="633"/>
      <c r="BO19" s="634" t="s">
        <v>588</v>
      </c>
      <c r="BP19" s="634"/>
      <c r="BQ19" s="634"/>
      <c r="BR19" s="634"/>
      <c r="BS19" s="635" t="s">
        <v>128</v>
      </c>
      <c r="BT19" s="635"/>
      <c r="BU19" s="635"/>
      <c r="BV19" s="635"/>
      <c r="BW19" s="635"/>
      <c r="BX19" s="635"/>
      <c r="BY19" s="635"/>
      <c r="BZ19" s="635"/>
      <c r="CA19" s="635"/>
      <c r="CB19" s="639"/>
      <c r="CD19" s="646" t="s">
        <v>589</v>
      </c>
      <c r="CE19" s="647"/>
      <c r="CF19" s="647"/>
      <c r="CG19" s="647"/>
      <c r="CH19" s="647"/>
      <c r="CI19" s="647"/>
      <c r="CJ19" s="647"/>
      <c r="CK19" s="647"/>
      <c r="CL19" s="647"/>
      <c r="CM19" s="647"/>
      <c r="CN19" s="647"/>
      <c r="CO19" s="647"/>
      <c r="CP19" s="647"/>
      <c r="CQ19" s="648"/>
      <c r="CR19" s="631" t="s">
        <v>585</v>
      </c>
      <c r="CS19" s="632"/>
      <c r="CT19" s="632"/>
      <c r="CU19" s="632"/>
      <c r="CV19" s="632"/>
      <c r="CW19" s="632"/>
      <c r="CX19" s="632"/>
      <c r="CY19" s="633"/>
      <c r="CZ19" s="634" t="s">
        <v>128</v>
      </c>
      <c r="DA19" s="634"/>
      <c r="DB19" s="634"/>
      <c r="DC19" s="634"/>
      <c r="DD19" s="640" t="s">
        <v>128</v>
      </c>
      <c r="DE19" s="632"/>
      <c r="DF19" s="632"/>
      <c r="DG19" s="632"/>
      <c r="DH19" s="632"/>
      <c r="DI19" s="632"/>
      <c r="DJ19" s="632"/>
      <c r="DK19" s="632"/>
      <c r="DL19" s="632"/>
      <c r="DM19" s="632"/>
      <c r="DN19" s="632"/>
      <c r="DO19" s="632"/>
      <c r="DP19" s="633"/>
      <c r="DQ19" s="640" t="s">
        <v>585</v>
      </c>
      <c r="DR19" s="632"/>
      <c r="DS19" s="632"/>
      <c r="DT19" s="632"/>
      <c r="DU19" s="632"/>
      <c r="DV19" s="632"/>
      <c r="DW19" s="632"/>
      <c r="DX19" s="632"/>
      <c r="DY19" s="632"/>
      <c r="DZ19" s="632"/>
      <c r="EA19" s="632"/>
      <c r="EB19" s="632"/>
      <c r="EC19" s="641"/>
    </row>
    <row r="20" spans="2:133" ht="11.25" customHeight="1" x14ac:dyDescent="0.15">
      <c r="B20" s="628" t="s">
        <v>261</v>
      </c>
      <c r="C20" s="629"/>
      <c r="D20" s="629"/>
      <c r="E20" s="629"/>
      <c r="F20" s="629"/>
      <c r="G20" s="629"/>
      <c r="H20" s="629"/>
      <c r="I20" s="629"/>
      <c r="J20" s="629"/>
      <c r="K20" s="629"/>
      <c r="L20" s="629"/>
      <c r="M20" s="629"/>
      <c r="N20" s="629"/>
      <c r="O20" s="629"/>
      <c r="P20" s="629"/>
      <c r="Q20" s="630"/>
      <c r="R20" s="631">
        <v>1576</v>
      </c>
      <c r="S20" s="632"/>
      <c r="T20" s="632"/>
      <c r="U20" s="632"/>
      <c r="V20" s="632"/>
      <c r="W20" s="632"/>
      <c r="X20" s="632"/>
      <c r="Y20" s="633"/>
      <c r="Z20" s="634">
        <v>0</v>
      </c>
      <c r="AA20" s="634"/>
      <c r="AB20" s="634"/>
      <c r="AC20" s="634"/>
      <c r="AD20" s="635">
        <v>1576</v>
      </c>
      <c r="AE20" s="635"/>
      <c r="AF20" s="635"/>
      <c r="AG20" s="635"/>
      <c r="AH20" s="635"/>
      <c r="AI20" s="635"/>
      <c r="AJ20" s="635"/>
      <c r="AK20" s="635"/>
      <c r="AL20" s="636">
        <v>0</v>
      </c>
      <c r="AM20" s="637"/>
      <c r="AN20" s="637"/>
      <c r="AO20" s="638"/>
      <c r="AP20" s="628" t="s">
        <v>262</v>
      </c>
      <c r="AQ20" s="629"/>
      <c r="AR20" s="629"/>
      <c r="AS20" s="629"/>
      <c r="AT20" s="629"/>
      <c r="AU20" s="629"/>
      <c r="AV20" s="629"/>
      <c r="AW20" s="629"/>
      <c r="AX20" s="629"/>
      <c r="AY20" s="629"/>
      <c r="AZ20" s="629"/>
      <c r="BA20" s="629"/>
      <c r="BB20" s="629"/>
      <c r="BC20" s="629"/>
      <c r="BD20" s="629"/>
      <c r="BE20" s="629"/>
      <c r="BF20" s="630"/>
      <c r="BG20" s="631" t="s">
        <v>128</v>
      </c>
      <c r="BH20" s="632"/>
      <c r="BI20" s="632"/>
      <c r="BJ20" s="632"/>
      <c r="BK20" s="632"/>
      <c r="BL20" s="632"/>
      <c r="BM20" s="632"/>
      <c r="BN20" s="633"/>
      <c r="BO20" s="634" t="s">
        <v>128</v>
      </c>
      <c r="BP20" s="634"/>
      <c r="BQ20" s="634"/>
      <c r="BR20" s="634"/>
      <c r="BS20" s="635" t="s">
        <v>128</v>
      </c>
      <c r="BT20" s="635"/>
      <c r="BU20" s="635"/>
      <c r="BV20" s="635"/>
      <c r="BW20" s="635"/>
      <c r="BX20" s="635"/>
      <c r="BY20" s="635"/>
      <c r="BZ20" s="635"/>
      <c r="CA20" s="635"/>
      <c r="CB20" s="639"/>
      <c r="CD20" s="646" t="s">
        <v>263</v>
      </c>
      <c r="CE20" s="647"/>
      <c r="CF20" s="647"/>
      <c r="CG20" s="647"/>
      <c r="CH20" s="647"/>
      <c r="CI20" s="647"/>
      <c r="CJ20" s="647"/>
      <c r="CK20" s="647"/>
      <c r="CL20" s="647"/>
      <c r="CM20" s="647"/>
      <c r="CN20" s="647"/>
      <c r="CO20" s="647"/>
      <c r="CP20" s="647"/>
      <c r="CQ20" s="648"/>
      <c r="CR20" s="631">
        <v>12400419</v>
      </c>
      <c r="CS20" s="632"/>
      <c r="CT20" s="632"/>
      <c r="CU20" s="632"/>
      <c r="CV20" s="632"/>
      <c r="CW20" s="632"/>
      <c r="CX20" s="632"/>
      <c r="CY20" s="633"/>
      <c r="CZ20" s="634">
        <v>100</v>
      </c>
      <c r="DA20" s="634"/>
      <c r="DB20" s="634"/>
      <c r="DC20" s="634"/>
      <c r="DD20" s="640">
        <v>3333455</v>
      </c>
      <c r="DE20" s="632"/>
      <c r="DF20" s="632"/>
      <c r="DG20" s="632"/>
      <c r="DH20" s="632"/>
      <c r="DI20" s="632"/>
      <c r="DJ20" s="632"/>
      <c r="DK20" s="632"/>
      <c r="DL20" s="632"/>
      <c r="DM20" s="632"/>
      <c r="DN20" s="632"/>
      <c r="DO20" s="632"/>
      <c r="DP20" s="633"/>
      <c r="DQ20" s="640">
        <v>6451461</v>
      </c>
      <c r="DR20" s="632"/>
      <c r="DS20" s="632"/>
      <c r="DT20" s="632"/>
      <c r="DU20" s="632"/>
      <c r="DV20" s="632"/>
      <c r="DW20" s="632"/>
      <c r="DX20" s="632"/>
      <c r="DY20" s="632"/>
      <c r="DZ20" s="632"/>
      <c r="EA20" s="632"/>
      <c r="EB20" s="632"/>
      <c r="EC20" s="641"/>
    </row>
    <row r="21" spans="2:133" ht="11.25" customHeight="1" x14ac:dyDescent="0.15">
      <c r="B21" s="628" t="s">
        <v>264</v>
      </c>
      <c r="C21" s="629"/>
      <c r="D21" s="629"/>
      <c r="E21" s="629"/>
      <c r="F21" s="629"/>
      <c r="G21" s="629"/>
      <c r="H21" s="629"/>
      <c r="I21" s="629"/>
      <c r="J21" s="629"/>
      <c r="K21" s="629"/>
      <c r="L21" s="629"/>
      <c r="M21" s="629"/>
      <c r="N21" s="629"/>
      <c r="O21" s="629"/>
      <c r="P21" s="629"/>
      <c r="Q21" s="630"/>
      <c r="R21" s="631">
        <v>259</v>
      </c>
      <c r="S21" s="632"/>
      <c r="T21" s="632"/>
      <c r="U21" s="632"/>
      <c r="V21" s="632"/>
      <c r="W21" s="632"/>
      <c r="X21" s="632"/>
      <c r="Y21" s="633"/>
      <c r="Z21" s="634">
        <v>0</v>
      </c>
      <c r="AA21" s="634"/>
      <c r="AB21" s="634"/>
      <c r="AC21" s="634"/>
      <c r="AD21" s="635">
        <v>259</v>
      </c>
      <c r="AE21" s="635"/>
      <c r="AF21" s="635"/>
      <c r="AG21" s="635"/>
      <c r="AH21" s="635"/>
      <c r="AI21" s="635"/>
      <c r="AJ21" s="635"/>
      <c r="AK21" s="635"/>
      <c r="AL21" s="636">
        <v>0</v>
      </c>
      <c r="AM21" s="637"/>
      <c r="AN21" s="637"/>
      <c r="AO21" s="638"/>
      <c r="AP21" s="650" t="s">
        <v>265</v>
      </c>
      <c r="AQ21" s="651"/>
      <c r="AR21" s="651"/>
      <c r="AS21" s="651"/>
      <c r="AT21" s="651"/>
      <c r="AU21" s="651"/>
      <c r="AV21" s="651"/>
      <c r="AW21" s="651"/>
      <c r="AX21" s="651"/>
      <c r="AY21" s="651"/>
      <c r="AZ21" s="651"/>
      <c r="BA21" s="651"/>
      <c r="BB21" s="651"/>
      <c r="BC21" s="651"/>
      <c r="BD21" s="651"/>
      <c r="BE21" s="651"/>
      <c r="BF21" s="652"/>
      <c r="BG21" s="631" t="s">
        <v>128</v>
      </c>
      <c r="BH21" s="632"/>
      <c r="BI21" s="632"/>
      <c r="BJ21" s="632"/>
      <c r="BK21" s="632"/>
      <c r="BL21" s="632"/>
      <c r="BM21" s="632"/>
      <c r="BN21" s="633"/>
      <c r="BO21" s="634" t="s">
        <v>128</v>
      </c>
      <c r="BP21" s="634"/>
      <c r="BQ21" s="634"/>
      <c r="BR21" s="634"/>
      <c r="BS21" s="635" t="s">
        <v>588</v>
      </c>
      <c r="BT21" s="635"/>
      <c r="BU21" s="635"/>
      <c r="BV21" s="635"/>
      <c r="BW21" s="635"/>
      <c r="BX21" s="635"/>
      <c r="BY21" s="635"/>
      <c r="BZ21" s="635"/>
      <c r="CA21" s="635"/>
      <c r="CB21" s="639"/>
      <c r="CD21" s="659"/>
      <c r="CE21" s="660"/>
      <c r="CF21" s="660"/>
      <c r="CG21" s="660"/>
      <c r="CH21" s="660"/>
      <c r="CI21" s="660"/>
      <c r="CJ21" s="660"/>
      <c r="CK21" s="660"/>
      <c r="CL21" s="660"/>
      <c r="CM21" s="660"/>
      <c r="CN21" s="660"/>
      <c r="CO21" s="660"/>
      <c r="CP21" s="660"/>
      <c r="CQ21" s="661"/>
      <c r="CR21" s="662"/>
      <c r="CS21" s="654"/>
      <c r="CT21" s="654"/>
      <c r="CU21" s="654"/>
      <c r="CV21" s="654"/>
      <c r="CW21" s="654"/>
      <c r="CX21" s="654"/>
      <c r="CY21" s="663"/>
      <c r="CZ21" s="664"/>
      <c r="DA21" s="664"/>
      <c r="DB21" s="664"/>
      <c r="DC21" s="664"/>
      <c r="DD21" s="653"/>
      <c r="DE21" s="654"/>
      <c r="DF21" s="654"/>
      <c r="DG21" s="654"/>
      <c r="DH21" s="654"/>
      <c r="DI21" s="654"/>
      <c r="DJ21" s="654"/>
      <c r="DK21" s="654"/>
      <c r="DL21" s="654"/>
      <c r="DM21" s="654"/>
      <c r="DN21" s="654"/>
      <c r="DO21" s="654"/>
      <c r="DP21" s="663"/>
      <c r="DQ21" s="653"/>
      <c r="DR21" s="654"/>
      <c r="DS21" s="654"/>
      <c r="DT21" s="654"/>
      <c r="DU21" s="654"/>
      <c r="DV21" s="654"/>
      <c r="DW21" s="654"/>
      <c r="DX21" s="654"/>
      <c r="DY21" s="654"/>
      <c r="DZ21" s="654"/>
      <c r="EA21" s="654"/>
      <c r="EB21" s="654"/>
      <c r="EC21" s="655"/>
    </row>
    <row r="22" spans="2:133" ht="11.25" customHeight="1" x14ac:dyDescent="0.15">
      <c r="B22" s="656" t="s">
        <v>266</v>
      </c>
      <c r="C22" s="657"/>
      <c r="D22" s="657"/>
      <c r="E22" s="657"/>
      <c r="F22" s="657"/>
      <c r="G22" s="657"/>
      <c r="H22" s="657"/>
      <c r="I22" s="657"/>
      <c r="J22" s="657"/>
      <c r="K22" s="657"/>
      <c r="L22" s="657"/>
      <c r="M22" s="657"/>
      <c r="N22" s="657"/>
      <c r="O22" s="657"/>
      <c r="P22" s="657"/>
      <c r="Q22" s="658"/>
      <c r="R22" s="631">
        <v>1283</v>
      </c>
      <c r="S22" s="632"/>
      <c r="T22" s="632"/>
      <c r="U22" s="632"/>
      <c r="V22" s="632"/>
      <c r="W22" s="632"/>
      <c r="X22" s="632"/>
      <c r="Y22" s="633"/>
      <c r="Z22" s="634">
        <v>0</v>
      </c>
      <c r="AA22" s="634"/>
      <c r="AB22" s="634"/>
      <c r="AC22" s="634"/>
      <c r="AD22" s="635">
        <v>1283</v>
      </c>
      <c r="AE22" s="635"/>
      <c r="AF22" s="635"/>
      <c r="AG22" s="635"/>
      <c r="AH22" s="635"/>
      <c r="AI22" s="635"/>
      <c r="AJ22" s="635"/>
      <c r="AK22" s="635"/>
      <c r="AL22" s="636">
        <v>0</v>
      </c>
      <c r="AM22" s="637"/>
      <c r="AN22" s="637"/>
      <c r="AO22" s="638"/>
      <c r="AP22" s="650" t="s">
        <v>267</v>
      </c>
      <c r="AQ22" s="651"/>
      <c r="AR22" s="651"/>
      <c r="AS22" s="651"/>
      <c r="AT22" s="651"/>
      <c r="AU22" s="651"/>
      <c r="AV22" s="651"/>
      <c r="AW22" s="651"/>
      <c r="AX22" s="651"/>
      <c r="AY22" s="651"/>
      <c r="AZ22" s="651"/>
      <c r="BA22" s="651"/>
      <c r="BB22" s="651"/>
      <c r="BC22" s="651"/>
      <c r="BD22" s="651"/>
      <c r="BE22" s="651"/>
      <c r="BF22" s="652"/>
      <c r="BG22" s="631" t="s">
        <v>128</v>
      </c>
      <c r="BH22" s="632"/>
      <c r="BI22" s="632"/>
      <c r="BJ22" s="632"/>
      <c r="BK22" s="632"/>
      <c r="BL22" s="632"/>
      <c r="BM22" s="632"/>
      <c r="BN22" s="633"/>
      <c r="BO22" s="634" t="s">
        <v>585</v>
      </c>
      <c r="BP22" s="634"/>
      <c r="BQ22" s="634"/>
      <c r="BR22" s="634"/>
      <c r="BS22" s="635" t="s">
        <v>128</v>
      </c>
      <c r="BT22" s="635"/>
      <c r="BU22" s="635"/>
      <c r="BV22" s="635"/>
      <c r="BW22" s="635"/>
      <c r="BX22" s="635"/>
      <c r="BY22" s="635"/>
      <c r="BZ22" s="635"/>
      <c r="CA22" s="635"/>
      <c r="CB22" s="639"/>
      <c r="CD22" s="613" t="s">
        <v>268</v>
      </c>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5"/>
    </row>
    <row r="23" spans="2:133" ht="11.25" customHeight="1" x14ac:dyDescent="0.15">
      <c r="B23" s="628" t="s">
        <v>269</v>
      </c>
      <c r="C23" s="629"/>
      <c r="D23" s="629"/>
      <c r="E23" s="629"/>
      <c r="F23" s="629"/>
      <c r="G23" s="629"/>
      <c r="H23" s="629"/>
      <c r="I23" s="629"/>
      <c r="J23" s="629"/>
      <c r="K23" s="629"/>
      <c r="L23" s="629"/>
      <c r="M23" s="629"/>
      <c r="N23" s="629"/>
      <c r="O23" s="629"/>
      <c r="P23" s="629"/>
      <c r="Q23" s="630"/>
      <c r="R23" s="631">
        <v>3865226</v>
      </c>
      <c r="S23" s="632"/>
      <c r="T23" s="632"/>
      <c r="U23" s="632"/>
      <c r="V23" s="632"/>
      <c r="W23" s="632"/>
      <c r="X23" s="632"/>
      <c r="Y23" s="633"/>
      <c r="Z23" s="634">
        <v>28.5</v>
      </c>
      <c r="AA23" s="634"/>
      <c r="AB23" s="634"/>
      <c r="AC23" s="634"/>
      <c r="AD23" s="635">
        <v>2101568</v>
      </c>
      <c r="AE23" s="635"/>
      <c r="AF23" s="635"/>
      <c r="AG23" s="635"/>
      <c r="AH23" s="635"/>
      <c r="AI23" s="635"/>
      <c r="AJ23" s="635"/>
      <c r="AK23" s="635"/>
      <c r="AL23" s="636">
        <v>51.7</v>
      </c>
      <c r="AM23" s="637"/>
      <c r="AN23" s="637"/>
      <c r="AO23" s="638"/>
      <c r="AP23" s="650" t="s">
        <v>270</v>
      </c>
      <c r="AQ23" s="651"/>
      <c r="AR23" s="651"/>
      <c r="AS23" s="651"/>
      <c r="AT23" s="651"/>
      <c r="AU23" s="651"/>
      <c r="AV23" s="651"/>
      <c r="AW23" s="651"/>
      <c r="AX23" s="651"/>
      <c r="AY23" s="651"/>
      <c r="AZ23" s="651"/>
      <c r="BA23" s="651"/>
      <c r="BB23" s="651"/>
      <c r="BC23" s="651"/>
      <c r="BD23" s="651"/>
      <c r="BE23" s="651"/>
      <c r="BF23" s="652"/>
      <c r="BG23" s="631" t="s">
        <v>128</v>
      </c>
      <c r="BH23" s="632"/>
      <c r="BI23" s="632"/>
      <c r="BJ23" s="632"/>
      <c r="BK23" s="632"/>
      <c r="BL23" s="632"/>
      <c r="BM23" s="632"/>
      <c r="BN23" s="633"/>
      <c r="BO23" s="634" t="s">
        <v>128</v>
      </c>
      <c r="BP23" s="634"/>
      <c r="BQ23" s="634"/>
      <c r="BR23" s="634"/>
      <c r="BS23" s="635" t="s">
        <v>128</v>
      </c>
      <c r="BT23" s="635"/>
      <c r="BU23" s="635"/>
      <c r="BV23" s="635"/>
      <c r="BW23" s="635"/>
      <c r="BX23" s="635"/>
      <c r="BY23" s="635"/>
      <c r="BZ23" s="635"/>
      <c r="CA23" s="635"/>
      <c r="CB23" s="639"/>
      <c r="CD23" s="613" t="s">
        <v>223</v>
      </c>
      <c r="CE23" s="614"/>
      <c r="CF23" s="614"/>
      <c r="CG23" s="614"/>
      <c r="CH23" s="614"/>
      <c r="CI23" s="614"/>
      <c r="CJ23" s="614"/>
      <c r="CK23" s="614"/>
      <c r="CL23" s="614"/>
      <c r="CM23" s="614"/>
      <c r="CN23" s="614"/>
      <c r="CO23" s="614"/>
      <c r="CP23" s="614"/>
      <c r="CQ23" s="615"/>
      <c r="CR23" s="613" t="s">
        <v>271</v>
      </c>
      <c r="CS23" s="614"/>
      <c r="CT23" s="614"/>
      <c r="CU23" s="614"/>
      <c r="CV23" s="614"/>
      <c r="CW23" s="614"/>
      <c r="CX23" s="614"/>
      <c r="CY23" s="615"/>
      <c r="CZ23" s="613" t="s">
        <v>272</v>
      </c>
      <c r="DA23" s="614"/>
      <c r="DB23" s="614"/>
      <c r="DC23" s="615"/>
      <c r="DD23" s="613" t="s">
        <v>273</v>
      </c>
      <c r="DE23" s="614"/>
      <c r="DF23" s="614"/>
      <c r="DG23" s="614"/>
      <c r="DH23" s="614"/>
      <c r="DI23" s="614"/>
      <c r="DJ23" s="614"/>
      <c r="DK23" s="615"/>
      <c r="DL23" s="665" t="s">
        <v>274</v>
      </c>
      <c r="DM23" s="666"/>
      <c r="DN23" s="666"/>
      <c r="DO23" s="666"/>
      <c r="DP23" s="666"/>
      <c r="DQ23" s="666"/>
      <c r="DR23" s="666"/>
      <c r="DS23" s="666"/>
      <c r="DT23" s="666"/>
      <c r="DU23" s="666"/>
      <c r="DV23" s="667"/>
      <c r="DW23" s="613" t="s">
        <v>275</v>
      </c>
      <c r="DX23" s="614"/>
      <c r="DY23" s="614"/>
      <c r="DZ23" s="614"/>
      <c r="EA23" s="614"/>
      <c r="EB23" s="614"/>
      <c r="EC23" s="615"/>
    </row>
    <row r="24" spans="2:133" ht="11.25" customHeight="1" x14ac:dyDescent="0.15">
      <c r="B24" s="628" t="s">
        <v>276</v>
      </c>
      <c r="C24" s="629"/>
      <c r="D24" s="629"/>
      <c r="E24" s="629"/>
      <c r="F24" s="629"/>
      <c r="G24" s="629"/>
      <c r="H24" s="629"/>
      <c r="I24" s="629"/>
      <c r="J24" s="629"/>
      <c r="K24" s="629"/>
      <c r="L24" s="629"/>
      <c r="M24" s="629"/>
      <c r="N24" s="629"/>
      <c r="O24" s="629"/>
      <c r="P24" s="629"/>
      <c r="Q24" s="630"/>
      <c r="R24" s="631">
        <v>2101568</v>
      </c>
      <c r="S24" s="632"/>
      <c r="T24" s="632"/>
      <c r="U24" s="632"/>
      <c r="V24" s="632"/>
      <c r="W24" s="632"/>
      <c r="X24" s="632"/>
      <c r="Y24" s="633"/>
      <c r="Z24" s="634">
        <v>15.5</v>
      </c>
      <c r="AA24" s="634"/>
      <c r="AB24" s="634"/>
      <c r="AC24" s="634"/>
      <c r="AD24" s="635">
        <v>2101568</v>
      </c>
      <c r="AE24" s="635"/>
      <c r="AF24" s="635"/>
      <c r="AG24" s="635"/>
      <c r="AH24" s="635"/>
      <c r="AI24" s="635"/>
      <c r="AJ24" s="635"/>
      <c r="AK24" s="635"/>
      <c r="AL24" s="636">
        <v>51.7</v>
      </c>
      <c r="AM24" s="637"/>
      <c r="AN24" s="637"/>
      <c r="AO24" s="638"/>
      <c r="AP24" s="650" t="s">
        <v>277</v>
      </c>
      <c r="AQ24" s="651"/>
      <c r="AR24" s="651"/>
      <c r="AS24" s="651"/>
      <c r="AT24" s="651"/>
      <c r="AU24" s="651"/>
      <c r="AV24" s="651"/>
      <c r="AW24" s="651"/>
      <c r="AX24" s="651"/>
      <c r="AY24" s="651"/>
      <c r="AZ24" s="651"/>
      <c r="BA24" s="651"/>
      <c r="BB24" s="651"/>
      <c r="BC24" s="651"/>
      <c r="BD24" s="651"/>
      <c r="BE24" s="651"/>
      <c r="BF24" s="652"/>
      <c r="BG24" s="631" t="s">
        <v>128</v>
      </c>
      <c r="BH24" s="632"/>
      <c r="BI24" s="632"/>
      <c r="BJ24" s="632"/>
      <c r="BK24" s="632"/>
      <c r="BL24" s="632"/>
      <c r="BM24" s="632"/>
      <c r="BN24" s="633"/>
      <c r="BO24" s="634" t="s">
        <v>128</v>
      </c>
      <c r="BP24" s="634"/>
      <c r="BQ24" s="634"/>
      <c r="BR24" s="634"/>
      <c r="BS24" s="635" t="s">
        <v>585</v>
      </c>
      <c r="BT24" s="635"/>
      <c r="BU24" s="635"/>
      <c r="BV24" s="635"/>
      <c r="BW24" s="635"/>
      <c r="BX24" s="635"/>
      <c r="BY24" s="635"/>
      <c r="BZ24" s="635"/>
      <c r="CA24" s="635"/>
      <c r="CB24" s="639"/>
      <c r="CD24" s="642" t="s">
        <v>278</v>
      </c>
      <c r="CE24" s="643"/>
      <c r="CF24" s="643"/>
      <c r="CG24" s="643"/>
      <c r="CH24" s="643"/>
      <c r="CI24" s="643"/>
      <c r="CJ24" s="643"/>
      <c r="CK24" s="643"/>
      <c r="CL24" s="643"/>
      <c r="CM24" s="643"/>
      <c r="CN24" s="643"/>
      <c r="CO24" s="643"/>
      <c r="CP24" s="643"/>
      <c r="CQ24" s="644"/>
      <c r="CR24" s="620">
        <v>2784088</v>
      </c>
      <c r="CS24" s="621"/>
      <c r="CT24" s="621"/>
      <c r="CU24" s="621"/>
      <c r="CV24" s="621"/>
      <c r="CW24" s="621"/>
      <c r="CX24" s="621"/>
      <c r="CY24" s="622"/>
      <c r="CZ24" s="625">
        <v>22.5</v>
      </c>
      <c r="DA24" s="626"/>
      <c r="DB24" s="626"/>
      <c r="DC24" s="645"/>
      <c r="DD24" s="668">
        <v>2312258</v>
      </c>
      <c r="DE24" s="621"/>
      <c r="DF24" s="621"/>
      <c r="DG24" s="621"/>
      <c r="DH24" s="621"/>
      <c r="DI24" s="621"/>
      <c r="DJ24" s="621"/>
      <c r="DK24" s="622"/>
      <c r="DL24" s="668">
        <v>2298758</v>
      </c>
      <c r="DM24" s="621"/>
      <c r="DN24" s="621"/>
      <c r="DO24" s="621"/>
      <c r="DP24" s="621"/>
      <c r="DQ24" s="621"/>
      <c r="DR24" s="621"/>
      <c r="DS24" s="621"/>
      <c r="DT24" s="621"/>
      <c r="DU24" s="621"/>
      <c r="DV24" s="622"/>
      <c r="DW24" s="625">
        <v>53.4</v>
      </c>
      <c r="DX24" s="626"/>
      <c r="DY24" s="626"/>
      <c r="DZ24" s="626"/>
      <c r="EA24" s="626"/>
      <c r="EB24" s="626"/>
      <c r="EC24" s="627"/>
    </row>
    <row r="25" spans="2:133" ht="11.25" customHeight="1" x14ac:dyDescent="0.15">
      <c r="B25" s="628" t="s">
        <v>279</v>
      </c>
      <c r="C25" s="629"/>
      <c r="D25" s="629"/>
      <c r="E25" s="629"/>
      <c r="F25" s="629"/>
      <c r="G25" s="629"/>
      <c r="H25" s="629"/>
      <c r="I25" s="629"/>
      <c r="J25" s="629"/>
      <c r="K25" s="629"/>
      <c r="L25" s="629"/>
      <c r="M25" s="629"/>
      <c r="N25" s="629"/>
      <c r="O25" s="629"/>
      <c r="P25" s="629"/>
      <c r="Q25" s="630"/>
      <c r="R25" s="631">
        <v>1763658</v>
      </c>
      <c r="S25" s="632"/>
      <c r="T25" s="632"/>
      <c r="U25" s="632"/>
      <c r="V25" s="632"/>
      <c r="W25" s="632"/>
      <c r="X25" s="632"/>
      <c r="Y25" s="633"/>
      <c r="Z25" s="634">
        <v>13</v>
      </c>
      <c r="AA25" s="634"/>
      <c r="AB25" s="634"/>
      <c r="AC25" s="634"/>
      <c r="AD25" s="635" t="s">
        <v>128</v>
      </c>
      <c r="AE25" s="635"/>
      <c r="AF25" s="635"/>
      <c r="AG25" s="635"/>
      <c r="AH25" s="635"/>
      <c r="AI25" s="635"/>
      <c r="AJ25" s="635"/>
      <c r="AK25" s="635"/>
      <c r="AL25" s="636" t="s">
        <v>128</v>
      </c>
      <c r="AM25" s="637"/>
      <c r="AN25" s="637"/>
      <c r="AO25" s="638"/>
      <c r="AP25" s="650" t="s">
        <v>280</v>
      </c>
      <c r="AQ25" s="651"/>
      <c r="AR25" s="651"/>
      <c r="AS25" s="651"/>
      <c r="AT25" s="651"/>
      <c r="AU25" s="651"/>
      <c r="AV25" s="651"/>
      <c r="AW25" s="651"/>
      <c r="AX25" s="651"/>
      <c r="AY25" s="651"/>
      <c r="AZ25" s="651"/>
      <c r="BA25" s="651"/>
      <c r="BB25" s="651"/>
      <c r="BC25" s="651"/>
      <c r="BD25" s="651"/>
      <c r="BE25" s="651"/>
      <c r="BF25" s="652"/>
      <c r="BG25" s="631" t="s">
        <v>128</v>
      </c>
      <c r="BH25" s="632"/>
      <c r="BI25" s="632"/>
      <c r="BJ25" s="632"/>
      <c r="BK25" s="632"/>
      <c r="BL25" s="632"/>
      <c r="BM25" s="632"/>
      <c r="BN25" s="633"/>
      <c r="BO25" s="634" t="s">
        <v>128</v>
      </c>
      <c r="BP25" s="634"/>
      <c r="BQ25" s="634"/>
      <c r="BR25" s="634"/>
      <c r="BS25" s="635" t="s">
        <v>128</v>
      </c>
      <c r="BT25" s="635"/>
      <c r="BU25" s="635"/>
      <c r="BV25" s="635"/>
      <c r="BW25" s="635"/>
      <c r="BX25" s="635"/>
      <c r="BY25" s="635"/>
      <c r="BZ25" s="635"/>
      <c r="CA25" s="635"/>
      <c r="CB25" s="639"/>
      <c r="CD25" s="646" t="s">
        <v>281</v>
      </c>
      <c r="CE25" s="647"/>
      <c r="CF25" s="647"/>
      <c r="CG25" s="647"/>
      <c r="CH25" s="647"/>
      <c r="CI25" s="647"/>
      <c r="CJ25" s="647"/>
      <c r="CK25" s="647"/>
      <c r="CL25" s="647"/>
      <c r="CM25" s="647"/>
      <c r="CN25" s="647"/>
      <c r="CO25" s="647"/>
      <c r="CP25" s="647"/>
      <c r="CQ25" s="648"/>
      <c r="CR25" s="631">
        <v>1394024</v>
      </c>
      <c r="CS25" s="669"/>
      <c r="CT25" s="669"/>
      <c r="CU25" s="669"/>
      <c r="CV25" s="669"/>
      <c r="CW25" s="669"/>
      <c r="CX25" s="669"/>
      <c r="CY25" s="670"/>
      <c r="CZ25" s="636">
        <v>11.2</v>
      </c>
      <c r="DA25" s="671"/>
      <c r="DB25" s="671"/>
      <c r="DC25" s="674"/>
      <c r="DD25" s="640">
        <v>1325789</v>
      </c>
      <c r="DE25" s="669"/>
      <c r="DF25" s="669"/>
      <c r="DG25" s="669"/>
      <c r="DH25" s="669"/>
      <c r="DI25" s="669"/>
      <c r="DJ25" s="669"/>
      <c r="DK25" s="670"/>
      <c r="DL25" s="640">
        <v>1317719</v>
      </c>
      <c r="DM25" s="669"/>
      <c r="DN25" s="669"/>
      <c r="DO25" s="669"/>
      <c r="DP25" s="669"/>
      <c r="DQ25" s="669"/>
      <c r="DR25" s="669"/>
      <c r="DS25" s="669"/>
      <c r="DT25" s="669"/>
      <c r="DU25" s="669"/>
      <c r="DV25" s="670"/>
      <c r="DW25" s="636">
        <v>30.6</v>
      </c>
      <c r="DX25" s="671"/>
      <c r="DY25" s="671"/>
      <c r="DZ25" s="671"/>
      <c r="EA25" s="671"/>
      <c r="EB25" s="671"/>
      <c r="EC25" s="672"/>
    </row>
    <row r="26" spans="2:133" ht="11.25" customHeight="1" x14ac:dyDescent="0.15">
      <c r="B26" s="628" t="s">
        <v>282</v>
      </c>
      <c r="C26" s="629"/>
      <c r="D26" s="629"/>
      <c r="E26" s="629"/>
      <c r="F26" s="629"/>
      <c r="G26" s="629"/>
      <c r="H26" s="629"/>
      <c r="I26" s="629"/>
      <c r="J26" s="629"/>
      <c r="K26" s="629"/>
      <c r="L26" s="629"/>
      <c r="M26" s="629"/>
      <c r="N26" s="629"/>
      <c r="O26" s="629"/>
      <c r="P26" s="629"/>
      <c r="Q26" s="630"/>
      <c r="R26" s="631" t="s">
        <v>128</v>
      </c>
      <c r="S26" s="632"/>
      <c r="T26" s="632"/>
      <c r="U26" s="632"/>
      <c r="V26" s="632"/>
      <c r="W26" s="632"/>
      <c r="X26" s="632"/>
      <c r="Y26" s="633"/>
      <c r="Z26" s="634" t="s">
        <v>585</v>
      </c>
      <c r="AA26" s="634"/>
      <c r="AB26" s="634"/>
      <c r="AC26" s="634"/>
      <c r="AD26" s="635" t="s">
        <v>585</v>
      </c>
      <c r="AE26" s="635"/>
      <c r="AF26" s="635"/>
      <c r="AG26" s="635"/>
      <c r="AH26" s="635"/>
      <c r="AI26" s="635"/>
      <c r="AJ26" s="635"/>
      <c r="AK26" s="635"/>
      <c r="AL26" s="636" t="s">
        <v>128</v>
      </c>
      <c r="AM26" s="637"/>
      <c r="AN26" s="637"/>
      <c r="AO26" s="638"/>
      <c r="AP26" s="650" t="s">
        <v>283</v>
      </c>
      <c r="AQ26" s="673"/>
      <c r="AR26" s="673"/>
      <c r="AS26" s="673"/>
      <c r="AT26" s="673"/>
      <c r="AU26" s="673"/>
      <c r="AV26" s="673"/>
      <c r="AW26" s="673"/>
      <c r="AX26" s="673"/>
      <c r="AY26" s="673"/>
      <c r="AZ26" s="673"/>
      <c r="BA26" s="673"/>
      <c r="BB26" s="673"/>
      <c r="BC26" s="673"/>
      <c r="BD26" s="673"/>
      <c r="BE26" s="673"/>
      <c r="BF26" s="652"/>
      <c r="BG26" s="631" t="s">
        <v>585</v>
      </c>
      <c r="BH26" s="632"/>
      <c r="BI26" s="632"/>
      <c r="BJ26" s="632"/>
      <c r="BK26" s="632"/>
      <c r="BL26" s="632"/>
      <c r="BM26" s="632"/>
      <c r="BN26" s="633"/>
      <c r="BO26" s="634" t="s">
        <v>588</v>
      </c>
      <c r="BP26" s="634"/>
      <c r="BQ26" s="634"/>
      <c r="BR26" s="634"/>
      <c r="BS26" s="635" t="s">
        <v>128</v>
      </c>
      <c r="BT26" s="635"/>
      <c r="BU26" s="635"/>
      <c r="BV26" s="635"/>
      <c r="BW26" s="635"/>
      <c r="BX26" s="635"/>
      <c r="BY26" s="635"/>
      <c r="BZ26" s="635"/>
      <c r="CA26" s="635"/>
      <c r="CB26" s="639"/>
      <c r="CD26" s="646" t="s">
        <v>284</v>
      </c>
      <c r="CE26" s="647"/>
      <c r="CF26" s="647"/>
      <c r="CG26" s="647"/>
      <c r="CH26" s="647"/>
      <c r="CI26" s="647"/>
      <c r="CJ26" s="647"/>
      <c r="CK26" s="647"/>
      <c r="CL26" s="647"/>
      <c r="CM26" s="647"/>
      <c r="CN26" s="647"/>
      <c r="CO26" s="647"/>
      <c r="CP26" s="647"/>
      <c r="CQ26" s="648"/>
      <c r="CR26" s="631">
        <v>882822</v>
      </c>
      <c r="CS26" s="632"/>
      <c r="CT26" s="632"/>
      <c r="CU26" s="632"/>
      <c r="CV26" s="632"/>
      <c r="CW26" s="632"/>
      <c r="CX26" s="632"/>
      <c r="CY26" s="633"/>
      <c r="CZ26" s="636">
        <v>7.1</v>
      </c>
      <c r="DA26" s="671"/>
      <c r="DB26" s="671"/>
      <c r="DC26" s="674"/>
      <c r="DD26" s="640">
        <v>850610</v>
      </c>
      <c r="DE26" s="632"/>
      <c r="DF26" s="632"/>
      <c r="DG26" s="632"/>
      <c r="DH26" s="632"/>
      <c r="DI26" s="632"/>
      <c r="DJ26" s="632"/>
      <c r="DK26" s="633"/>
      <c r="DL26" s="640" t="s">
        <v>590</v>
      </c>
      <c r="DM26" s="632"/>
      <c r="DN26" s="632"/>
      <c r="DO26" s="632"/>
      <c r="DP26" s="632"/>
      <c r="DQ26" s="632"/>
      <c r="DR26" s="632"/>
      <c r="DS26" s="632"/>
      <c r="DT26" s="632"/>
      <c r="DU26" s="632"/>
      <c r="DV26" s="633"/>
      <c r="DW26" s="636" t="s">
        <v>128</v>
      </c>
      <c r="DX26" s="671"/>
      <c r="DY26" s="671"/>
      <c r="DZ26" s="671"/>
      <c r="EA26" s="671"/>
      <c r="EB26" s="671"/>
      <c r="EC26" s="672"/>
    </row>
    <row r="27" spans="2:133" ht="11.25" customHeight="1" x14ac:dyDescent="0.15">
      <c r="B27" s="628" t="s">
        <v>591</v>
      </c>
      <c r="C27" s="629"/>
      <c r="D27" s="629"/>
      <c r="E27" s="629"/>
      <c r="F27" s="629"/>
      <c r="G27" s="629"/>
      <c r="H27" s="629"/>
      <c r="I27" s="629"/>
      <c r="J27" s="629"/>
      <c r="K27" s="629"/>
      <c r="L27" s="629"/>
      <c r="M27" s="629"/>
      <c r="N27" s="629"/>
      <c r="O27" s="629"/>
      <c r="P27" s="629"/>
      <c r="Q27" s="630"/>
      <c r="R27" s="631">
        <v>5824208</v>
      </c>
      <c r="S27" s="632"/>
      <c r="T27" s="632"/>
      <c r="U27" s="632"/>
      <c r="V27" s="632"/>
      <c r="W27" s="632"/>
      <c r="X27" s="632"/>
      <c r="Y27" s="633"/>
      <c r="Z27" s="634">
        <v>42.9</v>
      </c>
      <c r="AA27" s="634"/>
      <c r="AB27" s="634"/>
      <c r="AC27" s="634"/>
      <c r="AD27" s="635">
        <v>4060550</v>
      </c>
      <c r="AE27" s="635"/>
      <c r="AF27" s="635"/>
      <c r="AG27" s="635"/>
      <c r="AH27" s="635"/>
      <c r="AI27" s="635"/>
      <c r="AJ27" s="635"/>
      <c r="AK27" s="635"/>
      <c r="AL27" s="636">
        <v>100</v>
      </c>
      <c r="AM27" s="637"/>
      <c r="AN27" s="637"/>
      <c r="AO27" s="638"/>
      <c r="AP27" s="628" t="s">
        <v>285</v>
      </c>
      <c r="AQ27" s="629"/>
      <c r="AR27" s="629"/>
      <c r="AS27" s="629"/>
      <c r="AT27" s="629"/>
      <c r="AU27" s="629"/>
      <c r="AV27" s="629"/>
      <c r="AW27" s="629"/>
      <c r="AX27" s="629"/>
      <c r="AY27" s="629"/>
      <c r="AZ27" s="629"/>
      <c r="BA27" s="629"/>
      <c r="BB27" s="629"/>
      <c r="BC27" s="629"/>
      <c r="BD27" s="629"/>
      <c r="BE27" s="629"/>
      <c r="BF27" s="630"/>
      <c r="BG27" s="631">
        <v>1692351</v>
      </c>
      <c r="BH27" s="632"/>
      <c r="BI27" s="632"/>
      <c r="BJ27" s="632"/>
      <c r="BK27" s="632"/>
      <c r="BL27" s="632"/>
      <c r="BM27" s="632"/>
      <c r="BN27" s="633"/>
      <c r="BO27" s="634">
        <v>100</v>
      </c>
      <c r="BP27" s="634"/>
      <c r="BQ27" s="634"/>
      <c r="BR27" s="634"/>
      <c r="BS27" s="635">
        <v>19608</v>
      </c>
      <c r="BT27" s="635"/>
      <c r="BU27" s="635"/>
      <c r="BV27" s="635"/>
      <c r="BW27" s="635"/>
      <c r="BX27" s="635"/>
      <c r="BY27" s="635"/>
      <c r="BZ27" s="635"/>
      <c r="CA27" s="635"/>
      <c r="CB27" s="639"/>
      <c r="CD27" s="646" t="s">
        <v>286</v>
      </c>
      <c r="CE27" s="647"/>
      <c r="CF27" s="647"/>
      <c r="CG27" s="647"/>
      <c r="CH27" s="647"/>
      <c r="CI27" s="647"/>
      <c r="CJ27" s="647"/>
      <c r="CK27" s="647"/>
      <c r="CL27" s="647"/>
      <c r="CM27" s="647"/>
      <c r="CN27" s="647"/>
      <c r="CO27" s="647"/>
      <c r="CP27" s="647"/>
      <c r="CQ27" s="648"/>
      <c r="CR27" s="631">
        <v>430197</v>
      </c>
      <c r="CS27" s="669"/>
      <c r="CT27" s="669"/>
      <c r="CU27" s="669"/>
      <c r="CV27" s="669"/>
      <c r="CW27" s="669"/>
      <c r="CX27" s="669"/>
      <c r="CY27" s="670"/>
      <c r="CZ27" s="636">
        <v>3.5</v>
      </c>
      <c r="DA27" s="671"/>
      <c r="DB27" s="671"/>
      <c r="DC27" s="674"/>
      <c r="DD27" s="640">
        <v>104781</v>
      </c>
      <c r="DE27" s="669"/>
      <c r="DF27" s="669"/>
      <c r="DG27" s="669"/>
      <c r="DH27" s="669"/>
      <c r="DI27" s="669"/>
      <c r="DJ27" s="669"/>
      <c r="DK27" s="670"/>
      <c r="DL27" s="640">
        <v>99351</v>
      </c>
      <c r="DM27" s="669"/>
      <c r="DN27" s="669"/>
      <c r="DO27" s="669"/>
      <c r="DP27" s="669"/>
      <c r="DQ27" s="669"/>
      <c r="DR27" s="669"/>
      <c r="DS27" s="669"/>
      <c r="DT27" s="669"/>
      <c r="DU27" s="669"/>
      <c r="DV27" s="670"/>
      <c r="DW27" s="636">
        <v>2.2999999999999998</v>
      </c>
      <c r="DX27" s="671"/>
      <c r="DY27" s="671"/>
      <c r="DZ27" s="671"/>
      <c r="EA27" s="671"/>
      <c r="EB27" s="671"/>
      <c r="EC27" s="672"/>
    </row>
    <row r="28" spans="2:133" ht="11.25" customHeight="1" x14ac:dyDescent="0.15">
      <c r="B28" s="628" t="s">
        <v>592</v>
      </c>
      <c r="C28" s="629"/>
      <c r="D28" s="629"/>
      <c r="E28" s="629"/>
      <c r="F28" s="629"/>
      <c r="G28" s="629"/>
      <c r="H28" s="629"/>
      <c r="I28" s="629"/>
      <c r="J28" s="629"/>
      <c r="K28" s="629"/>
      <c r="L28" s="629"/>
      <c r="M28" s="629"/>
      <c r="N28" s="629"/>
      <c r="O28" s="629"/>
      <c r="P28" s="629"/>
      <c r="Q28" s="630"/>
      <c r="R28" s="631">
        <v>952</v>
      </c>
      <c r="S28" s="632"/>
      <c r="T28" s="632"/>
      <c r="U28" s="632"/>
      <c r="V28" s="632"/>
      <c r="W28" s="632"/>
      <c r="X28" s="632"/>
      <c r="Y28" s="633"/>
      <c r="Z28" s="634">
        <v>0</v>
      </c>
      <c r="AA28" s="634"/>
      <c r="AB28" s="634"/>
      <c r="AC28" s="634"/>
      <c r="AD28" s="635">
        <v>952</v>
      </c>
      <c r="AE28" s="635"/>
      <c r="AF28" s="635"/>
      <c r="AG28" s="635"/>
      <c r="AH28" s="635"/>
      <c r="AI28" s="635"/>
      <c r="AJ28" s="635"/>
      <c r="AK28" s="635"/>
      <c r="AL28" s="636">
        <v>0</v>
      </c>
      <c r="AM28" s="637"/>
      <c r="AN28" s="637"/>
      <c r="AO28" s="63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34"/>
      <c r="BP28" s="634"/>
      <c r="BQ28" s="634"/>
      <c r="BR28" s="634"/>
      <c r="BS28" s="640"/>
      <c r="BT28" s="632"/>
      <c r="BU28" s="632"/>
      <c r="BV28" s="632"/>
      <c r="BW28" s="632"/>
      <c r="BX28" s="632"/>
      <c r="BY28" s="632"/>
      <c r="BZ28" s="632"/>
      <c r="CA28" s="632"/>
      <c r="CB28" s="641"/>
      <c r="CD28" s="646" t="s">
        <v>287</v>
      </c>
      <c r="CE28" s="647"/>
      <c r="CF28" s="647"/>
      <c r="CG28" s="647"/>
      <c r="CH28" s="647"/>
      <c r="CI28" s="647"/>
      <c r="CJ28" s="647"/>
      <c r="CK28" s="647"/>
      <c r="CL28" s="647"/>
      <c r="CM28" s="647"/>
      <c r="CN28" s="647"/>
      <c r="CO28" s="647"/>
      <c r="CP28" s="647"/>
      <c r="CQ28" s="648"/>
      <c r="CR28" s="631">
        <v>959867</v>
      </c>
      <c r="CS28" s="632"/>
      <c r="CT28" s="632"/>
      <c r="CU28" s="632"/>
      <c r="CV28" s="632"/>
      <c r="CW28" s="632"/>
      <c r="CX28" s="632"/>
      <c r="CY28" s="633"/>
      <c r="CZ28" s="636">
        <v>7.7</v>
      </c>
      <c r="DA28" s="671"/>
      <c r="DB28" s="671"/>
      <c r="DC28" s="674"/>
      <c r="DD28" s="640">
        <v>881688</v>
      </c>
      <c r="DE28" s="632"/>
      <c r="DF28" s="632"/>
      <c r="DG28" s="632"/>
      <c r="DH28" s="632"/>
      <c r="DI28" s="632"/>
      <c r="DJ28" s="632"/>
      <c r="DK28" s="633"/>
      <c r="DL28" s="640">
        <v>881688</v>
      </c>
      <c r="DM28" s="632"/>
      <c r="DN28" s="632"/>
      <c r="DO28" s="632"/>
      <c r="DP28" s="632"/>
      <c r="DQ28" s="632"/>
      <c r="DR28" s="632"/>
      <c r="DS28" s="632"/>
      <c r="DT28" s="632"/>
      <c r="DU28" s="632"/>
      <c r="DV28" s="633"/>
      <c r="DW28" s="636">
        <v>20.5</v>
      </c>
      <c r="DX28" s="671"/>
      <c r="DY28" s="671"/>
      <c r="DZ28" s="671"/>
      <c r="EA28" s="671"/>
      <c r="EB28" s="671"/>
      <c r="EC28" s="672"/>
    </row>
    <row r="29" spans="2:133" ht="11.25" customHeight="1" x14ac:dyDescent="0.15">
      <c r="B29" s="628" t="s">
        <v>288</v>
      </c>
      <c r="C29" s="629"/>
      <c r="D29" s="629"/>
      <c r="E29" s="629"/>
      <c r="F29" s="629"/>
      <c r="G29" s="629"/>
      <c r="H29" s="629"/>
      <c r="I29" s="629"/>
      <c r="J29" s="629"/>
      <c r="K29" s="629"/>
      <c r="L29" s="629"/>
      <c r="M29" s="629"/>
      <c r="N29" s="629"/>
      <c r="O29" s="629"/>
      <c r="P29" s="629"/>
      <c r="Q29" s="630"/>
      <c r="R29" s="631">
        <v>25891</v>
      </c>
      <c r="S29" s="632"/>
      <c r="T29" s="632"/>
      <c r="U29" s="632"/>
      <c r="V29" s="632"/>
      <c r="W29" s="632"/>
      <c r="X29" s="632"/>
      <c r="Y29" s="633"/>
      <c r="Z29" s="634">
        <v>0.2</v>
      </c>
      <c r="AA29" s="634"/>
      <c r="AB29" s="634"/>
      <c r="AC29" s="634"/>
      <c r="AD29" s="635" t="s">
        <v>588</v>
      </c>
      <c r="AE29" s="635"/>
      <c r="AF29" s="635"/>
      <c r="AG29" s="635"/>
      <c r="AH29" s="635"/>
      <c r="AI29" s="635"/>
      <c r="AJ29" s="635"/>
      <c r="AK29" s="635"/>
      <c r="AL29" s="636" t="s">
        <v>128</v>
      </c>
      <c r="AM29" s="637"/>
      <c r="AN29" s="637"/>
      <c r="AO29" s="638"/>
      <c r="AP29" s="675"/>
      <c r="AQ29" s="676"/>
      <c r="AR29" s="676"/>
      <c r="AS29" s="676"/>
      <c r="AT29" s="676"/>
      <c r="AU29" s="676"/>
      <c r="AV29" s="676"/>
      <c r="AW29" s="676"/>
      <c r="AX29" s="676"/>
      <c r="AY29" s="676"/>
      <c r="AZ29" s="676"/>
      <c r="BA29" s="676"/>
      <c r="BB29" s="676"/>
      <c r="BC29" s="676"/>
      <c r="BD29" s="676"/>
      <c r="BE29" s="676"/>
      <c r="BF29" s="677"/>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9"/>
      <c r="CD29" s="680" t="s">
        <v>289</v>
      </c>
      <c r="CE29" s="681"/>
      <c r="CF29" s="646" t="s">
        <v>593</v>
      </c>
      <c r="CG29" s="647"/>
      <c r="CH29" s="647"/>
      <c r="CI29" s="647"/>
      <c r="CJ29" s="647"/>
      <c r="CK29" s="647"/>
      <c r="CL29" s="647"/>
      <c r="CM29" s="647"/>
      <c r="CN29" s="647"/>
      <c r="CO29" s="647"/>
      <c r="CP29" s="647"/>
      <c r="CQ29" s="648"/>
      <c r="CR29" s="631">
        <v>959865</v>
      </c>
      <c r="CS29" s="669"/>
      <c r="CT29" s="669"/>
      <c r="CU29" s="669"/>
      <c r="CV29" s="669"/>
      <c r="CW29" s="669"/>
      <c r="CX29" s="669"/>
      <c r="CY29" s="670"/>
      <c r="CZ29" s="636">
        <v>7.7</v>
      </c>
      <c r="DA29" s="671"/>
      <c r="DB29" s="671"/>
      <c r="DC29" s="674"/>
      <c r="DD29" s="640">
        <v>881686</v>
      </c>
      <c r="DE29" s="669"/>
      <c r="DF29" s="669"/>
      <c r="DG29" s="669"/>
      <c r="DH29" s="669"/>
      <c r="DI29" s="669"/>
      <c r="DJ29" s="669"/>
      <c r="DK29" s="670"/>
      <c r="DL29" s="640">
        <v>881686</v>
      </c>
      <c r="DM29" s="669"/>
      <c r="DN29" s="669"/>
      <c r="DO29" s="669"/>
      <c r="DP29" s="669"/>
      <c r="DQ29" s="669"/>
      <c r="DR29" s="669"/>
      <c r="DS29" s="669"/>
      <c r="DT29" s="669"/>
      <c r="DU29" s="669"/>
      <c r="DV29" s="670"/>
      <c r="DW29" s="636">
        <v>20.5</v>
      </c>
      <c r="DX29" s="671"/>
      <c r="DY29" s="671"/>
      <c r="DZ29" s="671"/>
      <c r="EA29" s="671"/>
      <c r="EB29" s="671"/>
      <c r="EC29" s="672"/>
    </row>
    <row r="30" spans="2:133" ht="11.25" customHeight="1" x14ac:dyDescent="0.15">
      <c r="B30" s="628" t="s">
        <v>290</v>
      </c>
      <c r="C30" s="629"/>
      <c r="D30" s="629"/>
      <c r="E30" s="629"/>
      <c r="F30" s="629"/>
      <c r="G30" s="629"/>
      <c r="H30" s="629"/>
      <c r="I30" s="629"/>
      <c r="J30" s="629"/>
      <c r="K30" s="629"/>
      <c r="L30" s="629"/>
      <c r="M30" s="629"/>
      <c r="N30" s="629"/>
      <c r="O30" s="629"/>
      <c r="P30" s="629"/>
      <c r="Q30" s="630"/>
      <c r="R30" s="631">
        <v>141797</v>
      </c>
      <c r="S30" s="632"/>
      <c r="T30" s="632"/>
      <c r="U30" s="632"/>
      <c r="V30" s="632"/>
      <c r="W30" s="632"/>
      <c r="X30" s="632"/>
      <c r="Y30" s="633"/>
      <c r="Z30" s="634">
        <v>1</v>
      </c>
      <c r="AA30" s="634"/>
      <c r="AB30" s="634"/>
      <c r="AC30" s="634"/>
      <c r="AD30" s="635" t="s">
        <v>128</v>
      </c>
      <c r="AE30" s="635"/>
      <c r="AF30" s="635"/>
      <c r="AG30" s="635"/>
      <c r="AH30" s="635"/>
      <c r="AI30" s="635"/>
      <c r="AJ30" s="635"/>
      <c r="AK30" s="635"/>
      <c r="AL30" s="636" t="s">
        <v>128</v>
      </c>
      <c r="AM30" s="637"/>
      <c r="AN30" s="637"/>
      <c r="AO30" s="638"/>
      <c r="AP30" s="610" t="s">
        <v>223</v>
      </c>
      <c r="AQ30" s="611"/>
      <c r="AR30" s="611"/>
      <c r="AS30" s="611"/>
      <c r="AT30" s="611"/>
      <c r="AU30" s="611"/>
      <c r="AV30" s="611"/>
      <c r="AW30" s="611"/>
      <c r="AX30" s="611"/>
      <c r="AY30" s="611"/>
      <c r="AZ30" s="611"/>
      <c r="BA30" s="611"/>
      <c r="BB30" s="611"/>
      <c r="BC30" s="611"/>
      <c r="BD30" s="611"/>
      <c r="BE30" s="611"/>
      <c r="BF30" s="612"/>
      <c r="BG30" s="610" t="s">
        <v>291</v>
      </c>
      <c r="BH30" s="678"/>
      <c r="BI30" s="678"/>
      <c r="BJ30" s="678"/>
      <c r="BK30" s="678"/>
      <c r="BL30" s="678"/>
      <c r="BM30" s="678"/>
      <c r="BN30" s="678"/>
      <c r="BO30" s="678"/>
      <c r="BP30" s="678"/>
      <c r="BQ30" s="679"/>
      <c r="BR30" s="610" t="s">
        <v>292</v>
      </c>
      <c r="BS30" s="678"/>
      <c r="BT30" s="678"/>
      <c r="BU30" s="678"/>
      <c r="BV30" s="678"/>
      <c r="BW30" s="678"/>
      <c r="BX30" s="678"/>
      <c r="BY30" s="678"/>
      <c r="BZ30" s="678"/>
      <c r="CA30" s="678"/>
      <c r="CB30" s="679"/>
      <c r="CD30" s="682"/>
      <c r="CE30" s="683"/>
      <c r="CF30" s="646" t="s">
        <v>293</v>
      </c>
      <c r="CG30" s="647"/>
      <c r="CH30" s="647"/>
      <c r="CI30" s="647"/>
      <c r="CJ30" s="647"/>
      <c r="CK30" s="647"/>
      <c r="CL30" s="647"/>
      <c r="CM30" s="647"/>
      <c r="CN30" s="647"/>
      <c r="CO30" s="647"/>
      <c r="CP30" s="647"/>
      <c r="CQ30" s="648"/>
      <c r="CR30" s="631">
        <v>941596</v>
      </c>
      <c r="CS30" s="632"/>
      <c r="CT30" s="632"/>
      <c r="CU30" s="632"/>
      <c r="CV30" s="632"/>
      <c r="CW30" s="632"/>
      <c r="CX30" s="632"/>
      <c r="CY30" s="633"/>
      <c r="CZ30" s="636">
        <v>7.6</v>
      </c>
      <c r="DA30" s="671"/>
      <c r="DB30" s="671"/>
      <c r="DC30" s="674"/>
      <c r="DD30" s="640">
        <v>881686</v>
      </c>
      <c r="DE30" s="632"/>
      <c r="DF30" s="632"/>
      <c r="DG30" s="632"/>
      <c r="DH30" s="632"/>
      <c r="DI30" s="632"/>
      <c r="DJ30" s="632"/>
      <c r="DK30" s="633"/>
      <c r="DL30" s="640">
        <v>881686</v>
      </c>
      <c r="DM30" s="632"/>
      <c r="DN30" s="632"/>
      <c r="DO30" s="632"/>
      <c r="DP30" s="632"/>
      <c r="DQ30" s="632"/>
      <c r="DR30" s="632"/>
      <c r="DS30" s="632"/>
      <c r="DT30" s="632"/>
      <c r="DU30" s="632"/>
      <c r="DV30" s="633"/>
      <c r="DW30" s="636">
        <v>20.5</v>
      </c>
      <c r="DX30" s="671"/>
      <c r="DY30" s="671"/>
      <c r="DZ30" s="671"/>
      <c r="EA30" s="671"/>
      <c r="EB30" s="671"/>
      <c r="EC30" s="672"/>
    </row>
    <row r="31" spans="2:133" ht="11.25" customHeight="1" x14ac:dyDescent="0.15">
      <c r="B31" s="628" t="s">
        <v>294</v>
      </c>
      <c r="C31" s="629"/>
      <c r="D31" s="629"/>
      <c r="E31" s="629"/>
      <c r="F31" s="629"/>
      <c r="G31" s="629"/>
      <c r="H31" s="629"/>
      <c r="I31" s="629"/>
      <c r="J31" s="629"/>
      <c r="K31" s="629"/>
      <c r="L31" s="629"/>
      <c r="M31" s="629"/>
      <c r="N31" s="629"/>
      <c r="O31" s="629"/>
      <c r="P31" s="629"/>
      <c r="Q31" s="630"/>
      <c r="R31" s="631">
        <v>2418</v>
      </c>
      <c r="S31" s="632"/>
      <c r="T31" s="632"/>
      <c r="U31" s="632"/>
      <c r="V31" s="632"/>
      <c r="W31" s="632"/>
      <c r="X31" s="632"/>
      <c r="Y31" s="633"/>
      <c r="Z31" s="634">
        <v>0</v>
      </c>
      <c r="AA31" s="634"/>
      <c r="AB31" s="634"/>
      <c r="AC31" s="634"/>
      <c r="AD31" s="635" t="s">
        <v>128</v>
      </c>
      <c r="AE31" s="635"/>
      <c r="AF31" s="635"/>
      <c r="AG31" s="635"/>
      <c r="AH31" s="635"/>
      <c r="AI31" s="635"/>
      <c r="AJ31" s="635"/>
      <c r="AK31" s="635"/>
      <c r="AL31" s="636" t="s">
        <v>128</v>
      </c>
      <c r="AM31" s="637"/>
      <c r="AN31" s="637"/>
      <c r="AO31" s="638"/>
      <c r="AP31" s="686" t="s">
        <v>295</v>
      </c>
      <c r="AQ31" s="687"/>
      <c r="AR31" s="687"/>
      <c r="AS31" s="687"/>
      <c r="AT31" s="692" t="s">
        <v>296</v>
      </c>
      <c r="AU31" s="360"/>
      <c r="AV31" s="360"/>
      <c r="AW31" s="360"/>
      <c r="AX31" s="617" t="s">
        <v>189</v>
      </c>
      <c r="AY31" s="618"/>
      <c r="AZ31" s="618"/>
      <c r="BA31" s="618"/>
      <c r="BB31" s="618"/>
      <c r="BC31" s="618"/>
      <c r="BD31" s="618"/>
      <c r="BE31" s="618"/>
      <c r="BF31" s="619"/>
      <c r="BG31" s="695">
        <v>99.4</v>
      </c>
      <c r="BH31" s="696"/>
      <c r="BI31" s="696"/>
      <c r="BJ31" s="696"/>
      <c r="BK31" s="696"/>
      <c r="BL31" s="696"/>
      <c r="BM31" s="626">
        <v>98.7</v>
      </c>
      <c r="BN31" s="696"/>
      <c r="BO31" s="696"/>
      <c r="BP31" s="696"/>
      <c r="BQ31" s="697"/>
      <c r="BR31" s="695">
        <v>99.2</v>
      </c>
      <c r="BS31" s="696"/>
      <c r="BT31" s="696"/>
      <c r="BU31" s="696"/>
      <c r="BV31" s="696"/>
      <c r="BW31" s="696"/>
      <c r="BX31" s="626">
        <v>98.4</v>
      </c>
      <c r="BY31" s="696"/>
      <c r="BZ31" s="696"/>
      <c r="CA31" s="696"/>
      <c r="CB31" s="697"/>
      <c r="CD31" s="682"/>
      <c r="CE31" s="683"/>
      <c r="CF31" s="646" t="s">
        <v>297</v>
      </c>
      <c r="CG31" s="647"/>
      <c r="CH31" s="647"/>
      <c r="CI31" s="647"/>
      <c r="CJ31" s="647"/>
      <c r="CK31" s="647"/>
      <c r="CL31" s="647"/>
      <c r="CM31" s="647"/>
      <c r="CN31" s="647"/>
      <c r="CO31" s="647"/>
      <c r="CP31" s="647"/>
      <c r="CQ31" s="648"/>
      <c r="CR31" s="631">
        <v>18269</v>
      </c>
      <c r="CS31" s="669"/>
      <c r="CT31" s="669"/>
      <c r="CU31" s="669"/>
      <c r="CV31" s="669"/>
      <c r="CW31" s="669"/>
      <c r="CX31" s="669"/>
      <c r="CY31" s="670"/>
      <c r="CZ31" s="636">
        <v>0.1</v>
      </c>
      <c r="DA31" s="671"/>
      <c r="DB31" s="671"/>
      <c r="DC31" s="674"/>
      <c r="DD31" s="640" t="s">
        <v>128</v>
      </c>
      <c r="DE31" s="669"/>
      <c r="DF31" s="669"/>
      <c r="DG31" s="669"/>
      <c r="DH31" s="669"/>
      <c r="DI31" s="669"/>
      <c r="DJ31" s="669"/>
      <c r="DK31" s="670"/>
      <c r="DL31" s="640" t="s">
        <v>588</v>
      </c>
      <c r="DM31" s="669"/>
      <c r="DN31" s="669"/>
      <c r="DO31" s="669"/>
      <c r="DP31" s="669"/>
      <c r="DQ31" s="669"/>
      <c r="DR31" s="669"/>
      <c r="DS31" s="669"/>
      <c r="DT31" s="669"/>
      <c r="DU31" s="669"/>
      <c r="DV31" s="670"/>
      <c r="DW31" s="636" t="s">
        <v>128</v>
      </c>
      <c r="DX31" s="671"/>
      <c r="DY31" s="671"/>
      <c r="DZ31" s="671"/>
      <c r="EA31" s="671"/>
      <c r="EB31" s="671"/>
      <c r="EC31" s="672"/>
    </row>
    <row r="32" spans="2:133" ht="11.25" customHeight="1" x14ac:dyDescent="0.15">
      <c r="B32" s="628" t="s">
        <v>298</v>
      </c>
      <c r="C32" s="629"/>
      <c r="D32" s="629"/>
      <c r="E32" s="629"/>
      <c r="F32" s="629"/>
      <c r="G32" s="629"/>
      <c r="H32" s="629"/>
      <c r="I32" s="629"/>
      <c r="J32" s="629"/>
      <c r="K32" s="629"/>
      <c r="L32" s="629"/>
      <c r="M32" s="629"/>
      <c r="N32" s="629"/>
      <c r="O32" s="629"/>
      <c r="P32" s="629"/>
      <c r="Q32" s="630"/>
      <c r="R32" s="631">
        <v>1979599</v>
      </c>
      <c r="S32" s="632"/>
      <c r="T32" s="632"/>
      <c r="U32" s="632"/>
      <c r="V32" s="632"/>
      <c r="W32" s="632"/>
      <c r="X32" s="632"/>
      <c r="Y32" s="633"/>
      <c r="Z32" s="634">
        <v>14.6</v>
      </c>
      <c r="AA32" s="634"/>
      <c r="AB32" s="634"/>
      <c r="AC32" s="634"/>
      <c r="AD32" s="635" t="s">
        <v>588</v>
      </c>
      <c r="AE32" s="635"/>
      <c r="AF32" s="635"/>
      <c r="AG32" s="635"/>
      <c r="AH32" s="635"/>
      <c r="AI32" s="635"/>
      <c r="AJ32" s="635"/>
      <c r="AK32" s="635"/>
      <c r="AL32" s="636" t="s">
        <v>588</v>
      </c>
      <c r="AM32" s="637"/>
      <c r="AN32" s="637"/>
      <c r="AO32" s="638"/>
      <c r="AP32" s="688"/>
      <c r="AQ32" s="689"/>
      <c r="AR32" s="689"/>
      <c r="AS32" s="689"/>
      <c r="AT32" s="693"/>
      <c r="AU32" s="361" t="s">
        <v>299</v>
      </c>
      <c r="AV32" s="361"/>
      <c r="AW32" s="361"/>
      <c r="AX32" s="628" t="s">
        <v>300</v>
      </c>
      <c r="AY32" s="629"/>
      <c r="AZ32" s="629"/>
      <c r="BA32" s="629"/>
      <c r="BB32" s="629"/>
      <c r="BC32" s="629"/>
      <c r="BD32" s="629"/>
      <c r="BE32" s="629"/>
      <c r="BF32" s="630"/>
      <c r="BG32" s="698">
        <v>97.4</v>
      </c>
      <c r="BH32" s="669"/>
      <c r="BI32" s="669"/>
      <c r="BJ32" s="669"/>
      <c r="BK32" s="669"/>
      <c r="BL32" s="669"/>
      <c r="BM32" s="637">
        <v>97</v>
      </c>
      <c r="BN32" s="699"/>
      <c r="BO32" s="699"/>
      <c r="BP32" s="699"/>
      <c r="BQ32" s="700"/>
      <c r="BR32" s="698">
        <v>98.6</v>
      </c>
      <c r="BS32" s="669"/>
      <c r="BT32" s="669"/>
      <c r="BU32" s="669"/>
      <c r="BV32" s="669"/>
      <c r="BW32" s="669"/>
      <c r="BX32" s="637">
        <v>98.4</v>
      </c>
      <c r="BY32" s="699"/>
      <c r="BZ32" s="699"/>
      <c r="CA32" s="699"/>
      <c r="CB32" s="700"/>
      <c r="CD32" s="684"/>
      <c r="CE32" s="685"/>
      <c r="CF32" s="646" t="s">
        <v>301</v>
      </c>
      <c r="CG32" s="647"/>
      <c r="CH32" s="647"/>
      <c r="CI32" s="647"/>
      <c r="CJ32" s="647"/>
      <c r="CK32" s="647"/>
      <c r="CL32" s="647"/>
      <c r="CM32" s="647"/>
      <c r="CN32" s="647"/>
      <c r="CO32" s="647"/>
      <c r="CP32" s="647"/>
      <c r="CQ32" s="648"/>
      <c r="CR32" s="631">
        <v>2</v>
      </c>
      <c r="CS32" s="632"/>
      <c r="CT32" s="632"/>
      <c r="CU32" s="632"/>
      <c r="CV32" s="632"/>
      <c r="CW32" s="632"/>
      <c r="CX32" s="632"/>
      <c r="CY32" s="633"/>
      <c r="CZ32" s="636">
        <v>0</v>
      </c>
      <c r="DA32" s="671"/>
      <c r="DB32" s="671"/>
      <c r="DC32" s="674"/>
      <c r="DD32" s="640">
        <v>2</v>
      </c>
      <c r="DE32" s="632"/>
      <c r="DF32" s="632"/>
      <c r="DG32" s="632"/>
      <c r="DH32" s="632"/>
      <c r="DI32" s="632"/>
      <c r="DJ32" s="632"/>
      <c r="DK32" s="633"/>
      <c r="DL32" s="640">
        <v>2</v>
      </c>
      <c r="DM32" s="632"/>
      <c r="DN32" s="632"/>
      <c r="DO32" s="632"/>
      <c r="DP32" s="632"/>
      <c r="DQ32" s="632"/>
      <c r="DR32" s="632"/>
      <c r="DS32" s="632"/>
      <c r="DT32" s="632"/>
      <c r="DU32" s="632"/>
      <c r="DV32" s="633"/>
      <c r="DW32" s="636">
        <v>0</v>
      </c>
      <c r="DX32" s="671"/>
      <c r="DY32" s="671"/>
      <c r="DZ32" s="671"/>
      <c r="EA32" s="671"/>
      <c r="EB32" s="671"/>
      <c r="EC32" s="672"/>
    </row>
    <row r="33" spans="2:133" ht="11.25" customHeight="1" x14ac:dyDescent="0.15">
      <c r="B33" s="656" t="s">
        <v>302</v>
      </c>
      <c r="C33" s="657"/>
      <c r="D33" s="657"/>
      <c r="E33" s="657"/>
      <c r="F33" s="657"/>
      <c r="G33" s="657"/>
      <c r="H33" s="657"/>
      <c r="I33" s="657"/>
      <c r="J33" s="657"/>
      <c r="K33" s="657"/>
      <c r="L33" s="657"/>
      <c r="M33" s="657"/>
      <c r="N33" s="657"/>
      <c r="O33" s="657"/>
      <c r="P33" s="657"/>
      <c r="Q33" s="658"/>
      <c r="R33" s="631" t="s">
        <v>128</v>
      </c>
      <c r="S33" s="632"/>
      <c r="T33" s="632"/>
      <c r="U33" s="632"/>
      <c r="V33" s="632"/>
      <c r="W33" s="632"/>
      <c r="X33" s="632"/>
      <c r="Y33" s="633"/>
      <c r="Z33" s="634" t="s">
        <v>590</v>
      </c>
      <c r="AA33" s="634"/>
      <c r="AB33" s="634"/>
      <c r="AC33" s="634"/>
      <c r="AD33" s="635" t="s">
        <v>585</v>
      </c>
      <c r="AE33" s="635"/>
      <c r="AF33" s="635"/>
      <c r="AG33" s="635"/>
      <c r="AH33" s="635"/>
      <c r="AI33" s="635"/>
      <c r="AJ33" s="635"/>
      <c r="AK33" s="635"/>
      <c r="AL33" s="636" t="s">
        <v>128</v>
      </c>
      <c r="AM33" s="637"/>
      <c r="AN33" s="637"/>
      <c r="AO33" s="638"/>
      <c r="AP33" s="690"/>
      <c r="AQ33" s="691"/>
      <c r="AR33" s="691"/>
      <c r="AS33" s="691"/>
      <c r="AT33" s="694"/>
      <c r="AU33" s="362"/>
      <c r="AV33" s="362"/>
      <c r="AW33" s="362"/>
      <c r="AX33" s="675" t="s">
        <v>303</v>
      </c>
      <c r="AY33" s="676"/>
      <c r="AZ33" s="676"/>
      <c r="BA33" s="676"/>
      <c r="BB33" s="676"/>
      <c r="BC33" s="676"/>
      <c r="BD33" s="676"/>
      <c r="BE33" s="676"/>
      <c r="BF33" s="677"/>
      <c r="BG33" s="701">
        <v>99.9</v>
      </c>
      <c r="BH33" s="702"/>
      <c r="BI33" s="702"/>
      <c r="BJ33" s="702"/>
      <c r="BK33" s="702"/>
      <c r="BL33" s="702"/>
      <c r="BM33" s="703">
        <v>99</v>
      </c>
      <c r="BN33" s="702"/>
      <c r="BO33" s="702"/>
      <c r="BP33" s="702"/>
      <c r="BQ33" s="704"/>
      <c r="BR33" s="701">
        <v>99.3</v>
      </c>
      <c r="BS33" s="702"/>
      <c r="BT33" s="702"/>
      <c r="BU33" s="702"/>
      <c r="BV33" s="702"/>
      <c r="BW33" s="702"/>
      <c r="BX33" s="703">
        <v>98.3</v>
      </c>
      <c r="BY33" s="702"/>
      <c r="BZ33" s="702"/>
      <c r="CA33" s="702"/>
      <c r="CB33" s="704"/>
      <c r="CD33" s="646" t="s">
        <v>304</v>
      </c>
      <c r="CE33" s="647"/>
      <c r="CF33" s="647"/>
      <c r="CG33" s="647"/>
      <c r="CH33" s="647"/>
      <c r="CI33" s="647"/>
      <c r="CJ33" s="647"/>
      <c r="CK33" s="647"/>
      <c r="CL33" s="647"/>
      <c r="CM33" s="647"/>
      <c r="CN33" s="647"/>
      <c r="CO33" s="647"/>
      <c r="CP33" s="647"/>
      <c r="CQ33" s="648"/>
      <c r="CR33" s="631">
        <v>5526364</v>
      </c>
      <c r="CS33" s="669"/>
      <c r="CT33" s="669"/>
      <c r="CU33" s="669"/>
      <c r="CV33" s="669"/>
      <c r="CW33" s="669"/>
      <c r="CX33" s="669"/>
      <c r="CY33" s="670"/>
      <c r="CZ33" s="636">
        <v>44.6</v>
      </c>
      <c r="DA33" s="671"/>
      <c r="DB33" s="671"/>
      <c r="DC33" s="674"/>
      <c r="DD33" s="640">
        <v>3675328</v>
      </c>
      <c r="DE33" s="669"/>
      <c r="DF33" s="669"/>
      <c r="DG33" s="669"/>
      <c r="DH33" s="669"/>
      <c r="DI33" s="669"/>
      <c r="DJ33" s="669"/>
      <c r="DK33" s="670"/>
      <c r="DL33" s="640">
        <v>1481412</v>
      </c>
      <c r="DM33" s="669"/>
      <c r="DN33" s="669"/>
      <c r="DO33" s="669"/>
      <c r="DP33" s="669"/>
      <c r="DQ33" s="669"/>
      <c r="DR33" s="669"/>
      <c r="DS33" s="669"/>
      <c r="DT33" s="669"/>
      <c r="DU33" s="669"/>
      <c r="DV33" s="670"/>
      <c r="DW33" s="636">
        <v>34.4</v>
      </c>
      <c r="DX33" s="671"/>
      <c r="DY33" s="671"/>
      <c r="DZ33" s="671"/>
      <c r="EA33" s="671"/>
      <c r="EB33" s="671"/>
      <c r="EC33" s="672"/>
    </row>
    <row r="34" spans="2:133" ht="11.25" customHeight="1" x14ac:dyDescent="0.15">
      <c r="B34" s="628" t="s">
        <v>305</v>
      </c>
      <c r="C34" s="629"/>
      <c r="D34" s="629"/>
      <c r="E34" s="629"/>
      <c r="F34" s="629"/>
      <c r="G34" s="629"/>
      <c r="H34" s="629"/>
      <c r="I34" s="629"/>
      <c r="J34" s="629"/>
      <c r="K34" s="629"/>
      <c r="L34" s="629"/>
      <c r="M34" s="629"/>
      <c r="N34" s="629"/>
      <c r="O34" s="629"/>
      <c r="P34" s="629"/>
      <c r="Q34" s="630"/>
      <c r="R34" s="631">
        <v>867239</v>
      </c>
      <c r="S34" s="632"/>
      <c r="T34" s="632"/>
      <c r="U34" s="632"/>
      <c r="V34" s="632"/>
      <c r="W34" s="632"/>
      <c r="X34" s="632"/>
      <c r="Y34" s="633"/>
      <c r="Z34" s="634">
        <v>6.4</v>
      </c>
      <c r="AA34" s="634"/>
      <c r="AB34" s="634"/>
      <c r="AC34" s="634"/>
      <c r="AD34" s="635" t="s">
        <v>585</v>
      </c>
      <c r="AE34" s="635"/>
      <c r="AF34" s="635"/>
      <c r="AG34" s="635"/>
      <c r="AH34" s="635"/>
      <c r="AI34" s="635"/>
      <c r="AJ34" s="635"/>
      <c r="AK34" s="635"/>
      <c r="AL34" s="636" t="s">
        <v>128</v>
      </c>
      <c r="AM34" s="637"/>
      <c r="AN34" s="637"/>
      <c r="AO34" s="63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6" t="s">
        <v>306</v>
      </c>
      <c r="CE34" s="647"/>
      <c r="CF34" s="647"/>
      <c r="CG34" s="647"/>
      <c r="CH34" s="647"/>
      <c r="CI34" s="647"/>
      <c r="CJ34" s="647"/>
      <c r="CK34" s="647"/>
      <c r="CL34" s="647"/>
      <c r="CM34" s="647"/>
      <c r="CN34" s="647"/>
      <c r="CO34" s="647"/>
      <c r="CP34" s="647"/>
      <c r="CQ34" s="648"/>
      <c r="CR34" s="631">
        <v>1198420</v>
      </c>
      <c r="CS34" s="632"/>
      <c r="CT34" s="632"/>
      <c r="CU34" s="632"/>
      <c r="CV34" s="632"/>
      <c r="CW34" s="632"/>
      <c r="CX34" s="632"/>
      <c r="CY34" s="633"/>
      <c r="CZ34" s="636">
        <v>9.6999999999999993</v>
      </c>
      <c r="DA34" s="671"/>
      <c r="DB34" s="671"/>
      <c r="DC34" s="674"/>
      <c r="DD34" s="640">
        <v>697512</v>
      </c>
      <c r="DE34" s="632"/>
      <c r="DF34" s="632"/>
      <c r="DG34" s="632"/>
      <c r="DH34" s="632"/>
      <c r="DI34" s="632"/>
      <c r="DJ34" s="632"/>
      <c r="DK34" s="633"/>
      <c r="DL34" s="640">
        <v>620064</v>
      </c>
      <c r="DM34" s="632"/>
      <c r="DN34" s="632"/>
      <c r="DO34" s="632"/>
      <c r="DP34" s="632"/>
      <c r="DQ34" s="632"/>
      <c r="DR34" s="632"/>
      <c r="DS34" s="632"/>
      <c r="DT34" s="632"/>
      <c r="DU34" s="632"/>
      <c r="DV34" s="633"/>
      <c r="DW34" s="636">
        <v>14.4</v>
      </c>
      <c r="DX34" s="671"/>
      <c r="DY34" s="671"/>
      <c r="DZ34" s="671"/>
      <c r="EA34" s="671"/>
      <c r="EB34" s="671"/>
      <c r="EC34" s="672"/>
    </row>
    <row r="35" spans="2:133" ht="11.25" customHeight="1" x14ac:dyDescent="0.15">
      <c r="B35" s="628" t="s">
        <v>307</v>
      </c>
      <c r="C35" s="629"/>
      <c r="D35" s="629"/>
      <c r="E35" s="629"/>
      <c r="F35" s="629"/>
      <c r="G35" s="629"/>
      <c r="H35" s="629"/>
      <c r="I35" s="629"/>
      <c r="J35" s="629"/>
      <c r="K35" s="629"/>
      <c r="L35" s="629"/>
      <c r="M35" s="629"/>
      <c r="N35" s="629"/>
      <c r="O35" s="629"/>
      <c r="P35" s="629"/>
      <c r="Q35" s="630"/>
      <c r="R35" s="631">
        <v>82558</v>
      </c>
      <c r="S35" s="632"/>
      <c r="T35" s="632"/>
      <c r="U35" s="632"/>
      <c r="V35" s="632"/>
      <c r="W35" s="632"/>
      <c r="X35" s="632"/>
      <c r="Y35" s="633"/>
      <c r="Z35" s="634">
        <v>0.6</v>
      </c>
      <c r="AA35" s="634"/>
      <c r="AB35" s="634"/>
      <c r="AC35" s="634"/>
      <c r="AD35" s="635">
        <v>1</v>
      </c>
      <c r="AE35" s="635"/>
      <c r="AF35" s="635"/>
      <c r="AG35" s="635"/>
      <c r="AH35" s="635"/>
      <c r="AI35" s="635"/>
      <c r="AJ35" s="635"/>
      <c r="AK35" s="635"/>
      <c r="AL35" s="636">
        <v>0</v>
      </c>
      <c r="AM35" s="637"/>
      <c r="AN35" s="637"/>
      <c r="AO35" s="638"/>
      <c r="AP35" s="218"/>
      <c r="AQ35" s="610" t="s">
        <v>308</v>
      </c>
      <c r="AR35" s="611"/>
      <c r="AS35" s="611"/>
      <c r="AT35" s="611"/>
      <c r="AU35" s="611"/>
      <c r="AV35" s="611"/>
      <c r="AW35" s="611"/>
      <c r="AX35" s="611"/>
      <c r="AY35" s="611"/>
      <c r="AZ35" s="611"/>
      <c r="BA35" s="611"/>
      <c r="BB35" s="611"/>
      <c r="BC35" s="611"/>
      <c r="BD35" s="611"/>
      <c r="BE35" s="611"/>
      <c r="BF35" s="612"/>
      <c r="BG35" s="610" t="s">
        <v>309</v>
      </c>
      <c r="BH35" s="611"/>
      <c r="BI35" s="611"/>
      <c r="BJ35" s="611"/>
      <c r="BK35" s="611"/>
      <c r="BL35" s="611"/>
      <c r="BM35" s="611"/>
      <c r="BN35" s="611"/>
      <c r="BO35" s="611"/>
      <c r="BP35" s="611"/>
      <c r="BQ35" s="611"/>
      <c r="BR35" s="611"/>
      <c r="BS35" s="611"/>
      <c r="BT35" s="611"/>
      <c r="BU35" s="611"/>
      <c r="BV35" s="611"/>
      <c r="BW35" s="611"/>
      <c r="BX35" s="611"/>
      <c r="BY35" s="611"/>
      <c r="BZ35" s="611"/>
      <c r="CA35" s="611"/>
      <c r="CB35" s="612"/>
      <c r="CD35" s="646" t="s">
        <v>594</v>
      </c>
      <c r="CE35" s="647"/>
      <c r="CF35" s="647"/>
      <c r="CG35" s="647"/>
      <c r="CH35" s="647"/>
      <c r="CI35" s="647"/>
      <c r="CJ35" s="647"/>
      <c r="CK35" s="647"/>
      <c r="CL35" s="647"/>
      <c r="CM35" s="647"/>
      <c r="CN35" s="647"/>
      <c r="CO35" s="647"/>
      <c r="CP35" s="647"/>
      <c r="CQ35" s="648"/>
      <c r="CR35" s="631">
        <v>292268</v>
      </c>
      <c r="CS35" s="669"/>
      <c r="CT35" s="669"/>
      <c r="CU35" s="669"/>
      <c r="CV35" s="669"/>
      <c r="CW35" s="669"/>
      <c r="CX35" s="669"/>
      <c r="CY35" s="670"/>
      <c r="CZ35" s="636">
        <v>2.4</v>
      </c>
      <c r="DA35" s="671"/>
      <c r="DB35" s="671"/>
      <c r="DC35" s="674"/>
      <c r="DD35" s="640">
        <v>181096</v>
      </c>
      <c r="DE35" s="669"/>
      <c r="DF35" s="669"/>
      <c r="DG35" s="669"/>
      <c r="DH35" s="669"/>
      <c r="DI35" s="669"/>
      <c r="DJ35" s="669"/>
      <c r="DK35" s="670"/>
      <c r="DL35" s="640">
        <v>173603</v>
      </c>
      <c r="DM35" s="669"/>
      <c r="DN35" s="669"/>
      <c r="DO35" s="669"/>
      <c r="DP35" s="669"/>
      <c r="DQ35" s="669"/>
      <c r="DR35" s="669"/>
      <c r="DS35" s="669"/>
      <c r="DT35" s="669"/>
      <c r="DU35" s="669"/>
      <c r="DV35" s="670"/>
      <c r="DW35" s="636">
        <v>4</v>
      </c>
      <c r="DX35" s="671"/>
      <c r="DY35" s="671"/>
      <c r="DZ35" s="671"/>
      <c r="EA35" s="671"/>
      <c r="EB35" s="671"/>
      <c r="EC35" s="672"/>
    </row>
    <row r="36" spans="2:133" ht="11.25" customHeight="1" x14ac:dyDescent="0.15">
      <c r="B36" s="628" t="s">
        <v>310</v>
      </c>
      <c r="C36" s="629"/>
      <c r="D36" s="629"/>
      <c r="E36" s="629"/>
      <c r="F36" s="629"/>
      <c r="G36" s="629"/>
      <c r="H36" s="629"/>
      <c r="I36" s="629"/>
      <c r="J36" s="629"/>
      <c r="K36" s="629"/>
      <c r="L36" s="629"/>
      <c r="M36" s="629"/>
      <c r="N36" s="629"/>
      <c r="O36" s="629"/>
      <c r="P36" s="629"/>
      <c r="Q36" s="630"/>
      <c r="R36" s="631">
        <v>492462</v>
      </c>
      <c r="S36" s="632"/>
      <c r="T36" s="632"/>
      <c r="U36" s="632"/>
      <c r="V36" s="632"/>
      <c r="W36" s="632"/>
      <c r="X36" s="632"/>
      <c r="Y36" s="633"/>
      <c r="Z36" s="634">
        <v>3.6</v>
      </c>
      <c r="AA36" s="634"/>
      <c r="AB36" s="634"/>
      <c r="AC36" s="634"/>
      <c r="AD36" s="635" t="s">
        <v>128</v>
      </c>
      <c r="AE36" s="635"/>
      <c r="AF36" s="635"/>
      <c r="AG36" s="635"/>
      <c r="AH36" s="635"/>
      <c r="AI36" s="635"/>
      <c r="AJ36" s="635"/>
      <c r="AK36" s="635"/>
      <c r="AL36" s="636" t="s">
        <v>128</v>
      </c>
      <c r="AM36" s="637"/>
      <c r="AN36" s="637"/>
      <c r="AO36" s="638"/>
      <c r="AP36" s="218"/>
      <c r="AQ36" s="705" t="s">
        <v>595</v>
      </c>
      <c r="AR36" s="706"/>
      <c r="AS36" s="706"/>
      <c r="AT36" s="706"/>
      <c r="AU36" s="706"/>
      <c r="AV36" s="706"/>
      <c r="AW36" s="706"/>
      <c r="AX36" s="706"/>
      <c r="AY36" s="707"/>
      <c r="AZ36" s="620">
        <v>578038</v>
      </c>
      <c r="BA36" s="621"/>
      <c r="BB36" s="621"/>
      <c r="BC36" s="621"/>
      <c r="BD36" s="621"/>
      <c r="BE36" s="621"/>
      <c r="BF36" s="708"/>
      <c r="BG36" s="642" t="s">
        <v>311</v>
      </c>
      <c r="BH36" s="643"/>
      <c r="BI36" s="643"/>
      <c r="BJ36" s="643"/>
      <c r="BK36" s="643"/>
      <c r="BL36" s="643"/>
      <c r="BM36" s="643"/>
      <c r="BN36" s="643"/>
      <c r="BO36" s="643"/>
      <c r="BP36" s="643"/>
      <c r="BQ36" s="643"/>
      <c r="BR36" s="643"/>
      <c r="BS36" s="643"/>
      <c r="BT36" s="643"/>
      <c r="BU36" s="644"/>
      <c r="BV36" s="620">
        <v>13739</v>
      </c>
      <c r="BW36" s="621"/>
      <c r="BX36" s="621"/>
      <c r="BY36" s="621"/>
      <c r="BZ36" s="621"/>
      <c r="CA36" s="621"/>
      <c r="CB36" s="708"/>
      <c r="CD36" s="646" t="s">
        <v>312</v>
      </c>
      <c r="CE36" s="647"/>
      <c r="CF36" s="647"/>
      <c r="CG36" s="647"/>
      <c r="CH36" s="647"/>
      <c r="CI36" s="647"/>
      <c r="CJ36" s="647"/>
      <c r="CK36" s="647"/>
      <c r="CL36" s="647"/>
      <c r="CM36" s="647"/>
      <c r="CN36" s="647"/>
      <c r="CO36" s="647"/>
      <c r="CP36" s="647"/>
      <c r="CQ36" s="648"/>
      <c r="CR36" s="631">
        <v>1483850</v>
      </c>
      <c r="CS36" s="632"/>
      <c r="CT36" s="632"/>
      <c r="CU36" s="632"/>
      <c r="CV36" s="632"/>
      <c r="CW36" s="632"/>
      <c r="CX36" s="632"/>
      <c r="CY36" s="633"/>
      <c r="CZ36" s="636">
        <v>12</v>
      </c>
      <c r="DA36" s="671"/>
      <c r="DB36" s="671"/>
      <c r="DC36" s="674"/>
      <c r="DD36" s="640">
        <v>969804</v>
      </c>
      <c r="DE36" s="632"/>
      <c r="DF36" s="632"/>
      <c r="DG36" s="632"/>
      <c r="DH36" s="632"/>
      <c r="DI36" s="632"/>
      <c r="DJ36" s="632"/>
      <c r="DK36" s="633"/>
      <c r="DL36" s="640">
        <v>611338</v>
      </c>
      <c r="DM36" s="632"/>
      <c r="DN36" s="632"/>
      <c r="DO36" s="632"/>
      <c r="DP36" s="632"/>
      <c r="DQ36" s="632"/>
      <c r="DR36" s="632"/>
      <c r="DS36" s="632"/>
      <c r="DT36" s="632"/>
      <c r="DU36" s="632"/>
      <c r="DV36" s="633"/>
      <c r="DW36" s="636">
        <v>14.2</v>
      </c>
      <c r="DX36" s="671"/>
      <c r="DY36" s="671"/>
      <c r="DZ36" s="671"/>
      <c r="EA36" s="671"/>
      <c r="EB36" s="671"/>
      <c r="EC36" s="672"/>
    </row>
    <row r="37" spans="2:133" ht="11.25" customHeight="1" x14ac:dyDescent="0.15">
      <c r="B37" s="628" t="s">
        <v>313</v>
      </c>
      <c r="C37" s="629"/>
      <c r="D37" s="629"/>
      <c r="E37" s="629"/>
      <c r="F37" s="629"/>
      <c r="G37" s="629"/>
      <c r="H37" s="629"/>
      <c r="I37" s="629"/>
      <c r="J37" s="629"/>
      <c r="K37" s="629"/>
      <c r="L37" s="629"/>
      <c r="M37" s="629"/>
      <c r="N37" s="629"/>
      <c r="O37" s="629"/>
      <c r="P37" s="629"/>
      <c r="Q37" s="630"/>
      <c r="R37" s="631">
        <v>1050327</v>
      </c>
      <c r="S37" s="632"/>
      <c r="T37" s="632"/>
      <c r="U37" s="632"/>
      <c r="V37" s="632"/>
      <c r="W37" s="632"/>
      <c r="X37" s="632"/>
      <c r="Y37" s="633"/>
      <c r="Z37" s="634">
        <v>7.7</v>
      </c>
      <c r="AA37" s="634"/>
      <c r="AB37" s="634"/>
      <c r="AC37" s="634"/>
      <c r="AD37" s="635" t="s">
        <v>128</v>
      </c>
      <c r="AE37" s="635"/>
      <c r="AF37" s="635"/>
      <c r="AG37" s="635"/>
      <c r="AH37" s="635"/>
      <c r="AI37" s="635"/>
      <c r="AJ37" s="635"/>
      <c r="AK37" s="635"/>
      <c r="AL37" s="636" t="s">
        <v>588</v>
      </c>
      <c r="AM37" s="637"/>
      <c r="AN37" s="637"/>
      <c r="AO37" s="638"/>
      <c r="AQ37" s="709" t="s">
        <v>596</v>
      </c>
      <c r="AR37" s="710"/>
      <c r="AS37" s="710"/>
      <c r="AT37" s="710"/>
      <c r="AU37" s="710"/>
      <c r="AV37" s="710"/>
      <c r="AW37" s="710"/>
      <c r="AX37" s="710"/>
      <c r="AY37" s="711"/>
      <c r="AZ37" s="631">
        <v>210480</v>
      </c>
      <c r="BA37" s="632"/>
      <c r="BB37" s="632"/>
      <c r="BC37" s="632"/>
      <c r="BD37" s="669"/>
      <c r="BE37" s="669"/>
      <c r="BF37" s="700"/>
      <c r="BG37" s="646" t="s">
        <v>314</v>
      </c>
      <c r="BH37" s="647"/>
      <c r="BI37" s="647"/>
      <c r="BJ37" s="647"/>
      <c r="BK37" s="647"/>
      <c r="BL37" s="647"/>
      <c r="BM37" s="647"/>
      <c r="BN37" s="647"/>
      <c r="BO37" s="647"/>
      <c r="BP37" s="647"/>
      <c r="BQ37" s="647"/>
      <c r="BR37" s="647"/>
      <c r="BS37" s="647"/>
      <c r="BT37" s="647"/>
      <c r="BU37" s="648"/>
      <c r="BV37" s="631">
        <v>13739</v>
      </c>
      <c r="BW37" s="632"/>
      <c r="BX37" s="632"/>
      <c r="BY37" s="632"/>
      <c r="BZ37" s="632"/>
      <c r="CA37" s="632"/>
      <c r="CB37" s="641"/>
      <c r="CD37" s="646" t="s">
        <v>597</v>
      </c>
      <c r="CE37" s="647"/>
      <c r="CF37" s="647"/>
      <c r="CG37" s="647"/>
      <c r="CH37" s="647"/>
      <c r="CI37" s="647"/>
      <c r="CJ37" s="647"/>
      <c r="CK37" s="647"/>
      <c r="CL37" s="647"/>
      <c r="CM37" s="647"/>
      <c r="CN37" s="647"/>
      <c r="CO37" s="647"/>
      <c r="CP37" s="647"/>
      <c r="CQ37" s="648"/>
      <c r="CR37" s="631">
        <v>378257</v>
      </c>
      <c r="CS37" s="669"/>
      <c r="CT37" s="669"/>
      <c r="CU37" s="669"/>
      <c r="CV37" s="669"/>
      <c r="CW37" s="669"/>
      <c r="CX37" s="669"/>
      <c r="CY37" s="670"/>
      <c r="CZ37" s="636">
        <v>3.1</v>
      </c>
      <c r="DA37" s="671"/>
      <c r="DB37" s="671"/>
      <c r="DC37" s="674"/>
      <c r="DD37" s="640">
        <v>377628</v>
      </c>
      <c r="DE37" s="669"/>
      <c r="DF37" s="669"/>
      <c r="DG37" s="669"/>
      <c r="DH37" s="669"/>
      <c r="DI37" s="669"/>
      <c r="DJ37" s="669"/>
      <c r="DK37" s="670"/>
      <c r="DL37" s="640">
        <v>377175</v>
      </c>
      <c r="DM37" s="669"/>
      <c r="DN37" s="669"/>
      <c r="DO37" s="669"/>
      <c r="DP37" s="669"/>
      <c r="DQ37" s="669"/>
      <c r="DR37" s="669"/>
      <c r="DS37" s="669"/>
      <c r="DT37" s="669"/>
      <c r="DU37" s="669"/>
      <c r="DV37" s="670"/>
      <c r="DW37" s="636">
        <v>8.8000000000000007</v>
      </c>
      <c r="DX37" s="671"/>
      <c r="DY37" s="671"/>
      <c r="DZ37" s="671"/>
      <c r="EA37" s="671"/>
      <c r="EB37" s="671"/>
      <c r="EC37" s="672"/>
    </row>
    <row r="38" spans="2:133" ht="11.25" customHeight="1" x14ac:dyDescent="0.15">
      <c r="B38" s="628" t="s">
        <v>315</v>
      </c>
      <c r="C38" s="629"/>
      <c r="D38" s="629"/>
      <c r="E38" s="629"/>
      <c r="F38" s="629"/>
      <c r="G38" s="629"/>
      <c r="H38" s="629"/>
      <c r="I38" s="629"/>
      <c r="J38" s="629"/>
      <c r="K38" s="629"/>
      <c r="L38" s="629"/>
      <c r="M38" s="629"/>
      <c r="N38" s="629"/>
      <c r="O38" s="629"/>
      <c r="P38" s="629"/>
      <c r="Q38" s="630"/>
      <c r="R38" s="631">
        <v>935314</v>
      </c>
      <c r="S38" s="632"/>
      <c r="T38" s="632"/>
      <c r="U38" s="632"/>
      <c r="V38" s="632"/>
      <c r="W38" s="632"/>
      <c r="X38" s="632"/>
      <c r="Y38" s="633"/>
      <c r="Z38" s="634">
        <v>6.9</v>
      </c>
      <c r="AA38" s="634"/>
      <c r="AB38" s="634"/>
      <c r="AC38" s="634"/>
      <c r="AD38" s="635" t="s">
        <v>585</v>
      </c>
      <c r="AE38" s="635"/>
      <c r="AF38" s="635"/>
      <c r="AG38" s="635"/>
      <c r="AH38" s="635"/>
      <c r="AI38" s="635"/>
      <c r="AJ38" s="635"/>
      <c r="AK38" s="635"/>
      <c r="AL38" s="636" t="s">
        <v>585</v>
      </c>
      <c r="AM38" s="637"/>
      <c r="AN38" s="637"/>
      <c r="AO38" s="638"/>
      <c r="AQ38" s="709" t="s">
        <v>316</v>
      </c>
      <c r="AR38" s="710"/>
      <c r="AS38" s="710"/>
      <c r="AT38" s="710"/>
      <c r="AU38" s="710"/>
      <c r="AV38" s="710"/>
      <c r="AW38" s="710"/>
      <c r="AX38" s="710"/>
      <c r="AY38" s="711"/>
      <c r="AZ38" s="631">
        <v>119549</v>
      </c>
      <c r="BA38" s="632"/>
      <c r="BB38" s="632"/>
      <c r="BC38" s="632"/>
      <c r="BD38" s="669"/>
      <c r="BE38" s="669"/>
      <c r="BF38" s="700"/>
      <c r="BG38" s="646" t="s">
        <v>317</v>
      </c>
      <c r="BH38" s="647"/>
      <c r="BI38" s="647"/>
      <c r="BJ38" s="647"/>
      <c r="BK38" s="647"/>
      <c r="BL38" s="647"/>
      <c r="BM38" s="647"/>
      <c r="BN38" s="647"/>
      <c r="BO38" s="647"/>
      <c r="BP38" s="647"/>
      <c r="BQ38" s="647"/>
      <c r="BR38" s="647"/>
      <c r="BS38" s="647"/>
      <c r="BT38" s="647"/>
      <c r="BU38" s="648"/>
      <c r="BV38" s="631">
        <v>657</v>
      </c>
      <c r="BW38" s="632"/>
      <c r="BX38" s="632"/>
      <c r="BY38" s="632"/>
      <c r="BZ38" s="632"/>
      <c r="CA38" s="632"/>
      <c r="CB38" s="641"/>
      <c r="CD38" s="646" t="s">
        <v>598</v>
      </c>
      <c r="CE38" s="647"/>
      <c r="CF38" s="647"/>
      <c r="CG38" s="647"/>
      <c r="CH38" s="647"/>
      <c r="CI38" s="647"/>
      <c r="CJ38" s="647"/>
      <c r="CK38" s="647"/>
      <c r="CL38" s="647"/>
      <c r="CM38" s="647"/>
      <c r="CN38" s="647"/>
      <c r="CO38" s="647"/>
      <c r="CP38" s="647"/>
      <c r="CQ38" s="648"/>
      <c r="CR38" s="631">
        <v>578038</v>
      </c>
      <c r="CS38" s="632"/>
      <c r="CT38" s="632"/>
      <c r="CU38" s="632"/>
      <c r="CV38" s="632"/>
      <c r="CW38" s="632"/>
      <c r="CX38" s="632"/>
      <c r="CY38" s="633"/>
      <c r="CZ38" s="636">
        <v>4.7</v>
      </c>
      <c r="DA38" s="671"/>
      <c r="DB38" s="671"/>
      <c r="DC38" s="674"/>
      <c r="DD38" s="640">
        <v>534949</v>
      </c>
      <c r="DE38" s="632"/>
      <c r="DF38" s="632"/>
      <c r="DG38" s="632"/>
      <c r="DH38" s="632"/>
      <c r="DI38" s="632"/>
      <c r="DJ38" s="632"/>
      <c r="DK38" s="633"/>
      <c r="DL38" s="640">
        <v>57161</v>
      </c>
      <c r="DM38" s="632"/>
      <c r="DN38" s="632"/>
      <c r="DO38" s="632"/>
      <c r="DP38" s="632"/>
      <c r="DQ38" s="632"/>
      <c r="DR38" s="632"/>
      <c r="DS38" s="632"/>
      <c r="DT38" s="632"/>
      <c r="DU38" s="632"/>
      <c r="DV38" s="633"/>
      <c r="DW38" s="636">
        <v>1.3</v>
      </c>
      <c r="DX38" s="671"/>
      <c r="DY38" s="671"/>
      <c r="DZ38" s="671"/>
      <c r="EA38" s="671"/>
      <c r="EB38" s="671"/>
      <c r="EC38" s="672"/>
    </row>
    <row r="39" spans="2:133" ht="11.25" customHeight="1" x14ac:dyDescent="0.15">
      <c r="B39" s="628" t="s">
        <v>318</v>
      </c>
      <c r="C39" s="629"/>
      <c r="D39" s="629"/>
      <c r="E39" s="629"/>
      <c r="F39" s="629"/>
      <c r="G39" s="629"/>
      <c r="H39" s="629"/>
      <c r="I39" s="629"/>
      <c r="J39" s="629"/>
      <c r="K39" s="629"/>
      <c r="L39" s="629"/>
      <c r="M39" s="629"/>
      <c r="N39" s="629"/>
      <c r="O39" s="629"/>
      <c r="P39" s="629"/>
      <c r="Q39" s="630"/>
      <c r="R39" s="631">
        <v>556321</v>
      </c>
      <c r="S39" s="632"/>
      <c r="T39" s="632"/>
      <c r="U39" s="632"/>
      <c r="V39" s="632"/>
      <c r="W39" s="632"/>
      <c r="X39" s="632"/>
      <c r="Y39" s="633"/>
      <c r="Z39" s="634">
        <v>4.0999999999999996</v>
      </c>
      <c r="AA39" s="634"/>
      <c r="AB39" s="634"/>
      <c r="AC39" s="634"/>
      <c r="AD39" s="635">
        <v>163</v>
      </c>
      <c r="AE39" s="635"/>
      <c r="AF39" s="635"/>
      <c r="AG39" s="635"/>
      <c r="AH39" s="635"/>
      <c r="AI39" s="635"/>
      <c r="AJ39" s="635"/>
      <c r="AK39" s="635"/>
      <c r="AL39" s="636">
        <v>0</v>
      </c>
      <c r="AM39" s="637"/>
      <c r="AN39" s="637"/>
      <c r="AO39" s="638"/>
      <c r="AQ39" s="709" t="s">
        <v>599</v>
      </c>
      <c r="AR39" s="710"/>
      <c r="AS39" s="710"/>
      <c r="AT39" s="710"/>
      <c r="AU39" s="710"/>
      <c r="AV39" s="710"/>
      <c r="AW39" s="710"/>
      <c r="AX39" s="710"/>
      <c r="AY39" s="711"/>
      <c r="AZ39" s="631">
        <v>11984</v>
      </c>
      <c r="BA39" s="632"/>
      <c r="BB39" s="632"/>
      <c r="BC39" s="632"/>
      <c r="BD39" s="669"/>
      <c r="BE39" s="669"/>
      <c r="BF39" s="700"/>
      <c r="BG39" s="646" t="s">
        <v>319</v>
      </c>
      <c r="BH39" s="647"/>
      <c r="BI39" s="647"/>
      <c r="BJ39" s="647"/>
      <c r="BK39" s="647"/>
      <c r="BL39" s="647"/>
      <c r="BM39" s="647"/>
      <c r="BN39" s="647"/>
      <c r="BO39" s="647"/>
      <c r="BP39" s="647"/>
      <c r="BQ39" s="647"/>
      <c r="BR39" s="647"/>
      <c r="BS39" s="647"/>
      <c r="BT39" s="647"/>
      <c r="BU39" s="648"/>
      <c r="BV39" s="631">
        <v>1152</v>
      </c>
      <c r="BW39" s="632"/>
      <c r="BX39" s="632"/>
      <c r="BY39" s="632"/>
      <c r="BZ39" s="632"/>
      <c r="CA39" s="632"/>
      <c r="CB39" s="641"/>
      <c r="CD39" s="646" t="s">
        <v>320</v>
      </c>
      <c r="CE39" s="647"/>
      <c r="CF39" s="647"/>
      <c r="CG39" s="647"/>
      <c r="CH39" s="647"/>
      <c r="CI39" s="647"/>
      <c r="CJ39" s="647"/>
      <c r="CK39" s="647"/>
      <c r="CL39" s="647"/>
      <c r="CM39" s="647"/>
      <c r="CN39" s="647"/>
      <c r="CO39" s="647"/>
      <c r="CP39" s="647"/>
      <c r="CQ39" s="648"/>
      <c r="CR39" s="631">
        <v>1570821</v>
      </c>
      <c r="CS39" s="669"/>
      <c r="CT39" s="669"/>
      <c r="CU39" s="669"/>
      <c r="CV39" s="669"/>
      <c r="CW39" s="669"/>
      <c r="CX39" s="669"/>
      <c r="CY39" s="670"/>
      <c r="CZ39" s="636">
        <v>12.7</v>
      </c>
      <c r="DA39" s="671"/>
      <c r="DB39" s="671"/>
      <c r="DC39" s="674"/>
      <c r="DD39" s="640">
        <v>1266721</v>
      </c>
      <c r="DE39" s="669"/>
      <c r="DF39" s="669"/>
      <c r="DG39" s="669"/>
      <c r="DH39" s="669"/>
      <c r="DI39" s="669"/>
      <c r="DJ39" s="669"/>
      <c r="DK39" s="670"/>
      <c r="DL39" s="640" t="s">
        <v>585</v>
      </c>
      <c r="DM39" s="669"/>
      <c r="DN39" s="669"/>
      <c r="DO39" s="669"/>
      <c r="DP39" s="669"/>
      <c r="DQ39" s="669"/>
      <c r="DR39" s="669"/>
      <c r="DS39" s="669"/>
      <c r="DT39" s="669"/>
      <c r="DU39" s="669"/>
      <c r="DV39" s="670"/>
      <c r="DW39" s="636" t="s">
        <v>128</v>
      </c>
      <c r="DX39" s="671"/>
      <c r="DY39" s="671"/>
      <c r="DZ39" s="671"/>
      <c r="EA39" s="671"/>
      <c r="EB39" s="671"/>
      <c r="EC39" s="672"/>
    </row>
    <row r="40" spans="2:133" ht="11.25" customHeight="1" x14ac:dyDescent="0.15">
      <c r="B40" s="628" t="s">
        <v>321</v>
      </c>
      <c r="C40" s="629"/>
      <c r="D40" s="629"/>
      <c r="E40" s="629"/>
      <c r="F40" s="629"/>
      <c r="G40" s="629"/>
      <c r="H40" s="629"/>
      <c r="I40" s="629"/>
      <c r="J40" s="629"/>
      <c r="K40" s="629"/>
      <c r="L40" s="629"/>
      <c r="M40" s="629"/>
      <c r="N40" s="629"/>
      <c r="O40" s="629"/>
      <c r="P40" s="629"/>
      <c r="Q40" s="630"/>
      <c r="R40" s="631">
        <v>1624836</v>
      </c>
      <c r="S40" s="632"/>
      <c r="T40" s="632"/>
      <c r="U40" s="632"/>
      <c r="V40" s="632"/>
      <c r="W40" s="632"/>
      <c r="X40" s="632"/>
      <c r="Y40" s="633"/>
      <c r="Z40" s="634">
        <v>12</v>
      </c>
      <c r="AA40" s="634"/>
      <c r="AB40" s="634"/>
      <c r="AC40" s="634"/>
      <c r="AD40" s="635" t="s">
        <v>128</v>
      </c>
      <c r="AE40" s="635"/>
      <c r="AF40" s="635"/>
      <c r="AG40" s="635"/>
      <c r="AH40" s="635"/>
      <c r="AI40" s="635"/>
      <c r="AJ40" s="635"/>
      <c r="AK40" s="635"/>
      <c r="AL40" s="636" t="s">
        <v>128</v>
      </c>
      <c r="AM40" s="637"/>
      <c r="AN40" s="637"/>
      <c r="AO40" s="638"/>
      <c r="AQ40" s="709" t="s">
        <v>322</v>
      </c>
      <c r="AR40" s="710"/>
      <c r="AS40" s="710"/>
      <c r="AT40" s="710"/>
      <c r="AU40" s="710"/>
      <c r="AV40" s="710"/>
      <c r="AW40" s="710"/>
      <c r="AX40" s="710"/>
      <c r="AY40" s="711"/>
      <c r="AZ40" s="631" t="s">
        <v>588</v>
      </c>
      <c r="BA40" s="632"/>
      <c r="BB40" s="632"/>
      <c r="BC40" s="632"/>
      <c r="BD40" s="669"/>
      <c r="BE40" s="669"/>
      <c r="BF40" s="700"/>
      <c r="BG40" s="712" t="s">
        <v>600</v>
      </c>
      <c r="BH40" s="713"/>
      <c r="BI40" s="713"/>
      <c r="BJ40" s="713"/>
      <c r="BK40" s="713"/>
      <c r="BL40" s="363"/>
      <c r="BM40" s="647" t="s">
        <v>323</v>
      </c>
      <c r="BN40" s="647"/>
      <c r="BO40" s="647"/>
      <c r="BP40" s="647"/>
      <c r="BQ40" s="647"/>
      <c r="BR40" s="647"/>
      <c r="BS40" s="647"/>
      <c r="BT40" s="647"/>
      <c r="BU40" s="648"/>
      <c r="BV40" s="631">
        <v>146</v>
      </c>
      <c r="BW40" s="632"/>
      <c r="BX40" s="632"/>
      <c r="BY40" s="632"/>
      <c r="BZ40" s="632"/>
      <c r="CA40" s="632"/>
      <c r="CB40" s="641"/>
      <c r="CD40" s="646" t="s">
        <v>324</v>
      </c>
      <c r="CE40" s="647"/>
      <c r="CF40" s="647"/>
      <c r="CG40" s="647"/>
      <c r="CH40" s="647"/>
      <c r="CI40" s="647"/>
      <c r="CJ40" s="647"/>
      <c r="CK40" s="647"/>
      <c r="CL40" s="647"/>
      <c r="CM40" s="647"/>
      <c r="CN40" s="647"/>
      <c r="CO40" s="647"/>
      <c r="CP40" s="647"/>
      <c r="CQ40" s="648"/>
      <c r="CR40" s="631">
        <v>402967</v>
      </c>
      <c r="CS40" s="632"/>
      <c r="CT40" s="632"/>
      <c r="CU40" s="632"/>
      <c r="CV40" s="632"/>
      <c r="CW40" s="632"/>
      <c r="CX40" s="632"/>
      <c r="CY40" s="633"/>
      <c r="CZ40" s="636">
        <v>3.2</v>
      </c>
      <c r="DA40" s="671"/>
      <c r="DB40" s="671"/>
      <c r="DC40" s="674"/>
      <c r="DD40" s="640">
        <v>25246</v>
      </c>
      <c r="DE40" s="632"/>
      <c r="DF40" s="632"/>
      <c r="DG40" s="632"/>
      <c r="DH40" s="632"/>
      <c r="DI40" s="632"/>
      <c r="DJ40" s="632"/>
      <c r="DK40" s="633"/>
      <c r="DL40" s="640">
        <v>19246</v>
      </c>
      <c r="DM40" s="632"/>
      <c r="DN40" s="632"/>
      <c r="DO40" s="632"/>
      <c r="DP40" s="632"/>
      <c r="DQ40" s="632"/>
      <c r="DR40" s="632"/>
      <c r="DS40" s="632"/>
      <c r="DT40" s="632"/>
      <c r="DU40" s="632"/>
      <c r="DV40" s="633"/>
      <c r="DW40" s="636">
        <v>0.4</v>
      </c>
      <c r="DX40" s="671"/>
      <c r="DY40" s="671"/>
      <c r="DZ40" s="671"/>
      <c r="EA40" s="671"/>
      <c r="EB40" s="671"/>
      <c r="EC40" s="672"/>
    </row>
    <row r="41" spans="2:133" ht="11.25" customHeight="1" x14ac:dyDescent="0.15">
      <c r="B41" s="628" t="s">
        <v>325</v>
      </c>
      <c r="C41" s="629"/>
      <c r="D41" s="629"/>
      <c r="E41" s="629"/>
      <c r="F41" s="629"/>
      <c r="G41" s="629"/>
      <c r="H41" s="629"/>
      <c r="I41" s="629"/>
      <c r="J41" s="629"/>
      <c r="K41" s="629"/>
      <c r="L41" s="629"/>
      <c r="M41" s="629"/>
      <c r="N41" s="629"/>
      <c r="O41" s="629"/>
      <c r="P41" s="629"/>
      <c r="Q41" s="630"/>
      <c r="R41" s="631" t="s">
        <v>128</v>
      </c>
      <c r="S41" s="632"/>
      <c r="T41" s="632"/>
      <c r="U41" s="632"/>
      <c r="V41" s="632"/>
      <c r="W41" s="632"/>
      <c r="X41" s="632"/>
      <c r="Y41" s="633"/>
      <c r="Z41" s="634" t="s">
        <v>585</v>
      </c>
      <c r="AA41" s="634"/>
      <c r="AB41" s="634"/>
      <c r="AC41" s="634"/>
      <c r="AD41" s="635" t="s">
        <v>588</v>
      </c>
      <c r="AE41" s="635"/>
      <c r="AF41" s="635"/>
      <c r="AG41" s="635"/>
      <c r="AH41" s="635"/>
      <c r="AI41" s="635"/>
      <c r="AJ41" s="635"/>
      <c r="AK41" s="635"/>
      <c r="AL41" s="636" t="s">
        <v>585</v>
      </c>
      <c r="AM41" s="637"/>
      <c r="AN41" s="637"/>
      <c r="AO41" s="638"/>
      <c r="AQ41" s="709" t="s">
        <v>326</v>
      </c>
      <c r="AR41" s="710"/>
      <c r="AS41" s="710"/>
      <c r="AT41" s="710"/>
      <c r="AU41" s="710"/>
      <c r="AV41" s="710"/>
      <c r="AW41" s="710"/>
      <c r="AX41" s="710"/>
      <c r="AY41" s="711"/>
      <c r="AZ41" s="631">
        <v>41106</v>
      </c>
      <c r="BA41" s="632"/>
      <c r="BB41" s="632"/>
      <c r="BC41" s="632"/>
      <c r="BD41" s="669"/>
      <c r="BE41" s="669"/>
      <c r="BF41" s="700"/>
      <c r="BG41" s="712"/>
      <c r="BH41" s="713"/>
      <c r="BI41" s="713"/>
      <c r="BJ41" s="713"/>
      <c r="BK41" s="713"/>
      <c r="BL41" s="363"/>
      <c r="BM41" s="647" t="s">
        <v>327</v>
      </c>
      <c r="BN41" s="647"/>
      <c r="BO41" s="647"/>
      <c r="BP41" s="647"/>
      <c r="BQ41" s="647"/>
      <c r="BR41" s="647"/>
      <c r="BS41" s="647"/>
      <c r="BT41" s="647"/>
      <c r="BU41" s="648"/>
      <c r="BV41" s="631" t="s">
        <v>128</v>
      </c>
      <c r="BW41" s="632"/>
      <c r="BX41" s="632"/>
      <c r="BY41" s="632"/>
      <c r="BZ41" s="632"/>
      <c r="CA41" s="632"/>
      <c r="CB41" s="641"/>
      <c r="CD41" s="646" t="s">
        <v>328</v>
      </c>
      <c r="CE41" s="647"/>
      <c r="CF41" s="647"/>
      <c r="CG41" s="647"/>
      <c r="CH41" s="647"/>
      <c r="CI41" s="647"/>
      <c r="CJ41" s="647"/>
      <c r="CK41" s="647"/>
      <c r="CL41" s="647"/>
      <c r="CM41" s="647"/>
      <c r="CN41" s="647"/>
      <c r="CO41" s="647"/>
      <c r="CP41" s="647"/>
      <c r="CQ41" s="648"/>
      <c r="CR41" s="631" t="s">
        <v>590</v>
      </c>
      <c r="CS41" s="669"/>
      <c r="CT41" s="669"/>
      <c r="CU41" s="669"/>
      <c r="CV41" s="669"/>
      <c r="CW41" s="669"/>
      <c r="CX41" s="669"/>
      <c r="CY41" s="670"/>
      <c r="CZ41" s="636" t="s">
        <v>588</v>
      </c>
      <c r="DA41" s="671"/>
      <c r="DB41" s="671"/>
      <c r="DC41" s="674"/>
      <c r="DD41" s="640" t="s">
        <v>590</v>
      </c>
      <c r="DE41" s="669"/>
      <c r="DF41" s="669"/>
      <c r="DG41" s="669"/>
      <c r="DH41" s="669"/>
      <c r="DI41" s="669"/>
      <c r="DJ41" s="669"/>
      <c r="DK41" s="670"/>
      <c r="DL41" s="722"/>
      <c r="DM41" s="723"/>
      <c r="DN41" s="723"/>
      <c r="DO41" s="723"/>
      <c r="DP41" s="723"/>
      <c r="DQ41" s="723"/>
      <c r="DR41" s="723"/>
      <c r="DS41" s="723"/>
      <c r="DT41" s="723"/>
      <c r="DU41" s="723"/>
      <c r="DV41" s="724"/>
      <c r="DW41" s="716"/>
      <c r="DX41" s="717"/>
      <c r="DY41" s="717"/>
      <c r="DZ41" s="717"/>
      <c r="EA41" s="717"/>
      <c r="EB41" s="717"/>
      <c r="EC41" s="718"/>
    </row>
    <row r="42" spans="2:133" ht="11.25" customHeight="1" x14ac:dyDescent="0.15">
      <c r="B42" s="628" t="s">
        <v>329</v>
      </c>
      <c r="C42" s="629"/>
      <c r="D42" s="629"/>
      <c r="E42" s="629"/>
      <c r="F42" s="629"/>
      <c r="G42" s="629"/>
      <c r="H42" s="629"/>
      <c r="I42" s="629"/>
      <c r="J42" s="629"/>
      <c r="K42" s="629"/>
      <c r="L42" s="629"/>
      <c r="M42" s="629"/>
      <c r="N42" s="629"/>
      <c r="O42" s="629"/>
      <c r="P42" s="629"/>
      <c r="Q42" s="630"/>
      <c r="R42" s="631" t="s">
        <v>128</v>
      </c>
      <c r="S42" s="632"/>
      <c r="T42" s="632"/>
      <c r="U42" s="632"/>
      <c r="V42" s="632"/>
      <c r="W42" s="632"/>
      <c r="X42" s="632"/>
      <c r="Y42" s="633"/>
      <c r="Z42" s="634" t="s">
        <v>585</v>
      </c>
      <c r="AA42" s="634"/>
      <c r="AB42" s="634"/>
      <c r="AC42" s="634"/>
      <c r="AD42" s="635" t="s">
        <v>128</v>
      </c>
      <c r="AE42" s="635"/>
      <c r="AF42" s="635"/>
      <c r="AG42" s="635"/>
      <c r="AH42" s="635"/>
      <c r="AI42" s="635"/>
      <c r="AJ42" s="635"/>
      <c r="AK42" s="635"/>
      <c r="AL42" s="636" t="s">
        <v>128</v>
      </c>
      <c r="AM42" s="637"/>
      <c r="AN42" s="637"/>
      <c r="AO42" s="638"/>
      <c r="AQ42" s="719" t="s">
        <v>330</v>
      </c>
      <c r="AR42" s="720"/>
      <c r="AS42" s="720"/>
      <c r="AT42" s="720"/>
      <c r="AU42" s="720"/>
      <c r="AV42" s="720"/>
      <c r="AW42" s="720"/>
      <c r="AX42" s="720"/>
      <c r="AY42" s="721"/>
      <c r="AZ42" s="725">
        <v>194919</v>
      </c>
      <c r="BA42" s="726"/>
      <c r="BB42" s="726"/>
      <c r="BC42" s="726"/>
      <c r="BD42" s="702"/>
      <c r="BE42" s="702"/>
      <c r="BF42" s="704"/>
      <c r="BG42" s="714"/>
      <c r="BH42" s="715"/>
      <c r="BI42" s="715"/>
      <c r="BJ42" s="715"/>
      <c r="BK42" s="715"/>
      <c r="BL42" s="364"/>
      <c r="BM42" s="660" t="s">
        <v>331</v>
      </c>
      <c r="BN42" s="660"/>
      <c r="BO42" s="660"/>
      <c r="BP42" s="660"/>
      <c r="BQ42" s="660"/>
      <c r="BR42" s="660"/>
      <c r="BS42" s="660"/>
      <c r="BT42" s="660"/>
      <c r="BU42" s="661"/>
      <c r="BV42" s="725">
        <v>257</v>
      </c>
      <c r="BW42" s="726"/>
      <c r="BX42" s="726"/>
      <c r="BY42" s="726"/>
      <c r="BZ42" s="726"/>
      <c r="CA42" s="726"/>
      <c r="CB42" s="738"/>
      <c r="CD42" s="628" t="s">
        <v>332</v>
      </c>
      <c r="CE42" s="629"/>
      <c r="CF42" s="629"/>
      <c r="CG42" s="629"/>
      <c r="CH42" s="629"/>
      <c r="CI42" s="629"/>
      <c r="CJ42" s="629"/>
      <c r="CK42" s="629"/>
      <c r="CL42" s="629"/>
      <c r="CM42" s="629"/>
      <c r="CN42" s="629"/>
      <c r="CO42" s="629"/>
      <c r="CP42" s="629"/>
      <c r="CQ42" s="630"/>
      <c r="CR42" s="631">
        <v>4089967</v>
      </c>
      <c r="CS42" s="669"/>
      <c r="CT42" s="669"/>
      <c r="CU42" s="669"/>
      <c r="CV42" s="669"/>
      <c r="CW42" s="669"/>
      <c r="CX42" s="669"/>
      <c r="CY42" s="670"/>
      <c r="CZ42" s="636">
        <v>33</v>
      </c>
      <c r="DA42" s="671"/>
      <c r="DB42" s="671"/>
      <c r="DC42" s="674"/>
      <c r="DD42" s="640">
        <v>463875</v>
      </c>
      <c r="DE42" s="669"/>
      <c r="DF42" s="669"/>
      <c r="DG42" s="669"/>
      <c r="DH42" s="669"/>
      <c r="DI42" s="669"/>
      <c r="DJ42" s="669"/>
      <c r="DK42" s="670"/>
      <c r="DL42" s="722"/>
      <c r="DM42" s="723"/>
      <c r="DN42" s="723"/>
      <c r="DO42" s="723"/>
      <c r="DP42" s="723"/>
      <c r="DQ42" s="723"/>
      <c r="DR42" s="723"/>
      <c r="DS42" s="723"/>
      <c r="DT42" s="723"/>
      <c r="DU42" s="723"/>
      <c r="DV42" s="724"/>
      <c r="DW42" s="716"/>
      <c r="DX42" s="717"/>
      <c r="DY42" s="717"/>
      <c r="DZ42" s="717"/>
      <c r="EA42" s="717"/>
      <c r="EB42" s="717"/>
      <c r="EC42" s="718"/>
    </row>
    <row r="43" spans="2:133" ht="11.25" customHeight="1" x14ac:dyDescent="0.15">
      <c r="B43" s="628" t="s">
        <v>601</v>
      </c>
      <c r="C43" s="629"/>
      <c r="D43" s="629"/>
      <c r="E43" s="629"/>
      <c r="F43" s="629"/>
      <c r="G43" s="629"/>
      <c r="H43" s="629"/>
      <c r="I43" s="629"/>
      <c r="J43" s="629"/>
      <c r="K43" s="629"/>
      <c r="L43" s="629"/>
      <c r="M43" s="629"/>
      <c r="N43" s="629"/>
      <c r="O43" s="629"/>
      <c r="P43" s="629"/>
      <c r="Q43" s="630"/>
      <c r="R43" s="631">
        <v>243636</v>
      </c>
      <c r="S43" s="632"/>
      <c r="T43" s="632"/>
      <c r="U43" s="632"/>
      <c r="V43" s="632"/>
      <c r="W43" s="632"/>
      <c r="X43" s="632"/>
      <c r="Y43" s="633"/>
      <c r="Z43" s="634">
        <v>1.8</v>
      </c>
      <c r="AA43" s="634"/>
      <c r="AB43" s="634"/>
      <c r="AC43" s="634"/>
      <c r="AD43" s="635" t="s">
        <v>128</v>
      </c>
      <c r="AE43" s="635"/>
      <c r="AF43" s="635"/>
      <c r="AG43" s="635"/>
      <c r="AH43" s="635"/>
      <c r="AI43" s="635"/>
      <c r="AJ43" s="635"/>
      <c r="AK43" s="635"/>
      <c r="AL43" s="636" t="s">
        <v>588</v>
      </c>
      <c r="AM43" s="637"/>
      <c r="AN43" s="637"/>
      <c r="AO43" s="638"/>
      <c r="BV43" s="219"/>
      <c r="BW43" s="219"/>
      <c r="BX43" s="219"/>
      <c r="BY43" s="219"/>
      <c r="BZ43" s="219"/>
      <c r="CA43" s="219"/>
      <c r="CB43" s="219"/>
      <c r="CD43" s="628" t="s">
        <v>333</v>
      </c>
      <c r="CE43" s="629"/>
      <c r="CF43" s="629"/>
      <c r="CG43" s="629"/>
      <c r="CH43" s="629"/>
      <c r="CI43" s="629"/>
      <c r="CJ43" s="629"/>
      <c r="CK43" s="629"/>
      <c r="CL43" s="629"/>
      <c r="CM43" s="629"/>
      <c r="CN43" s="629"/>
      <c r="CO43" s="629"/>
      <c r="CP43" s="629"/>
      <c r="CQ43" s="630"/>
      <c r="CR43" s="631">
        <v>26891</v>
      </c>
      <c r="CS43" s="669"/>
      <c r="CT43" s="669"/>
      <c r="CU43" s="669"/>
      <c r="CV43" s="669"/>
      <c r="CW43" s="669"/>
      <c r="CX43" s="669"/>
      <c r="CY43" s="670"/>
      <c r="CZ43" s="636">
        <v>0.2</v>
      </c>
      <c r="DA43" s="671"/>
      <c r="DB43" s="671"/>
      <c r="DC43" s="674"/>
      <c r="DD43" s="640">
        <v>26891</v>
      </c>
      <c r="DE43" s="669"/>
      <c r="DF43" s="669"/>
      <c r="DG43" s="669"/>
      <c r="DH43" s="669"/>
      <c r="DI43" s="669"/>
      <c r="DJ43" s="669"/>
      <c r="DK43" s="670"/>
      <c r="DL43" s="722"/>
      <c r="DM43" s="723"/>
      <c r="DN43" s="723"/>
      <c r="DO43" s="723"/>
      <c r="DP43" s="723"/>
      <c r="DQ43" s="723"/>
      <c r="DR43" s="723"/>
      <c r="DS43" s="723"/>
      <c r="DT43" s="723"/>
      <c r="DU43" s="723"/>
      <c r="DV43" s="724"/>
      <c r="DW43" s="716"/>
      <c r="DX43" s="717"/>
      <c r="DY43" s="717"/>
      <c r="DZ43" s="717"/>
      <c r="EA43" s="717"/>
      <c r="EB43" s="717"/>
      <c r="EC43" s="718"/>
    </row>
    <row r="44" spans="2:133" ht="11.25" customHeight="1" x14ac:dyDescent="0.15">
      <c r="B44" s="675" t="s">
        <v>334</v>
      </c>
      <c r="C44" s="676"/>
      <c r="D44" s="676"/>
      <c r="E44" s="676"/>
      <c r="F44" s="676"/>
      <c r="G44" s="676"/>
      <c r="H44" s="676"/>
      <c r="I44" s="676"/>
      <c r="J44" s="676"/>
      <c r="K44" s="676"/>
      <c r="L44" s="676"/>
      <c r="M44" s="676"/>
      <c r="N44" s="676"/>
      <c r="O44" s="676"/>
      <c r="P44" s="676"/>
      <c r="Q44" s="677"/>
      <c r="R44" s="725">
        <v>13583922</v>
      </c>
      <c r="S44" s="726"/>
      <c r="T44" s="726"/>
      <c r="U44" s="726"/>
      <c r="V44" s="726"/>
      <c r="W44" s="726"/>
      <c r="X44" s="726"/>
      <c r="Y44" s="727"/>
      <c r="Z44" s="728">
        <v>100</v>
      </c>
      <c r="AA44" s="728"/>
      <c r="AB44" s="728"/>
      <c r="AC44" s="728"/>
      <c r="AD44" s="729">
        <v>4061666</v>
      </c>
      <c r="AE44" s="729"/>
      <c r="AF44" s="729"/>
      <c r="AG44" s="729"/>
      <c r="AH44" s="729"/>
      <c r="AI44" s="729"/>
      <c r="AJ44" s="729"/>
      <c r="AK44" s="729"/>
      <c r="AL44" s="730">
        <v>100</v>
      </c>
      <c r="AM44" s="703"/>
      <c r="AN44" s="703"/>
      <c r="AO44" s="731"/>
      <c r="CD44" s="732" t="s">
        <v>289</v>
      </c>
      <c r="CE44" s="733"/>
      <c r="CF44" s="628" t="s">
        <v>335</v>
      </c>
      <c r="CG44" s="629"/>
      <c r="CH44" s="629"/>
      <c r="CI44" s="629"/>
      <c r="CJ44" s="629"/>
      <c r="CK44" s="629"/>
      <c r="CL44" s="629"/>
      <c r="CM44" s="629"/>
      <c r="CN44" s="629"/>
      <c r="CO44" s="629"/>
      <c r="CP44" s="629"/>
      <c r="CQ44" s="630"/>
      <c r="CR44" s="631">
        <v>3333455</v>
      </c>
      <c r="CS44" s="632"/>
      <c r="CT44" s="632"/>
      <c r="CU44" s="632"/>
      <c r="CV44" s="632"/>
      <c r="CW44" s="632"/>
      <c r="CX44" s="632"/>
      <c r="CY44" s="633"/>
      <c r="CZ44" s="636">
        <v>26.9</v>
      </c>
      <c r="DA44" s="637"/>
      <c r="DB44" s="637"/>
      <c r="DC44" s="649"/>
      <c r="DD44" s="640">
        <v>420720</v>
      </c>
      <c r="DE44" s="632"/>
      <c r="DF44" s="632"/>
      <c r="DG44" s="632"/>
      <c r="DH44" s="632"/>
      <c r="DI44" s="632"/>
      <c r="DJ44" s="632"/>
      <c r="DK44" s="633"/>
      <c r="DL44" s="722"/>
      <c r="DM44" s="723"/>
      <c r="DN44" s="723"/>
      <c r="DO44" s="723"/>
      <c r="DP44" s="723"/>
      <c r="DQ44" s="723"/>
      <c r="DR44" s="723"/>
      <c r="DS44" s="723"/>
      <c r="DT44" s="723"/>
      <c r="DU44" s="723"/>
      <c r="DV44" s="724"/>
      <c r="DW44" s="716"/>
      <c r="DX44" s="717"/>
      <c r="DY44" s="717"/>
      <c r="DZ44" s="717"/>
      <c r="EA44" s="717"/>
      <c r="EB44" s="717"/>
      <c r="EC44" s="71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28" t="s">
        <v>336</v>
      </c>
      <c r="CG45" s="629"/>
      <c r="CH45" s="629"/>
      <c r="CI45" s="629"/>
      <c r="CJ45" s="629"/>
      <c r="CK45" s="629"/>
      <c r="CL45" s="629"/>
      <c r="CM45" s="629"/>
      <c r="CN45" s="629"/>
      <c r="CO45" s="629"/>
      <c r="CP45" s="629"/>
      <c r="CQ45" s="630"/>
      <c r="CR45" s="631">
        <v>2514713</v>
      </c>
      <c r="CS45" s="669"/>
      <c r="CT45" s="669"/>
      <c r="CU45" s="669"/>
      <c r="CV45" s="669"/>
      <c r="CW45" s="669"/>
      <c r="CX45" s="669"/>
      <c r="CY45" s="670"/>
      <c r="CZ45" s="636">
        <v>20.3</v>
      </c>
      <c r="DA45" s="671"/>
      <c r="DB45" s="671"/>
      <c r="DC45" s="674"/>
      <c r="DD45" s="640">
        <v>229773</v>
      </c>
      <c r="DE45" s="669"/>
      <c r="DF45" s="669"/>
      <c r="DG45" s="669"/>
      <c r="DH45" s="669"/>
      <c r="DI45" s="669"/>
      <c r="DJ45" s="669"/>
      <c r="DK45" s="670"/>
      <c r="DL45" s="722"/>
      <c r="DM45" s="723"/>
      <c r="DN45" s="723"/>
      <c r="DO45" s="723"/>
      <c r="DP45" s="723"/>
      <c r="DQ45" s="723"/>
      <c r="DR45" s="723"/>
      <c r="DS45" s="723"/>
      <c r="DT45" s="723"/>
      <c r="DU45" s="723"/>
      <c r="DV45" s="724"/>
      <c r="DW45" s="716"/>
      <c r="DX45" s="717"/>
      <c r="DY45" s="717"/>
      <c r="DZ45" s="717"/>
      <c r="EA45" s="717"/>
      <c r="EB45" s="717"/>
      <c r="EC45" s="718"/>
    </row>
    <row r="46" spans="2:133" ht="11.25" customHeight="1" x14ac:dyDescent="0.15">
      <c r="B46" s="221" t="s">
        <v>337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28" t="s">
        <v>338</v>
      </c>
      <c r="CG46" s="629"/>
      <c r="CH46" s="629"/>
      <c r="CI46" s="629"/>
      <c r="CJ46" s="629"/>
      <c r="CK46" s="629"/>
      <c r="CL46" s="629"/>
      <c r="CM46" s="629"/>
      <c r="CN46" s="629"/>
      <c r="CO46" s="629"/>
      <c r="CP46" s="629"/>
      <c r="CQ46" s="630"/>
      <c r="CR46" s="631">
        <v>818742</v>
      </c>
      <c r="CS46" s="632"/>
      <c r="CT46" s="632"/>
      <c r="CU46" s="632"/>
      <c r="CV46" s="632"/>
      <c r="CW46" s="632"/>
      <c r="CX46" s="632"/>
      <c r="CY46" s="633"/>
      <c r="CZ46" s="636">
        <v>6.6</v>
      </c>
      <c r="DA46" s="637"/>
      <c r="DB46" s="637"/>
      <c r="DC46" s="649"/>
      <c r="DD46" s="640">
        <v>190947</v>
      </c>
      <c r="DE46" s="632"/>
      <c r="DF46" s="632"/>
      <c r="DG46" s="632"/>
      <c r="DH46" s="632"/>
      <c r="DI46" s="632"/>
      <c r="DJ46" s="632"/>
      <c r="DK46" s="633"/>
      <c r="DL46" s="722"/>
      <c r="DM46" s="723"/>
      <c r="DN46" s="723"/>
      <c r="DO46" s="723"/>
      <c r="DP46" s="723"/>
      <c r="DQ46" s="723"/>
      <c r="DR46" s="723"/>
      <c r="DS46" s="723"/>
      <c r="DT46" s="723"/>
      <c r="DU46" s="723"/>
      <c r="DV46" s="724"/>
      <c r="DW46" s="716"/>
      <c r="DX46" s="717"/>
      <c r="DY46" s="717"/>
      <c r="DZ46" s="717"/>
      <c r="EA46" s="717"/>
      <c r="EB46" s="717"/>
      <c r="EC46" s="718"/>
    </row>
    <row r="47" spans="2:133" ht="11.25" customHeight="1" x14ac:dyDescent="0.15">
      <c r="B47" s="750" t="s">
        <v>339</v>
      </c>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c r="BZ47" s="750"/>
      <c r="CA47" s="750"/>
      <c r="CB47" s="750"/>
      <c r="CD47" s="734"/>
      <c r="CE47" s="735"/>
      <c r="CF47" s="628" t="s">
        <v>340</v>
      </c>
      <c r="CG47" s="629"/>
      <c r="CH47" s="629"/>
      <c r="CI47" s="629"/>
      <c r="CJ47" s="629"/>
      <c r="CK47" s="629"/>
      <c r="CL47" s="629"/>
      <c r="CM47" s="629"/>
      <c r="CN47" s="629"/>
      <c r="CO47" s="629"/>
      <c r="CP47" s="629"/>
      <c r="CQ47" s="630"/>
      <c r="CR47" s="631">
        <v>742813</v>
      </c>
      <c r="CS47" s="669"/>
      <c r="CT47" s="669"/>
      <c r="CU47" s="669"/>
      <c r="CV47" s="669"/>
      <c r="CW47" s="669"/>
      <c r="CX47" s="669"/>
      <c r="CY47" s="670"/>
      <c r="CZ47" s="636">
        <v>6</v>
      </c>
      <c r="DA47" s="671"/>
      <c r="DB47" s="671"/>
      <c r="DC47" s="674"/>
      <c r="DD47" s="640">
        <v>29456</v>
      </c>
      <c r="DE47" s="669"/>
      <c r="DF47" s="669"/>
      <c r="DG47" s="669"/>
      <c r="DH47" s="669"/>
      <c r="DI47" s="669"/>
      <c r="DJ47" s="669"/>
      <c r="DK47" s="670"/>
      <c r="DL47" s="722"/>
      <c r="DM47" s="723"/>
      <c r="DN47" s="723"/>
      <c r="DO47" s="723"/>
      <c r="DP47" s="723"/>
      <c r="DQ47" s="723"/>
      <c r="DR47" s="723"/>
      <c r="DS47" s="723"/>
      <c r="DT47" s="723"/>
      <c r="DU47" s="723"/>
      <c r="DV47" s="724"/>
      <c r="DW47" s="716"/>
      <c r="DX47" s="717"/>
      <c r="DY47" s="717"/>
      <c r="DZ47" s="717"/>
      <c r="EA47" s="717"/>
      <c r="EB47" s="717"/>
      <c r="EC47" s="718"/>
    </row>
    <row r="48" spans="2:133" x14ac:dyDescent="0.15">
      <c r="B48" s="749" t="s">
        <v>341</v>
      </c>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c r="BJ48" s="749"/>
      <c r="BK48" s="749"/>
      <c r="BL48" s="749"/>
      <c r="BM48" s="749"/>
      <c r="BN48" s="749"/>
      <c r="BO48" s="749"/>
      <c r="BP48" s="749"/>
      <c r="BQ48" s="749"/>
      <c r="BR48" s="749"/>
      <c r="BS48" s="749"/>
      <c r="BT48" s="749"/>
      <c r="BU48" s="749"/>
      <c r="BV48" s="749"/>
      <c r="BW48" s="749"/>
      <c r="BX48" s="749"/>
      <c r="BY48" s="749"/>
      <c r="BZ48" s="749"/>
      <c r="CA48" s="749"/>
      <c r="CB48" s="749"/>
      <c r="CD48" s="736"/>
      <c r="CE48" s="737"/>
      <c r="CF48" s="628" t="s">
        <v>342</v>
      </c>
      <c r="CG48" s="629"/>
      <c r="CH48" s="629"/>
      <c r="CI48" s="629"/>
      <c r="CJ48" s="629"/>
      <c r="CK48" s="629"/>
      <c r="CL48" s="629"/>
      <c r="CM48" s="629"/>
      <c r="CN48" s="629"/>
      <c r="CO48" s="629"/>
      <c r="CP48" s="629"/>
      <c r="CQ48" s="630"/>
      <c r="CR48" s="631">
        <v>13699</v>
      </c>
      <c r="CS48" s="632"/>
      <c r="CT48" s="632"/>
      <c r="CU48" s="632"/>
      <c r="CV48" s="632"/>
      <c r="CW48" s="632"/>
      <c r="CX48" s="632"/>
      <c r="CY48" s="633"/>
      <c r="CZ48" s="636">
        <v>0.1</v>
      </c>
      <c r="DA48" s="637"/>
      <c r="DB48" s="637"/>
      <c r="DC48" s="649"/>
      <c r="DD48" s="640">
        <v>13699</v>
      </c>
      <c r="DE48" s="632"/>
      <c r="DF48" s="632"/>
      <c r="DG48" s="632"/>
      <c r="DH48" s="632"/>
      <c r="DI48" s="632"/>
      <c r="DJ48" s="632"/>
      <c r="DK48" s="633"/>
      <c r="DL48" s="722"/>
      <c r="DM48" s="723"/>
      <c r="DN48" s="723"/>
      <c r="DO48" s="723"/>
      <c r="DP48" s="723"/>
      <c r="DQ48" s="723"/>
      <c r="DR48" s="723"/>
      <c r="DS48" s="723"/>
      <c r="DT48" s="723"/>
      <c r="DU48" s="723"/>
      <c r="DV48" s="724"/>
      <c r="DW48" s="716"/>
      <c r="DX48" s="717"/>
      <c r="DY48" s="717"/>
      <c r="DZ48" s="717"/>
      <c r="EA48" s="717"/>
      <c r="EB48" s="717"/>
      <c r="EC48" s="71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5" t="s">
        <v>343</v>
      </c>
      <c r="CE49" s="676"/>
      <c r="CF49" s="676"/>
      <c r="CG49" s="676"/>
      <c r="CH49" s="676"/>
      <c r="CI49" s="676"/>
      <c r="CJ49" s="676"/>
      <c r="CK49" s="676"/>
      <c r="CL49" s="676"/>
      <c r="CM49" s="676"/>
      <c r="CN49" s="676"/>
      <c r="CO49" s="676"/>
      <c r="CP49" s="676"/>
      <c r="CQ49" s="677"/>
      <c r="CR49" s="725">
        <v>12400419</v>
      </c>
      <c r="CS49" s="702"/>
      <c r="CT49" s="702"/>
      <c r="CU49" s="702"/>
      <c r="CV49" s="702"/>
      <c r="CW49" s="702"/>
      <c r="CX49" s="702"/>
      <c r="CY49" s="739"/>
      <c r="CZ49" s="730">
        <v>100</v>
      </c>
      <c r="DA49" s="740"/>
      <c r="DB49" s="740"/>
      <c r="DC49" s="741"/>
      <c r="DD49" s="742">
        <v>6451461</v>
      </c>
      <c r="DE49" s="702"/>
      <c r="DF49" s="702"/>
      <c r="DG49" s="702"/>
      <c r="DH49" s="702"/>
      <c r="DI49" s="702"/>
      <c r="DJ49" s="702"/>
      <c r="DK49" s="739"/>
      <c r="DL49" s="743"/>
      <c r="DM49" s="744"/>
      <c r="DN49" s="744"/>
      <c r="DO49" s="744"/>
      <c r="DP49" s="744"/>
      <c r="DQ49" s="744"/>
      <c r="DR49" s="744"/>
      <c r="DS49" s="744"/>
      <c r="DT49" s="744"/>
      <c r="DU49" s="744"/>
      <c r="DV49" s="745"/>
      <c r="DW49" s="746"/>
      <c r="DX49" s="747"/>
      <c r="DY49" s="747"/>
      <c r="DZ49" s="747"/>
      <c r="EA49" s="747"/>
      <c r="EB49" s="747"/>
      <c r="EC49" s="748"/>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0" t="s">
        <v>344</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345</v>
      </c>
      <c r="DK2" s="1122"/>
      <c r="DL2" s="1122"/>
      <c r="DM2" s="1122"/>
      <c r="DN2" s="1122"/>
      <c r="DO2" s="1123"/>
      <c r="DP2" s="224"/>
      <c r="DQ2" s="1121" t="s">
        <v>346</v>
      </c>
      <c r="DR2" s="1122"/>
      <c r="DS2" s="1122"/>
      <c r="DT2" s="1122"/>
      <c r="DU2" s="1122"/>
      <c r="DV2" s="1122"/>
      <c r="DW2" s="1122"/>
      <c r="DX2" s="1122"/>
      <c r="DY2" s="1122"/>
      <c r="DZ2" s="112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9" t="s">
        <v>347</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60" t="s">
        <v>348</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30"/>
    </row>
    <row r="5" spans="1:131" s="231" customFormat="1" ht="26.25" customHeight="1" x14ac:dyDescent="0.15">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24" t="s">
        <v>353</v>
      </c>
      <c r="AG5" s="1032"/>
      <c r="AH5" s="1032"/>
      <c r="AI5" s="1032"/>
      <c r="AJ5" s="1045"/>
      <c r="AK5" s="1032" t="s">
        <v>354</v>
      </c>
      <c r="AL5" s="1032"/>
      <c r="AM5" s="1032"/>
      <c r="AN5" s="1032"/>
      <c r="AO5" s="1033"/>
      <c r="AP5" s="1031" t="s">
        <v>355</v>
      </c>
      <c r="AQ5" s="1032"/>
      <c r="AR5" s="1032"/>
      <c r="AS5" s="1032"/>
      <c r="AT5" s="1033"/>
      <c r="AU5" s="1031" t="s">
        <v>356</v>
      </c>
      <c r="AV5" s="1032"/>
      <c r="AW5" s="1032"/>
      <c r="AX5" s="1032"/>
      <c r="AY5" s="1045"/>
      <c r="AZ5" s="228"/>
      <c r="BA5" s="228"/>
      <c r="BB5" s="228"/>
      <c r="BC5" s="228"/>
      <c r="BD5" s="228"/>
      <c r="BE5" s="229"/>
      <c r="BF5" s="229"/>
      <c r="BG5" s="229"/>
      <c r="BH5" s="229"/>
      <c r="BI5" s="229"/>
      <c r="BJ5" s="229"/>
      <c r="BK5" s="229"/>
      <c r="BL5" s="229"/>
      <c r="BM5" s="229"/>
      <c r="BN5" s="229"/>
      <c r="BO5" s="229"/>
      <c r="BP5" s="229"/>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14" t="s">
        <v>363</v>
      </c>
      <c r="DH5" s="1115"/>
      <c r="DI5" s="1115"/>
      <c r="DJ5" s="1115"/>
      <c r="DK5" s="1116"/>
      <c r="DL5" s="1114" t="s">
        <v>364</v>
      </c>
      <c r="DM5" s="1115"/>
      <c r="DN5" s="1115"/>
      <c r="DO5" s="1115"/>
      <c r="DP5" s="1116"/>
      <c r="DQ5" s="1031" t="s">
        <v>365</v>
      </c>
      <c r="DR5" s="1032"/>
      <c r="DS5" s="1032"/>
      <c r="DT5" s="1032"/>
      <c r="DU5" s="1033"/>
      <c r="DV5" s="1031" t="s">
        <v>356</v>
      </c>
      <c r="DW5" s="1032"/>
      <c r="DX5" s="1032"/>
      <c r="DY5" s="1032"/>
      <c r="DZ5" s="1045"/>
      <c r="EA5" s="230"/>
    </row>
    <row r="6" spans="1:131" s="231"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28"/>
      <c r="BA6" s="228"/>
      <c r="BB6" s="228"/>
      <c r="BC6" s="228"/>
      <c r="BD6" s="228"/>
      <c r="BE6" s="229"/>
      <c r="BF6" s="229"/>
      <c r="BG6" s="229"/>
      <c r="BH6" s="229"/>
      <c r="BI6" s="229"/>
      <c r="BJ6" s="229"/>
      <c r="BK6" s="229"/>
      <c r="BL6" s="229"/>
      <c r="BM6" s="229"/>
      <c r="BN6" s="229"/>
      <c r="BO6" s="229"/>
      <c r="BP6" s="229"/>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0"/>
    </row>
    <row r="7" spans="1:131" s="231" customFormat="1" ht="26.25" customHeight="1" thickTop="1" x14ac:dyDescent="0.15">
      <c r="A7" s="232">
        <v>1</v>
      </c>
      <c r="B7" s="1077" t="s">
        <v>366</v>
      </c>
      <c r="C7" s="1078"/>
      <c r="D7" s="1078"/>
      <c r="E7" s="1078"/>
      <c r="F7" s="1078"/>
      <c r="G7" s="1078"/>
      <c r="H7" s="1078"/>
      <c r="I7" s="1078"/>
      <c r="J7" s="1078"/>
      <c r="K7" s="1078"/>
      <c r="L7" s="1078"/>
      <c r="M7" s="1078"/>
      <c r="N7" s="1078"/>
      <c r="O7" s="1078"/>
      <c r="P7" s="1079"/>
      <c r="Q7" s="1132">
        <v>13584</v>
      </c>
      <c r="R7" s="1133"/>
      <c r="S7" s="1133"/>
      <c r="T7" s="1133"/>
      <c r="U7" s="1133"/>
      <c r="V7" s="1133">
        <v>12400</v>
      </c>
      <c r="W7" s="1133"/>
      <c r="X7" s="1133"/>
      <c r="Y7" s="1133"/>
      <c r="Z7" s="1133"/>
      <c r="AA7" s="1133">
        <f>Q7-V7</f>
        <v>1184</v>
      </c>
      <c r="AB7" s="1133"/>
      <c r="AC7" s="1133"/>
      <c r="AD7" s="1133"/>
      <c r="AE7" s="1134"/>
      <c r="AF7" s="1135">
        <v>664</v>
      </c>
      <c r="AG7" s="1136"/>
      <c r="AH7" s="1136"/>
      <c r="AI7" s="1136"/>
      <c r="AJ7" s="1137"/>
      <c r="AK7" s="1138">
        <v>1050</v>
      </c>
      <c r="AL7" s="1139"/>
      <c r="AM7" s="1139"/>
      <c r="AN7" s="1139"/>
      <c r="AO7" s="1139"/>
      <c r="AP7" s="1139">
        <v>12396</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29" t="s">
        <v>564</v>
      </c>
      <c r="BT7" s="1130"/>
      <c r="BU7" s="1130"/>
      <c r="BV7" s="1130"/>
      <c r="BW7" s="1130"/>
      <c r="BX7" s="1130"/>
      <c r="BY7" s="1130"/>
      <c r="BZ7" s="1130"/>
      <c r="CA7" s="1130"/>
      <c r="CB7" s="1130"/>
      <c r="CC7" s="1130"/>
      <c r="CD7" s="1130"/>
      <c r="CE7" s="1130"/>
      <c r="CF7" s="1130"/>
      <c r="CG7" s="1142"/>
      <c r="CH7" s="1126">
        <v>-1</v>
      </c>
      <c r="CI7" s="1127"/>
      <c r="CJ7" s="1127"/>
      <c r="CK7" s="1127"/>
      <c r="CL7" s="1128"/>
      <c r="CM7" s="1126">
        <v>79</v>
      </c>
      <c r="CN7" s="1127"/>
      <c r="CO7" s="1127"/>
      <c r="CP7" s="1127"/>
      <c r="CQ7" s="1128"/>
      <c r="CR7" s="1126">
        <v>10</v>
      </c>
      <c r="CS7" s="1127"/>
      <c r="CT7" s="1127"/>
      <c r="CU7" s="1127"/>
      <c r="CV7" s="1128"/>
      <c r="CW7" s="1126" t="s">
        <v>565</v>
      </c>
      <c r="CX7" s="1127"/>
      <c r="CY7" s="1127"/>
      <c r="CZ7" s="1127"/>
      <c r="DA7" s="1128"/>
      <c r="DB7" s="1126">
        <v>69</v>
      </c>
      <c r="DC7" s="1127"/>
      <c r="DD7" s="1127"/>
      <c r="DE7" s="1127"/>
      <c r="DF7" s="1128"/>
      <c r="DG7" s="1126" t="s">
        <v>565</v>
      </c>
      <c r="DH7" s="1127"/>
      <c r="DI7" s="1127"/>
      <c r="DJ7" s="1127"/>
      <c r="DK7" s="1128"/>
      <c r="DL7" s="1126" t="s">
        <v>565</v>
      </c>
      <c r="DM7" s="1127"/>
      <c r="DN7" s="1127"/>
      <c r="DO7" s="1127"/>
      <c r="DP7" s="1128"/>
      <c r="DQ7" s="1126" t="s">
        <v>565</v>
      </c>
      <c r="DR7" s="1127"/>
      <c r="DS7" s="1127"/>
      <c r="DT7" s="1127"/>
      <c r="DU7" s="1128"/>
      <c r="DV7" s="1129"/>
      <c r="DW7" s="1130"/>
      <c r="DX7" s="1130"/>
      <c r="DY7" s="1130"/>
      <c r="DZ7" s="1131"/>
      <c r="EA7" s="230"/>
    </row>
    <row r="8" spans="1:131" s="231" customFormat="1" ht="26.25" customHeight="1" x14ac:dyDescent="0.15">
      <c r="A8" s="234">
        <v>2</v>
      </c>
      <c r="B8" s="1060"/>
      <c r="C8" s="1061"/>
      <c r="D8" s="1061"/>
      <c r="E8" s="1061"/>
      <c r="F8" s="1061"/>
      <c r="G8" s="1061"/>
      <c r="H8" s="1061"/>
      <c r="I8" s="1061"/>
      <c r="J8" s="1061"/>
      <c r="K8" s="1061"/>
      <c r="L8" s="1061"/>
      <c r="M8" s="1061"/>
      <c r="N8" s="1061"/>
      <c r="O8" s="1061"/>
      <c r="P8" s="1062"/>
      <c r="Q8" s="1068"/>
      <c r="R8" s="1069"/>
      <c r="S8" s="1069"/>
      <c r="T8" s="1069"/>
      <c r="U8" s="1069"/>
      <c r="V8" s="1069"/>
      <c r="W8" s="1069"/>
      <c r="X8" s="1069"/>
      <c r="Y8" s="1069"/>
      <c r="Z8" s="1069"/>
      <c r="AA8" s="1069"/>
      <c r="AB8" s="1069"/>
      <c r="AC8" s="1069"/>
      <c r="AD8" s="1069"/>
      <c r="AE8" s="1070"/>
      <c r="AF8" s="1065"/>
      <c r="AG8" s="1066"/>
      <c r="AH8" s="1066"/>
      <c r="AI8" s="1066"/>
      <c r="AJ8" s="1067"/>
      <c r="AK8" s="1110"/>
      <c r="AL8" s="1111"/>
      <c r="AM8" s="1111"/>
      <c r="AN8" s="1111"/>
      <c r="AO8" s="1111"/>
      <c r="AP8" s="1111"/>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2"/>
      <c r="BT8" s="1023"/>
      <c r="BU8" s="1023"/>
      <c r="BV8" s="1023"/>
      <c r="BW8" s="1023"/>
      <c r="BX8" s="1023"/>
      <c r="BY8" s="1023"/>
      <c r="BZ8" s="1023"/>
      <c r="CA8" s="1023"/>
      <c r="CB8" s="1023"/>
      <c r="CC8" s="1023"/>
      <c r="CD8" s="1023"/>
      <c r="CE8" s="1023"/>
      <c r="CF8" s="1023"/>
      <c r="CG8" s="1044"/>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30"/>
    </row>
    <row r="9" spans="1:131" s="231" customFormat="1" ht="26.25" customHeight="1" x14ac:dyDescent="0.15">
      <c r="A9" s="234">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2"/>
      <c r="BT9" s="1023"/>
      <c r="BU9" s="1023"/>
      <c r="BV9" s="1023"/>
      <c r="BW9" s="1023"/>
      <c r="BX9" s="1023"/>
      <c r="BY9" s="1023"/>
      <c r="BZ9" s="1023"/>
      <c r="CA9" s="1023"/>
      <c r="CB9" s="1023"/>
      <c r="CC9" s="1023"/>
      <c r="CD9" s="1023"/>
      <c r="CE9" s="1023"/>
      <c r="CF9" s="1023"/>
      <c r="CG9" s="1044"/>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30"/>
    </row>
    <row r="10" spans="1:131" s="231" customFormat="1" ht="26.25" customHeight="1" x14ac:dyDescent="0.15">
      <c r="A10" s="234">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2"/>
      <c r="BT10" s="1023"/>
      <c r="BU10" s="1023"/>
      <c r="BV10" s="1023"/>
      <c r="BW10" s="1023"/>
      <c r="BX10" s="1023"/>
      <c r="BY10" s="1023"/>
      <c r="BZ10" s="1023"/>
      <c r="CA10" s="1023"/>
      <c r="CB10" s="1023"/>
      <c r="CC10" s="1023"/>
      <c r="CD10" s="1023"/>
      <c r="CE10" s="1023"/>
      <c r="CF10" s="1023"/>
      <c r="CG10" s="1044"/>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30"/>
    </row>
    <row r="11" spans="1:131" s="231" customFormat="1" ht="26.25" customHeight="1" x14ac:dyDescent="0.15">
      <c r="A11" s="234">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2"/>
      <c r="BT11" s="1023"/>
      <c r="BU11" s="1023"/>
      <c r="BV11" s="1023"/>
      <c r="BW11" s="1023"/>
      <c r="BX11" s="1023"/>
      <c r="BY11" s="1023"/>
      <c r="BZ11" s="1023"/>
      <c r="CA11" s="1023"/>
      <c r="CB11" s="1023"/>
      <c r="CC11" s="1023"/>
      <c r="CD11" s="1023"/>
      <c r="CE11" s="1023"/>
      <c r="CF11" s="1023"/>
      <c r="CG11" s="1044"/>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30"/>
    </row>
    <row r="12" spans="1:131" s="231" customFormat="1" ht="26.25" customHeight="1" x14ac:dyDescent="0.15">
      <c r="A12" s="234">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2"/>
      <c r="BT12" s="1023"/>
      <c r="BU12" s="1023"/>
      <c r="BV12" s="1023"/>
      <c r="BW12" s="1023"/>
      <c r="BX12" s="1023"/>
      <c r="BY12" s="1023"/>
      <c r="BZ12" s="1023"/>
      <c r="CA12" s="1023"/>
      <c r="CB12" s="1023"/>
      <c r="CC12" s="1023"/>
      <c r="CD12" s="1023"/>
      <c r="CE12" s="1023"/>
      <c r="CF12" s="1023"/>
      <c r="CG12" s="1044"/>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30"/>
    </row>
    <row r="13" spans="1:131" s="231" customFormat="1" ht="26.25" customHeight="1" x14ac:dyDescent="0.15">
      <c r="A13" s="234">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0"/>
    </row>
    <row r="14" spans="1:131" s="231" customFormat="1" ht="26.25" customHeight="1" x14ac:dyDescent="0.15">
      <c r="A14" s="234">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0"/>
    </row>
    <row r="15" spans="1:131" s="231" customFormat="1" ht="26.25" customHeight="1" x14ac:dyDescent="0.15">
      <c r="A15" s="234">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0"/>
    </row>
    <row r="16" spans="1:131" s="231" customFormat="1" ht="26.25" customHeight="1" x14ac:dyDescent="0.15">
      <c r="A16" s="234">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0"/>
    </row>
    <row r="17" spans="1:131" s="231" customFormat="1" ht="26.25" customHeight="1" x14ac:dyDescent="0.15">
      <c r="A17" s="234">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0"/>
    </row>
    <row r="18" spans="1:131" s="231" customFormat="1" ht="26.25" customHeight="1" x14ac:dyDescent="0.15">
      <c r="A18" s="234">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0"/>
    </row>
    <row r="19" spans="1:131" s="231" customFormat="1" ht="26.25" customHeight="1" x14ac:dyDescent="0.15">
      <c r="A19" s="234">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0"/>
    </row>
    <row r="20" spans="1:131" s="231" customFormat="1" ht="26.25" customHeight="1" x14ac:dyDescent="0.15">
      <c r="A20" s="234">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0"/>
    </row>
    <row r="21" spans="1:131" s="231" customFormat="1" ht="26.25" customHeight="1" thickBot="1" x14ac:dyDescent="0.2">
      <c r="A21" s="234">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0"/>
    </row>
    <row r="22" spans="1:131" s="231" customFormat="1" ht="26.25" customHeight="1" x14ac:dyDescent="0.15">
      <c r="A22" s="234">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29"/>
      <c r="BF22" s="229"/>
      <c r="BG22" s="229"/>
      <c r="BH22" s="229"/>
      <c r="BI22" s="229"/>
      <c r="BJ22" s="229"/>
      <c r="BK22" s="229"/>
      <c r="BL22" s="229"/>
      <c r="BM22" s="229"/>
      <c r="BN22" s="229"/>
      <c r="BO22" s="229"/>
      <c r="BP22" s="229"/>
      <c r="BQ22" s="234">
        <v>16</v>
      </c>
      <c r="BR22" s="235"/>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0"/>
    </row>
    <row r="23" spans="1:131" s="231" customFormat="1" ht="26.25" customHeight="1" thickBot="1" x14ac:dyDescent="0.2">
      <c r="A23" s="236" t="s">
        <v>368</v>
      </c>
      <c r="B23" s="967" t="s">
        <v>369</v>
      </c>
      <c r="C23" s="968"/>
      <c r="D23" s="968"/>
      <c r="E23" s="968"/>
      <c r="F23" s="968"/>
      <c r="G23" s="968"/>
      <c r="H23" s="968"/>
      <c r="I23" s="968"/>
      <c r="J23" s="968"/>
      <c r="K23" s="968"/>
      <c r="L23" s="968"/>
      <c r="M23" s="968"/>
      <c r="N23" s="968"/>
      <c r="O23" s="968"/>
      <c r="P23" s="978"/>
      <c r="Q23" s="1097"/>
      <c r="R23" s="1091"/>
      <c r="S23" s="1091"/>
      <c r="T23" s="1091"/>
      <c r="U23" s="1091"/>
      <c r="V23" s="1091"/>
      <c r="W23" s="1091"/>
      <c r="X23" s="1091"/>
      <c r="Y23" s="1091"/>
      <c r="Z23" s="1091"/>
      <c r="AA23" s="1091"/>
      <c r="AB23" s="1091"/>
      <c r="AC23" s="1091"/>
      <c r="AD23" s="1091"/>
      <c r="AE23" s="1098"/>
      <c r="AF23" s="1099">
        <v>664</v>
      </c>
      <c r="AG23" s="1091"/>
      <c r="AH23" s="1091"/>
      <c r="AI23" s="1091"/>
      <c r="AJ23" s="1100"/>
      <c r="AK23" s="1101"/>
      <c r="AL23" s="1102"/>
      <c r="AM23" s="1102"/>
      <c r="AN23" s="1102"/>
      <c r="AO23" s="1102"/>
      <c r="AP23" s="1091"/>
      <c r="AQ23" s="1091"/>
      <c r="AR23" s="1091"/>
      <c r="AS23" s="1091"/>
      <c r="AT23" s="1091"/>
      <c r="AU23" s="1092"/>
      <c r="AV23" s="1092"/>
      <c r="AW23" s="1092"/>
      <c r="AX23" s="1092"/>
      <c r="AY23" s="1093"/>
      <c r="AZ23" s="1094" t="s">
        <v>370</v>
      </c>
      <c r="BA23" s="1095"/>
      <c r="BB23" s="1095"/>
      <c r="BC23" s="1095"/>
      <c r="BD23" s="1096"/>
      <c r="BE23" s="229"/>
      <c r="BF23" s="229"/>
      <c r="BG23" s="229"/>
      <c r="BH23" s="229"/>
      <c r="BI23" s="229"/>
      <c r="BJ23" s="229"/>
      <c r="BK23" s="229"/>
      <c r="BL23" s="229"/>
      <c r="BM23" s="229"/>
      <c r="BN23" s="229"/>
      <c r="BO23" s="229"/>
      <c r="BP23" s="229"/>
      <c r="BQ23" s="234">
        <v>17</v>
      </c>
      <c r="BR23" s="235"/>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0"/>
    </row>
    <row r="24" spans="1:131" s="231"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0"/>
    </row>
    <row r="25" spans="1:13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6"/>
    </row>
    <row r="26" spans="1:131" ht="26.25" customHeight="1" x14ac:dyDescent="0.15">
      <c r="A26" s="1025" t="s">
        <v>349</v>
      </c>
      <c r="B26" s="1026"/>
      <c r="C26" s="1026"/>
      <c r="D26" s="1026"/>
      <c r="E26" s="1026"/>
      <c r="F26" s="1026"/>
      <c r="G26" s="1026"/>
      <c r="H26" s="1026"/>
      <c r="I26" s="1026"/>
      <c r="J26" s="1026"/>
      <c r="K26" s="1026"/>
      <c r="L26" s="1026"/>
      <c r="M26" s="1026"/>
      <c r="N26" s="1026"/>
      <c r="O26" s="1026"/>
      <c r="P26" s="1027"/>
      <c r="Q26" s="1031" t="s">
        <v>373</v>
      </c>
      <c r="R26" s="1032"/>
      <c r="S26" s="1032"/>
      <c r="T26" s="1032"/>
      <c r="U26" s="1033"/>
      <c r="V26" s="1031" t="s">
        <v>374</v>
      </c>
      <c r="W26" s="1032"/>
      <c r="X26" s="1032"/>
      <c r="Y26" s="1032"/>
      <c r="Z26" s="1033"/>
      <c r="AA26" s="1031" t="s">
        <v>375</v>
      </c>
      <c r="AB26" s="1032"/>
      <c r="AC26" s="1032"/>
      <c r="AD26" s="1032"/>
      <c r="AE26" s="1032"/>
      <c r="AF26" s="1085" t="s">
        <v>376</v>
      </c>
      <c r="AG26" s="1038"/>
      <c r="AH26" s="1038"/>
      <c r="AI26" s="1038"/>
      <c r="AJ26" s="1086"/>
      <c r="AK26" s="1032" t="s">
        <v>377</v>
      </c>
      <c r="AL26" s="1032"/>
      <c r="AM26" s="1032"/>
      <c r="AN26" s="1032"/>
      <c r="AO26" s="1033"/>
      <c r="AP26" s="1031" t="s">
        <v>378</v>
      </c>
      <c r="AQ26" s="1032"/>
      <c r="AR26" s="1032"/>
      <c r="AS26" s="1032"/>
      <c r="AT26" s="1033"/>
      <c r="AU26" s="1031" t="s">
        <v>379</v>
      </c>
      <c r="AV26" s="1032"/>
      <c r="AW26" s="1032"/>
      <c r="AX26" s="1032"/>
      <c r="AY26" s="1033"/>
      <c r="AZ26" s="1031" t="s">
        <v>380</v>
      </c>
      <c r="BA26" s="1032"/>
      <c r="BB26" s="1032"/>
      <c r="BC26" s="1032"/>
      <c r="BD26" s="1033"/>
      <c r="BE26" s="1031" t="s">
        <v>356</v>
      </c>
      <c r="BF26" s="1032"/>
      <c r="BG26" s="1032"/>
      <c r="BH26" s="1032"/>
      <c r="BI26" s="1045"/>
      <c r="BJ26" s="228"/>
      <c r="BK26" s="228"/>
      <c r="BL26" s="228"/>
      <c r="BM26" s="228"/>
      <c r="BN26" s="228"/>
      <c r="BO26" s="237"/>
      <c r="BP26" s="237"/>
      <c r="BQ26" s="234">
        <v>20</v>
      </c>
      <c r="BR26" s="235"/>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6"/>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8"/>
      <c r="BK27" s="228"/>
      <c r="BL27" s="228"/>
      <c r="BM27" s="228"/>
      <c r="BN27" s="228"/>
      <c r="BO27" s="237"/>
      <c r="BP27" s="237"/>
      <c r="BQ27" s="234">
        <v>21</v>
      </c>
      <c r="BR27" s="235"/>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6"/>
    </row>
    <row r="28" spans="1:131" ht="26.25" customHeight="1" thickTop="1" x14ac:dyDescent="0.15">
      <c r="A28" s="238">
        <v>1</v>
      </c>
      <c r="B28" s="1077" t="s">
        <v>381</v>
      </c>
      <c r="C28" s="1078"/>
      <c r="D28" s="1078"/>
      <c r="E28" s="1078"/>
      <c r="F28" s="1078"/>
      <c r="G28" s="1078"/>
      <c r="H28" s="1078"/>
      <c r="I28" s="1078"/>
      <c r="J28" s="1078"/>
      <c r="K28" s="1078"/>
      <c r="L28" s="1078"/>
      <c r="M28" s="1078"/>
      <c r="N28" s="1078"/>
      <c r="O28" s="1078"/>
      <c r="P28" s="1079"/>
      <c r="Q28" s="1080">
        <v>564</v>
      </c>
      <c r="R28" s="1081"/>
      <c r="S28" s="1081"/>
      <c r="T28" s="1081"/>
      <c r="U28" s="1081"/>
      <c r="V28" s="1081">
        <v>550</v>
      </c>
      <c r="W28" s="1081"/>
      <c r="X28" s="1081"/>
      <c r="Y28" s="1081"/>
      <c r="Z28" s="1081"/>
      <c r="AA28" s="1081">
        <f>Q28-V28</f>
        <v>14</v>
      </c>
      <c r="AB28" s="1081"/>
      <c r="AC28" s="1081"/>
      <c r="AD28" s="1081"/>
      <c r="AE28" s="1082"/>
      <c r="AF28" s="1083">
        <v>14</v>
      </c>
      <c r="AG28" s="1081"/>
      <c r="AH28" s="1081"/>
      <c r="AI28" s="1081"/>
      <c r="AJ28" s="1084"/>
      <c r="AK28" s="1072">
        <v>69</v>
      </c>
      <c r="AL28" s="1073"/>
      <c r="AM28" s="1073"/>
      <c r="AN28" s="1073"/>
      <c r="AO28" s="1073"/>
      <c r="AP28" s="1073" t="s">
        <v>557</v>
      </c>
      <c r="AQ28" s="1073"/>
      <c r="AR28" s="1073"/>
      <c r="AS28" s="1073"/>
      <c r="AT28" s="1073"/>
      <c r="AU28" s="1073" t="s">
        <v>557</v>
      </c>
      <c r="AV28" s="1073"/>
      <c r="AW28" s="1073"/>
      <c r="AX28" s="1073"/>
      <c r="AY28" s="1073"/>
      <c r="AZ28" s="1074" t="s">
        <v>558</v>
      </c>
      <c r="BA28" s="1074"/>
      <c r="BB28" s="1074"/>
      <c r="BC28" s="1074"/>
      <c r="BD28" s="1074"/>
      <c r="BE28" s="1075"/>
      <c r="BF28" s="1075"/>
      <c r="BG28" s="1075"/>
      <c r="BH28" s="1075"/>
      <c r="BI28" s="1076"/>
      <c r="BJ28" s="228"/>
      <c r="BK28" s="228"/>
      <c r="BL28" s="228"/>
      <c r="BM28" s="228"/>
      <c r="BN28" s="228"/>
      <c r="BO28" s="237"/>
      <c r="BP28" s="237"/>
      <c r="BQ28" s="234">
        <v>22</v>
      </c>
      <c r="BR28" s="235"/>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6"/>
    </row>
    <row r="29" spans="1:131" ht="26.25" customHeight="1" x14ac:dyDescent="0.15">
      <c r="A29" s="238">
        <v>2</v>
      </c>
      <c r="B29" s="1060" t="s">
        <v>382</v>
      </c>
      <c r="C29" s="1061"/>
      <c r="D29" s="1061"/>
      <c r="E29" s="1061"/>
      <c r="F29" s="1061"/>
      <c r="G29" s="1061"/>
      <c r="H29" s="1061"/>
      <c r="I29" s="1061"/>
      <c r="J29" s="1061"/>
      <c r="K29" s="1061"/>
      <c r="L29" s="1061"/>
      <c r="M29" s="1061"/>
      <c r="N29" s="1061"/>
      <c r="O29" s="1061"/>
      <c r="P29" s="1062"/>
      <c r="Q29" s="1068">
        <v>94</v>
      </c>
      <c r="R29" s="1069"/>
      <c r="S29" s="1069"/>
      <c r="T29" s="1069"/>
      <c r="U29" s="1069"/>
      <c r="V29" s="1069">
        <v>88</v>
      </c>
      <c r="W29" s="1069"/>
      <c r="X29" s="1069"/>
      <c r="Y29" s="1069"/>
      <c r="Z29" s="1069"/>
      <c r="AA29" s="1070">
        <f t="shared" ref="AA29:AA31" si="0">Q29-V29</f>
        <v>6</v>
      </c>
      <c r="AB29" s="1066"/>
      <c r="AC29" s="1066"/>
      <c r="AD29" s="1066"/>
      <c r="AE29" s="1067"/>
      <c r="AF29" s="1065">
        <v>6</v>
      </c>
      <c r="AG29" s="1066"/>
      <c r="AH29" s="1066"/>
      <c r="AI29" s="1066"/>
      <c r="AJ29" s="1067"/>
      <c r="AK29" s="1010">
        <v>26</v>
      </c>
      <c r="AL29" s="1001"/>
      <c r="AM29" s="1001"/>
      <c r="AN29" s="1001"/>
      <c r="AO29" s="1001"/>
      <c r="AP29" s="1071" t="s">
        <v>558</v>
      </c>
      <c r="AQ29" s="1071"/>
      <c r="AR29" s="1071"/>
      <c r="AS29" s="1071"/>
      <c r="AT29" s="1071"/>
      <c r="AU29" s="1071" t="s">
        <v>558</v>
      </c>
      <c r="AV29" s="1071"/>
      <c r="AW29" s="1071"/>
      <c r="AX29" s="1071"/>
      <c r="AY29" s="1071"/>
      <c r="AZ29" s="1071" t="s">
        <v>558</v>
      </c>
      <c r="BA29" s="1071"/>
      <c r="BB29" s="1071"/>
      <c r="BC29" s="1071"/>
      <c r="BD29" s="1071"/>
      <c r="BE29" s="1002"/>
      <c r="BF29" s="1002"/>
      <c r="BG29" s="1002"/>
      <c r="BH29" s="1002"/>
      <c r="BI29" s="1003"/>
      <c r="BJ29" s="228"/>
      <c r="BK29" s="228"/>
      <c r="BL29" s="228"/>
      <c r="BM29" s="228"/>
      <c r="BN29" s="228"/>
      <c r="BO29" s="237"/>
      <c r="BP29" s="237"/>
      <c r="BQ29" s="234">
        <v>23</v>
      </c>
      <c r="BR29" s="235"/>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6"/>
    </row>
    <row r="30" spans="1:131" ht="26.25" customHeight="1" x14ac:dyDescent="0.15">
      <c r="A30" s="238">
        <v>3</v>
      </c>
      <c r="B30" s="1060" t="s">
        <v>383</v>
      </c>
      <c r="C30" s="1061"/>
      <c r="D30" s="1061"/>
      <c r="E30" s="1061"/>
      <c r="F30" s="1061"/>
      <c r="G30" s="1061"/>
      <c r="H30" s="1061"/>
      <c r="I30" s="1061"/>
      <c r="J30" s="1061"/>
      <c r="K30" s="1061"/>
      <c r="L30" s="1061"/>
      <c r="M30" s="1061"/>
      <c r="N30" s="1061"/>
      <c r="O30" s="1061"/>
      <c r="P30" s="1062"/>
      <c r="Q30" s="1068">
        <v>603</v>
      </c>
      <c r="R30" s="1069"/>
      <c r="S30" s="1069"/>
      <c r="T30" s="1069"/>
      <c r="U30" s="1069"/>
      <c r="V30" s="1069">
        <v>597</v>
      </c>
      <c r="W30" s="1069"/>
      <c r="X30" s="1069"/>
      <c r="Y30" s="1069"/>
      <c r="Z30" s="1069"/>
      <c r="AA30" s="1070">
        <f t="shared" si="0"/>
        <v>6</v>
      </c>
      <c r="AB30" s="1066"/>
      <c r="AC30" s="1066"/>
      <c r="AD30" s="1066"/>
      <c r="AE30" s="1067"/>
      <c r="AF30" s="1065">
        <v>6</v>
      </c>
      <c r="AG30" s="1066"/>
      <c r="AH30" s="1066"/>
      <c r="AI30" s="1066"/>
      <c r="AJ30" s="1067"/>
      <c r="AK30" s="1010">
        <v>107</v>
      </c>
      <c r="AL30" s="1001"/>
      <c r="AM30" s="1001"/>
      <c r="AN30" s="1001"/>
      <c r="AO30" s="1001"/>
      <c r="AP30" s="1071" t="s">
        <v>558</v>
      </c>
      <c r="AQ30" s="1071"/>
      <c r="AR30" s="1071"/>
      <c r="AS30" s="1071"/>
      <c r="AT30" s="1071"/>
      <c r="AU30" s="1071" t="s">
        <v>558</v>
      </c>
      <c r="AV30" s="1071"/>
      <c r="AW30" s="1071"/>
      <c r="AX30" s="1071"/>
      <c r="AY30" s="1071"/>
      <c r="AZ30" s="1071" t="s">
        <v>558</v>
      </c>
      <c r="BA30" s="1071"/>
      <c r="BB30" s="1071"/>
      <c r="BC30" s="1071"/>
      <c r="BD30" s="1071"/>
      <c r="BE30" s="1002"/>
      <c r="BF30" s="1002"/>
      <c r="BG30" s="1002"/>
      <c r="BH30" s="1002"/>
      <c r="BI30" s="1003"/>
      <c r="BJ30" s="228"/>
      <c r="BK30" s="228"/>
      <c r="BL30" s="228"/>
      <c r="BM30" s="228"/>
      <c r="BN30" s="228"/>
      <c r="BO30" s="237"/>
      <c r="BP30" s="237"/>
      <c r="BQ30" s="234">
        <v>24</v>
      </c>
      <c r="BR30" s="235"/>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6"/>
    </row>
    <row r="31" spans="1:131" ht="26.25" customHeight="1" x14ac:dyDescent="0.15">
      <c r="A31" s="238">
        <v>4</v>
      </c>
      <c r="B31" s="1060" t="s">
        <v>384</v>
      </c>
      <c r="C31" s="1061"/>
      <c r="D31" s="1061"/>
      <c r="E31" s="1061"/>
      <c r="F31" s="1061"/>
      <c r="G31" s="1061"/>
      <c r="H31" s="1061"/>
      <c r="I31" s="1061"/>
      <c r="J31" s="1061"/>
      <c r="K31" s="1061"/>
      <c r="L31" s="1061"/>
      <c r="M31" s="1061"/>
      <c r="N31" s="1061"/>
      <c r="O31" s="1061"/>
      <c r="P31" s="1062"/>
      <c r="Q31" s="1068">
        <v>35</v>
      </c>
      <c r="R31" s="1069"/>
      <c r="S31" s="1069"/>
      <c r="T31" s="1069"/>
      <c r="U31" s="1069"/>
      <c r="V31" s="1069">
        <v>35</v>
      </c>
      <c r="W31" s="1069"/>
      <c r="X31" s="1069"/>
      <c r="Y31" s="1069"/>
      <c r="Z31" s="1069"/>
      <c r="AA31" s="1070">
        <f t="shared" si="0"/>
        <v>0</v>
      </c>
      <c r="AB31" s="1066"/>
      <c r="AC31" s="1066"/>
      <c r="AD31" s="1066"/>
      <c r="AE31" s="1067"/>
      <c r="AF31" s="1065" t="s">
        <v>174</v>
      </c>
      <c r="AG31" s="1066"/>
      <c r="AH31" s="1066"/>
      <c r="AI31" s="1066"/>
      <c r="AJ31" s="1067"/>
      <c r="AK31" s="1010">
        <v>34</v>
      </c>
      <c r="AL31" s="1001"/>
      <c r="AM31" s="1001"/>
      <c r="AN31" s="1001"/>
      <c r="AO31" s="1001"/>
      <c r="AP31" s="1071" t="s">
        <v>558</v>
      </c>
      <c r="AQ31" s="1071"/>
      <c r="AR31" s="1071"/>
      <c r="AS31" s="1071"/>
      <c r="AT31" s="1071"/>
      <c r="AU31" s="1071" t="s">
        <v>558</v>
      </c>
      <c r="AV31" s="1071"/>
      <c r="AW31" s="1071"/>
      <c r="AX31" s="1071"/>
      <c r="AY31" s="1071"/>
      <c r="AZ31" s="1071" t="s">
        <v>558</v>
      </c>
      <c r="BA31" s="1071"/>
      <c r="BB31" s="1071"/>
      <c r="BC31" s="1071"/>
      <c r="BD31" s="1071"/>
      <c r="BE31" s="1002"/>
      <c r="BF31" s="1002"/>
      <c r="BG31" s="1002"/>
      <c r="BH31" s="1002"/>
      <c r="BI31" s="1003"/>
      <c r="BJ31" s="228"/>
      <c r="BK31" s="228"/>
      <c r="BL31" s="228"/>
      <c r="BM31" s="228"/>
      <c r="BN31" s="228"/>
      <c r="BO31" s="237"/>
      <c r="BP31" s="237"/>
      <c r="BQ31" s="234">
        <v>25</v>
      </c>
      <c r="BR31" s="235"/>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6"/>
    </row>
    <row r="32" spans="1:131" ht="26.25" customHeight="1" x14ac:dyDescent="0.15">
      <c r="A32" s="238">
        <v>5</v>
      </c>
      <c r="B32" s="1060" t="s">
        <v>385</v>
      </c>
      <c r="C32" s="1061"/>
      <c r="D32" s="1061"/>
      <c r="E32" s="1061"/>
      <c r="F32" s="1061"/>
      <c r="G32" s="1061"/>
      <c r="H32" s="1061"/>
      <c r="I32" s="1061"/>
      <c r="J32" s="1061"/>
      <c r="K32" s="1061"/>
      <c r="L32" s="1061"/>
      <c r="M32" s="1061"/>
      <c r="N32" s="1061"/>
      <c r="O32" s="1061"/>
      <c r="P32" s="1062"/>
      <c r="Q32" s="1068">
        <v>634</v>
      </c>
      <c r="R32" s="1069"/>
      <c r="S32" s="1069"/>
      <c r="T32" s="1069"/>
      <c r="U32" s="1069"/>
      <c r="V32" s="1069">
        <v>621</v>
      </c>
      <c r="W32" s="1069"/>
      <c r="X32" s="1069"/>
      <c r="Y32" s="1069"/>
      <c r="Z32" s="1069"/>
      <c r="AA32" s="1069">
        <f t="shared" ref="AA32" si="1">Q32-V32</f>
        <v>13</v>
      </c>
      <c r="AB32" s="1069"/>
      <c r="AC32" s="1069"/>
      <c r="AD32" s="1069"/>
      <c r="AE32" s="1070"/>
      <c r="AF32" s="1065">
        <v>13</v>
      </c>
      <c r="AG32" s="1066"/>
      <c r="AH32" s="1066"/>
      <c r="AI32" s="1066"/>
      <c r="AJ32" s="1067"/>
      <c r="AK32" s="1010">
        <v>283</v>
      </c>
      <c r="AL32" s="1001"/>
      <c r="AM32" s="1001"/>
      <c r="AN32" s="1001"/>
      <c r="AO32" s="1001"/>
      <c r="AP32" s="1001">
        <v>5596</v>
      </c>
      <c r="AQ32" s="1001"/>
      <c r="AR32" s="1001"/>
      <c r="AS32" s="1001"/>
      <c r="AT32" s="1001"/>
      <c r="AU32" s="1001">
        <v>4371</v>
      </c>
      <c r="AV32" s="1001"/>
      <c r="AW32" s="1001"/>
      <c r="AX32" s="1001"/>
      <c r="AY32" s="1001"/>
      <c r="AZ32" s="1071" t="s">
        <v>558</v>
      </c>
      <c r="BA32" s="1071"/>
      <c r="BB32" s="1071"/>
      <c r="BC32" s="1071"/>
      <c r="BD32" s="1071"/>
      <c r="BE32" s="1002" t="s">
        <v>386</v>
      </c>
      <c r="BF32" s="1002"/>
      <c r="BG32" s="1002"/>
      <c r="BH32" s="1002"/>
      <c r="BI32" s="1003"/>
      <c r="BJ32" s="228"/>
      <c r="BK32" s="228"/>
      <c r="BL32" s="228"/>
      <c r="BM32" s="228"/>
      <c r="BN32" s="228"/>
      <c r="BO32" s="237"/>
      <c r="BP32" s="237"/>
      <c r="BQ32" s="234">
        <v>26</v>
      </c>
      <c r="BR32" s="235"/>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6"/>
    </row>
    <row r="33" spans="1:131" ht="26.25" customHeight="1" x14ac:dyDescent="0.15">
      <c r="A33" s="238">
        <v>6</v>
      </c>
      <c r="B33" s="1060" t="s">
        <v>387</v>
      </c>
      <c r="C33" s="1061"/>
      <c r="D33" s="1061"/>
      <c r="E33" s="1061"/>
      <c r="F33" s="1061"/>
      <c r="G33" s="1061"/>
      <c r="H33" s="1061"/>
      <c r="I33" s="1061"/>
      <c r="J33" s="1061"/>
      <c r="K33" s="1061"/>
      <c r="L33" s="1061"/>
      <c r="M33" s="1061"/>
      <c r="N33" s="1061"/>
      <c r="O33" s="1061"/>
      <c r="P33" s="1062"/>
      <c r="Q33" s="1068">
        <v>278</v>
      </c>
      <c r="R33" s="1069"/>
      <c r="S33" s="1069"/>
      <c r="T33" s="1069"/>
      <c r="U33" s="1069"/>
      <c r="V33" s="1069">
        <v>264</v>
      </c>
      <c r="W33" s="1069"/>
      <c r="X33" s="1069"/>
      <c r="Y33" s="1069"/>
      <c r="Z33" s="1069"/>
      <c r="AA33" s="1069">
        <f t="shared" ref="AA33" si="2">Q33-V33</f>
        <v>14</v>
      </c>
      <c r="AB33" s="1069"/>
      <c r="AC33" s="1069"/>
      <c r="AD33" s="1069"/>
      <c r="AE33" s="1070"/>
      <c r="AF33" s="1065">
        <v>14</v>
      </c>
      <c r="AG33" s="1066"/>
      <c r="AH33" s="1066"/>
      <c r="AI33" s="1066"/>
      <c r="AJ33" s="1067"/>
      <c r="AK33" s="1010">
        <v>126</v>
      </c>
      <c r="AL33" s="1001"/>
      <c r="AM33" s="1001"/>
      <c r="AN33" s="1001"/>
      <c r="AO33" s="1001"/>
      <c r="AP33" s="1001">
        <v>1023</v>
      </c>
      <c r="AQ33" s="1001"/>
      <c r="AR33" s="1001"/>
      <c r="AS33" s="1001"/>
      <c r="AT33" s="1001"/>
      <c r="AU33" s="1001">
        <v>1020</v>
      </c>
      <c r="AV33" s="1001"/>
      <c r="AW33" s="1001"/>
      <c r="AX33" s="1001"/>
      <c r="AY33" s="1001"/>
      <c r="AZ33" s="1071" t="s">
        <v>558</v>
      </c>
      <c r="BA33" s="1071"/>
      <c r="BB33" s="1071"/>
      <c r="BC33" s="1071"/>
      <c r="BD33" s="1071"/>
      <c r="BE33" s="1002" t="s">
        <v>386</v>
      </c>
      <c r="BF33" s="1002"/>
      <c r="BG33" s="1002"/>
      <c r="BH33" s="1002"/>
      <c r="BI33" s="1003"/>
      <c r="BJ33" s="228"/>
      <c r="BK33" s="228"/>
      <c r="BL33" s="228"/>
      <c r="BM33" s="228"/>
      <c r="BN33" s="228"/>
      <c r="BO33" s="237"/>
      <c r="BP33" s="237"/>
      <c r="BQ33" s="234">
        <v>27</v>
      </c>
      <c r="BR33" s="235"/>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6"/>
    </row>
    <row r="34" spans="1:131" ht="26.25" customHeight="1" x14ac:dyDescent="0.15">
      <c r="A34" s="238">
        <v>7</v>
      </c>
      <c r="B34" s="1060"/>
      <c r="C34" s="1061"/>
      <c r="D34" s="1061"/>
      <c r="E34" s="1061"/>
      <c r="F34" s="1061"/>
      <c r="G34" s="1061"/>
      <c r="H34" s="1061"/>
      <c r="I34" s="1061"/>
      <c r="J34" s="1061"/>
      <c r="K34" s="1061"/>
      <c r="L34" s="1061"/>
      <c r="M34" s="1061"/>
      <c r="N34" s="1061"/>
      <c r="O34" s="1061"/>
      <c r="P34" s="1062"/>
      <c r="Q34" s="1068"/>
      <c r="R34" s="1069"/>
      <c r="S34" s="1069"/>
      <c r="T34" s="1069"/>
      <c r="U34" s="1069"/>
      <c r="V34" s="1069"/>
      <c r="W34" s="1069"/>
      <c r="X34" s="1069"/>
      <c r="Y34" s="1069"/>
      <c r="Z34" s="1069"/>
      <c r="AA34" s="1069"/>
      <c r="AB34" s="1069"/>
      <c r="AC34" s="1069"/>
      <c r="AD34" s="1069"/>
      <c r="AE34" s="1070"/>
      <c r="AF34" s="1065"/>
      <c r="AG34" s="1066"/>
      <c r="AH34" s="1066"/>
      <c r="AI34" s="1066"/>
      <c r="AJ34" s="1067"/>
      <c r="AK34" s="1010"/>
      <c r="AL34" s="1001"/>
      <c r="AM34" s="1001"/>
      <c r="AN34" s="1001"/>
      <c r="AO34" s="1001"/>
      <c r="AP34" s="1001"/>
      <c r="AQ34" s="1001"/>
      <c r="AR34" s="1001"/>
      <c r="AS34" s="1001"/>
      <c r="AT34" s="1001"/>
      <c r="AU34" s="1001"/>
      <c r="AV34" s="1001"/>
      <c r="AW34" s="1001"/>
      <c r="AX34" s="1001"/>
      <c r="AY34" s="1001"/>
      <c r="AZ34" s="1071"/>
      <c r="BA34" s="1071"/>
      <c r="BB34" s="1071"/>
      <c r="BC34" s="1071"/>
      <c r="BD34" s="1071"/>
      <c r="BE34" s="1002"/>
      <c r="BF34" s="1002"/>
      <c r="BG34" s="1002"/>
      <c r="BH34" s="1002"/>
      <c r="BI34" s="1003"/>
      <c r="BJ34" s="228"/>
      <c r="BK34" s="228"/>
      <c r="BL34" s="228"/>
      <c r="BM34" s="228"/>
      <c r="BN34" s="228"/>
      <c r="BO34" s="237"/>
      <c r="BP34" s="237"/>
      <c r="BQ34" s="234">
        <v>28</v>
      </c>
      <c r="BR34" s="235"/>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6"/>
    </row>
    <row r="35" spans="1:131" ht="26.25" customHeight="1" x14ac:dyDescent="0.15">
      <c r="A35" s="238">
        <v>8</v>
      </c>
      <c r="B35" s="1060"/>
      <c r="C35" s="1061"/>
      <c r="D35" s="1061"/>
      <c r="E35" s="1061"/>
      <c r="F35" s="1061"/>
      <c r="G35" s="1061"/>
      <c r="H35" s="1061"/>
      <c r="I35" s="1061"/>
      <c r="J35" s="1061"/>
      <c r="K35" s="1061"/>
      <c r="L35" s="1061"/>
      <c r="M35" s="1061"/>
      <c r="N35" s="1061"/>
      <c r="O35" s="1061"/>
      <c r="P35" s="1062"/>
      <c r="Q35" s="1068"/>
      <c r="R35" s="1069"/>
      <c r="S35" s="1069"/>
      <c r="T35" s="1069"/>
      <c r="U35" s="1069"/>
      <c r="V35" s="1069"/>
      <c r="W35" s="1069"/>
      <c r="X35" s="1069"/>
      <c r="Y35" s="1069"/>
      <c r="Z35" s="1069"/>
      <c r="AA35" s="1069"/>
      <c r="AB35" s="1069"/>
      <c r="AC35" s="1069"/>
      <c r="AD35" s="1069"/>
      <c r="AE35" s="1070"/>
      <c r="AF35" s="1065"/>
      <c r="AG35" s="1066"/>
      <c r="AH35" s="1066"/>
      <c r="AI35" s="1066"/>
      <c r="AJ35" s="1067"/>
      <c r="AK35" s="1010"/>
      <c r="AL35" s="1001"/>
      <c r="AM35" s="1001"/>
      <c r="AN35" s="1001"/>
      <c r="AO35" s="1001"/>
      <c r="AP35" s="1001"/>
      <c r="AQ35" s="1001"/>
      <c r="AR35" s="1001"/>
      <c r="AS35" s="1001"/>
      <c r="AT35" s="1001"/>
      <c r="AU35" s="1001"/>
      <c r="AV35" s="1001"/>
      <c r="AW35" s="1001"/>
      <c r="AX35" s="1001"/>
      <c r="AY35" s="1001"/>
      <c r="AZ35" s="1071"/>
      <c r="BA35" s="1071"/>
      <c r="BB35" s="1071"/>
      <c r="BC35" s="1071"/>
      <c r="BD35" s="1071"/>
      <c r="BE35" s="1002"/>
      <c r="BF35" s="1002"/>
      <c r="BG35" s="1002"/>
      <c r="BH35" s="1002"/>
      <c r="BI35" s="1003"/>
      <c r="BJ35" s="228"/>
      <c r="BK35" s="228"/>
      <c r="BL35" s="228"/>
      <c r="BM35" s="228"/>
      <c r="BN35" s="228"/>
      <c r="BO35" s="237"/>
      <c r="BP35" s="237"/>
      <c r="BQ35" s="234">
        <v>29</v>
      </c>
      <c r="BR35" s="235"/>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6"/>
    </row>
    <row r="36" spans="1:131" ht="26.25" customHeight="1" x14ac:dyDescent="0.15">
      <c r="A36" s="238">
        <v>9</v>
      </c>
      <c r="B36" s="1060"/>
      <c r="C36" s="1061"/>
      <c r="D36" s="1061"/>
      <c r="E36" s="1061"/>
      <c r="F36" s="1061"/>
      <c r="G36" s="1061"/>
      <c r="H36" s="1061"/>
      <c r="I36" s="1061"/>
      <c r="J36" s="1061"/>
      <c r="K36" s="1061"/>
      <c r="L36" s="1061"/>
      <c r="M36" s="1061"/>
      <c r="N36" s="1061"/>
      <c r="O36" s="1061"/>
      <c r="P36" s="1062"/>
      <c r="Q36" s="1068"/>
      <c r="R36" s="1069"/>
      <c r="S36" s="1069"/>
      <c r="T36" s="1069"/>
      <c r="U36" s="1069"/>
      <c r="V36" s="1069"/>
      <c r="W36" s="1069"/>
      <c r="X36" s="1069"/>
      <c r="Y36" s="1069"/>
      <c r="Z36" s="1069"/>
      <c r="AA36" s="1069"/>
      <c r="AB36" s="1069"/>
      <c r="AC36" s="1069"/>
      <c r="AD36" s="1069"/>
      <c r="AE36" s="1070"/>
      <c r="AF36" s="1065"/>
      <c r="AG36" s="1066"/>
      <c r="AH36" s="1066"/>
      <c r="AI36" s="1066"/>
      <c r="AJ36" s="1067"/>
      <c r="AK36" s="1010"/>
      <c r="AL36" s="1001"/>
      <c r="AM36" s="1001"/>
      <c r="AN36" s="1001"/>
      <c r="AO36" s="1001"/>
      <c r="AP36" s="1001"/>
      <c r="AQ36" s="1001"/>
      <c r="AR36" s="1001"/>
      <c r="AS36" s="1001"/>
      <c r="AT36" s="1001"/>
      <c r="AU36" s="1001"/>
      <c r="AV36" s="1001"/>
      <c r="AW36" s="1001"/>
      <c r="AX36" s="1001"/>
      <c r="AY36" s="1001"/>
      <c r="AZ36" s="1071"/>
      <c r="BA36" s="1071"/>
      <c r="BB36" s="1071"/>
      <c r="BC36" s="1071"/>
      <c r="BD36" s="1071"/>
      <c r="BE36" s="1002"/>
      <c r="BF36" s="1002"/>
      <c r="BG36" s="1002"/>
      <c r="BH36" s="1002"/>
      <c r="BI36" s="1003"/>
      <c r="BJ36" s="228"/>
      <c r="BK36" s="228"/>
      <c r="BL36" s="228"/>
      <c r="BM36" s="228"/>
      <c r="BN36" s="228"/>
      <c r="BO36" s="237"/>
      <c r="BP36" s="237"/>
      <c r="BQ36" s="234">
        <v>30</v>
      </c>
      <c r="BR36" s="235"/>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6"/>
    </row>
    <row r="37" spans="1:131" ht="26.25" customHeight="1" x14ac:dyDescent="0.15">
      <c r="A37" s="238">
        <v>10</v>
      </c>
      <c r="B37" s="1060"/>
      <c r="C37" s="1061"/>
      <c r="D37" s="1061"/>
      <c r="E37" s="1061"/>
      <c r="F37" s="1061"/>
      <c r="G37" s="1061"/>
      <c r="H37" s="1061"/>
      <c r="I37" s="1061"/>
      <c r="J37" s="1061"/>
      <c r="K37" s="1061"/>
      <c r="L37" s="1061"/>
      <c r="M37" s="1061"/>
      <c r="N37" s="1061"/>
      <c r="O37" s="1061"/>
      <c r="P37" s="1062"/>
      <c r="Q37" s="1068"/>
      <c r="R37" s="1069"/>
      <c r="S37" s="1069"/>
      <c r="T37" s="1069"/>
      <c r="U37" s="1069"/>
      <c r="V37" s="1069"/>
      <c r="W37" s="1069"/>
      <c r="X37" s="1069"/>
      <c r="Y37" s="1069"/>
      <c r="Z37" s="1069"/>
      <c r="AA37" s="1069"/>
      <c r="AB37" s="1069"/>
      <c r="AC37" s="1069"/>
      <c r="AD37" s="1069"/>
      <c r="AE37" s="1070"/>
      <c r="AF37" s="1065"/>
      <c r="AG37" s="1066"/>
      <c r="AH37" s="1066"/>
      <c r="AI37" s="1066"/>
      <c r="AJ37" s="1067"/>
      <c r="AK37" s="1010"/>
      <c r="AL37" s="1001"/>
      <c r="AM37" s="1001"/>
      <c r="AN37" s="1001"/>
      <c r="AO37" s="1001"/>
      <c r="AP37" s="1001"/>
      <c r="AQ37" s="1001"/>
      <c r="AR37" s="1001"/>
      <c r="AS37" s="1001"/>
      <c r="AT37" s="1001"/>
      <c r="AU37" s="1001"/>
      <c r="AV37" s="1001"/>
      <c r="AW37" s="1001"/>
      <c r="AX37" s="1001"/>
      <c r="AY37" s="1001"/>
      <c r="AZ37" s="1071"/>
      <c r="BA37" s="1071"/>
      <c r="BB37" s="1071"/>
      <c r="BC37" s="1071"/>
      <c r="BD37" s="1071"/>
      <c r="BE37" s="1002"/>
      <c r="BF37" s="1002"/>
      <c r="BG37" s="1002"/>
      <c r="BH37" s="1002"/>
      <c r="BI37" s="1003"/>
      <c r="BJ37" s="228"/>
      <c r="BK37" s="228"/>
      <c r="BL37" s="228"/>
      <c r="BM37" s="228"/>
      <c r="BN37" s="228"/>
      <c r="BO37" s="237"/>
      <c r="BP37" s="237"/>
      <c r="BQ37" s="234">
        <v>31</v>
      </c>
      <c r="BR37" s="235"/>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6"/>
    </row>
    <row r="38" spans="1:131" ht="26.25" customHeight="1" x14ac:dyDescent="0.15">
      <c r="A38" s="238">
        <v>11</v>
      </c>
      <c r="B38" s="1060"/>
      <c r="C38" s="1061"/>
      <c r="D38" s="1061"/>
      <c r="E38" s="1061"/>
      <c r="F38" s="1061"/>
      <c r="G38" s="1061"/>
      <c r="H38" s="1061"/>
      <c r="I38" s="1061"/>
      <c r="J38" s="1061"/>
      <c r="K38" s="1061"/>
      <c r="L38" s="1061"/>
      <c r="M38" s="1061"/>
      <c r="N38" s="1061"/>
      <c r="O38" s="1061"/>
      <c r="P38" s="1062"/>
      <c r="Q38" s="1068"/>
      <c r="R38" s="1069"/>
      <c r="S38" s="1069"/>
      <c r="T38" s="1069"/>
      <c r="U38" s="1069"/>
      <c r="V38" s="1069"/>
      <c r="W38" s="1069"/>
      <c r="X38" s="1069"/>
      <c r="Y38" s="1069"/>
      <c r="Z38" s="1069"/>
      <c r="AA38" s="1069"/>
      <c r="AB38" s="1069"/>
      <c r="AC38" s="1069"/>
      <c r="AD38" s="1069"/>
      <c r="AE38" s="1070"/>
      <c r="AF38" s="1065"/>
      <c r="AG38" s="1066"/>
      <c r="AH38" s="1066"/>
      <c r="AI38" s="1066"/>
      <c r="AJ38" s="1067"/>
      <c r="AK38" s="1010"/>
      <c r="AL38" s="1001"/>
      <c r="AM38" s="1001"/>
      <c r="AN38" s="1001"/>
      <c r="AO38" s="1001"/>
      <c r="AP38" s="1001"/>
      <c r="AQ38" s="1001"/>
      <c r="AR38" s="1001"/>
      <c r="AS38" s="1001"/>
      <c r="AT38" s="1001"/>
      <c r="AU38" s="1001"/>
      <c r="AV38" s="1001"/>
      <c r="AW38" s="1001"/>
      <c r="AX38" s="1001"/>
      <c r="AY38" s="1001"/>
      <c r="AZ38" s="1071"/>
      <c r="BA38" s="1071"/>
      <c r="BB38" s="1071"/>
      <c r="BC38" s="1071"/>
      <c r="BD38" s="1071"/>
      <c r="BE38" s="1002"/>
      <c r="BF38" s="1002"/>
      <c r="BG38" s="1002"/>
      <c r="BH38" s="1002"/>
      <c r="BI38" s="1003"/>
      <c r="BJ38" s="228"/>
      <c r="BK38" s="228"/>
      <c r="BL38" s="228"/>
      <c r="BM38" s="228"/>
      <c r="BN38" s="228"/>
      <c r="BO38" s="237"/>
      <c r="BP38" s="237"/>
      <c r="BQ38" s="234">
        <v>32</v>
      </c>
      <c r="BR38" s="235"/>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6"/>
    </row>
    <row r="39" spans="1:131" ht="26.25" customHeight="1" x14ac:dyDescent="0.15">
      <c r="A39" s="238">
        <v>12</v>
      </c>
      <c r="B39" s="1060"/>
      <c r="C39" s="1061"/>
      <c r="D39" s="1061"/>
      <c r="E39" s="1061"/>
      <c r="F39" s="1061"/>
      <c r="G39" s="1061"/>
      <c r="H39" s="1061"/>
      <c r="I39" s="1061"/>
      <c r="J39" s="1061"/>
      <c r="K39" s="1061"/>
      <c r="L39" s="1061"/>
      <c r="M39" s="1061"/>
      <c r="N39" s="1061"/>
      <c r="O39" s="1061"/>
      <c r="P39" s="1062"/>
      <c r="Q39" s="1068"/>
      <c r="R39" s="1069"/>
      <c r="S39" s="1069"/>
      <c r="T39" s="1069"/>
      <c r="U39" s="1069"/>
      <c r="V39" s="1069"/>
      <c r="W39" s="1069"/>
      <c r="X39" s="1069"/>
      <c r="Y39" s="1069"/>
      <c r="Z39" s="1069"/>
      <c r="AA39" s="1069"/>
      <c r="AB39" s="1069"/>
      <c r="AC39" s="1069"/>
      <c r="AD39" s="1069"/>
      <c r="AE39" s="1070"/>
      <c r="AF39" s="1065"/>
      <c r="AG39" s="1066"/>
      <c r="AH39" s="1066"/>
      <c r="AI39" s="1066"/>
      <c r="AJ39" s="1067"/>
      <c r="AK39" s="1010"/>
      <c r="AL39" s="1001"/>
      <c r="AM39" s="1001"/>
      <c r="AN39" s="1001"/>
      <c r="AO39" s="1001"/>
      <c r="AP39" s="1001"/>
      <c r="AQ39" s="1001"/>
      <c r="AR39" s="1001"/>
      <c r="AS39" s="1001"/>
      <c r="AT39" s="1001"/>
      <c r="AU39" s="1001"/>
      <c r="AV39" s="1001"/>
      <c r="AW39" s="1001"/>
      <c r="AX39" s="1001"/>
      <c r="AY39" s="1001"/>
      <c r="AZ39" s="1071"/>
      <c r="BA39" s="1071"/>
      <c r="BB39" s="1071"/>
      <c r="BC39" s="1071"/>
      <c r="BD39" s="1071"/>
      <c r="BE39" s="1002"/>
      <c r="BF39" s="1002"/>
      <c r="BG39" s="1002"/>
      <c r="BH39" s="1002"/>
      <c r="BI39" s="1003"/>
      <c r="BJ39" s="228"/>
      <c r="BK39" s="228"/>
      <c r="BL39" s="228"/>
      <c r="BM39" s="228"/>
      <c r="BN39" s="228"/>
      <c r="BO39" s="237"/>
      <c r="BP39" s="237"/>
      <c r="BQ39" s="234">
        <v>33</v>
      </c>
      <c r="BR39" s="235"/>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6"/>
    </row>
    <row r="40" spans="1:131" ht="26.25" customHeight="1" x14ac:dyDescent="0.15">
      <c r="A40" s="234">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1001"/>
      <c r="AM40" s="1001"/>
      <c r="AN40" s="1001"/>
      <c r="AO40" s="1001"/>
      <c r="AP40" s="1001"/>
      <c r="AQ40" s="1001"/>
      <c r="AR40" s="1001"/>
      <c r="AS40" s="1001"/>
      <c r="AT40" s="1001"/>
      <c r="AU40" s="1001"/>
      <c r="AV40" s="1001"/>
      <c r="AW40" s="1001"/>
      <c r="AX40" s="1001"/>
      <c r="AY40" s="1001"/>
      <c r="AZ40" s="1071"/>
      <c r="BA40" s="1071"/>
      <c r="BB40" s="1071"/>
      <c r="BC40" s="1071"/>
      <c r="BD40" s="1071"/>
      <c r="BE40" s="1002"/>
      <c r="BF40" s="1002"/>
      <c r="BG40" s="1002"/>
      <c r="BH40" s="1002"/>
      <c r="BI40" s="1003"/>
      <c r="BJ40" s="228"/>
      <c r="BK40" s="228"/>
      <c r="BL40" s="228"/>
      <c r="BM40" s="228"/>
      <c r="BN40" s="228"/>
      <c r="BO40" s="237"/>
      <c r="BP40" s="237"/>
      <c r="BQ40" s="234">
        <v>34</v>
      </c>
      <c r="BR40" s="235"/>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6"/>
    </row>
    <row r="41" spans="1:131" ht="26.25" customHeight="1" x14ac:dyDescent="0.15">
      <c r="A41" s="234">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1001"/>
      <c r="AM41" s="1001"/>
      <c r="AN41" s="1001"/>
      <c r="AO41" s="1001"/>
      <c r="AP41" s="1001"/>
      <c r="AQ41" s="1001"/>
      <c r="AR41" s="1001"/>
      <c r="AS41" s="1001"/>
      <c r="AT41" s="1001"/>
      <c r="AU41" s="1001"/>
      <c r="AV41" s="1001"/>
      <c r="AW41" s="1001"/>
      <c r="AX41" s="1001"/>
      <c r="AY41" s="1001"/>
      <c r="AZ41" s="1071"/>
      <c r="BA41" s="1071"/>
      <c r="BB41" s="1071"/>
      <c r="BC41" s="1071"/>
      <c r="BD41" s="1071"/>
      <c r="BE41" s="1002"/>
      <c r="BF41" s="1002"/>
      <c r="BG41" s="1002"/>
      <c r="BH41" s="1002"/>
      <c r="BI41" s="1003"/>
      <c r="BJ41" s="228"/>
      <c r="BK41" s="228"/>
      <c r="BL41" s="228"/>
      <c r="BM41" s="228"/>
      <c r="BN41" s="228"/>
      <c r="BO41" s="237"/>
      <c r="BP41" s="237"/>
      <c r="BQ41" s="234">
        <v>35</v>
      </c>
      <c r="BR41" s="235"/>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6"/>
    </row>
    <row r="42" spans="1:131" ht="26.25" customHeight="1" x14ac:dyDescent="0.15">
      <c r="A42" s="234">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1001"/>
      <c r="AM42" s="1001"/>
      <c r="AN42" s="1001"/>
      <c r="AO42" s="1001"/>
      <c r="AP42" s="1001"/>
      <c r="AQ42" s="1001"/>
      <c r="AR42" s="1001"/>
      <c r="AS42" s="1001"/>
      <c r="AT42" s="1001"/>
      <c r="AU42" s="1001"/>
      <c r="AV42" s="1001"/>
      <c r="AW42" s="1001"/>
      <c r="AX42" s="1001"/>
      <c r="AY42" s="1001"/>
      <c r="AZ42" s="1071"/>
      <c r="BA42" s="1071"/>
      <c r="BB42" s="1071"/>
      <c r="BC42" s="1071"/>
      <c r="BD42" s="1071"/>
      <c r="BE42" s="1002"/>
      <c r="BF42" s="1002"/>
      <c r="BG42" s="1002"/>
      <c r="BH42" s="1002"/>
      <c r="BI42" s="1003"/>
      <c r="BJ42" s="228"/>
      <c r="BK42" s="228"/>
      <c r="BL42" s="228"/>
      <c r="BM42" s="228"/>
      <c r="BN42" s="228"/>
      <c r="BO42" s="237"/>
      <c r="BP42" s="237"/>
      <c r="BQ42" s="234">
        <v>36</v>
      </c>
      <c r="BR42" s="235"/>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6"/>
    </row>
    <row r="43" spans="1:131" ht="26.25" customHeight="1" x14ac:dyDescent="0.15">
      <c r="A43" s="234">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1001"/>
      <c r="AM43" s="1001"/>
      <c r="AN43" s="1001"/>
      <c r="AO43" s="1001"/>
      <c r="AP43" s="1001"/>
      <c r="AQ43" s="1001"/>
      <c r="AR43" s="1001"/>
      <c r="AS43" s="1001"/>
      <c r="AT43" s="1001"/>
      <c r="AU43" s="1001"/>
      <c r="AV43" s="1001"/>
      <c r="AW43" s="1001"/>
      <c r="AX43" s="1001"/>
      <c r="AY43" s="1001"/>
      <c r="AZ43" s="1071"/>
      <c r="BA43" s="1071"/>
      <c r="BB43" s="1071"/>
      <c r="BC43" s="1071"/>
      <c r="BD43" s="1071"/>
      <c r="BE43" s="1002"/>
      <c r="BF43" s="1002"/>
      <c r="BG43" s="1002"/>
      <c r="BH43" s="1002"/>
      <c r="BI43" s="1003"/>
      <c r="BJ43" s="228"/>
      <c r="BK43" s="228"/>
      <c r="BL43" s="228"/>
      <c r="BM43" s="228"/>
      <c r="BN43" s="228"/>
      <c r="BO43" s="237"/>
      <c r="BP43" s="237"/>
      <c r="BQ43" s="234">
        <v>37</v>
      </c>
      <c r="BR43" s="235"/>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6"/>
    </row>
    <row r="44" spans="1:131" ht="26.25" customHeight="1" x14ac:dyDescent="0.15">
      <c r="A44" s="234">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1001"/>
      <c r="AM44" s="1001"/>
      <c r="AN44" s="1001"/>
      <c r="AO44" s="1001"/>
      <c r="AP44" s="1001"/>
      <c r="AQ44" s="1001"/>
      <c r="AR44" s="1001"/>
      <c r="AS44" s="1001"/>
      <c r="AT44" s="1001"/>
      <c r="AU44" s="1001"/>
      <c r="AV44" s="1001"/>
      <c r="AW44" s="1001"/>
      <c r="AX44" s="1001"/>
      <c r="AY44" s="1001"/>
      <c r="AZ44" s="1071"/>
      <c r="BA44" s="1071"/>
      <c r="BB44" s="1071"/>
      <c r="BC44" s="1071"/>
      <c r="BD44" s="1071"/>
      <c r="BE44" s="1002"/>
      <c r="BF44" s="1002"/>
      <c r="BG44" s="1002"/>
      <c r="BH44" s="1002"/>
      <c r="BI44" s="1003"/>
      <c r="BJ44" s="228"/>
      <c r="BK44" s="228"/>
      <c r="BL44" s="228"/>
      <c r="BM44" s="228"/>
      <c r="BN44" s="228"/>
      <c r="BO44" s="237"/>
      <c r="BP44" s="237"/>
      <c r="BQ44" s="234">
        <v>38</v>
      </c>
      <c r="BR44" s="235"/>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6"/>
    </row>
    <row r="45" spans="1:131" ht="26.25" customHeight="1" x14ac:dyDescent="0.15">
      <c r="A45" s="234">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1001"/>
      <c r="AM45" s="1001"/>
      <c r="AN45" s="1001"/>
      <c r="AO45" s="1001"/>
      <c r="AP45" s="1001"/>
      <c r="AQ45" s="1001"/>
      <c r="AR45" s="1001"/>
      <c r="AS45" s="1001"/>
      <c r="AT45" s="1001"/>
      <c r="AU45" s="1001"/>
      <c r="AV45" s="1001"/>
      <c r="AW45" s="1001"/>
      <c r="AX45" s="1001"/>
      <c r="AY45" s="1001"/>
      <c r="AZ45" s="1071"/>
      <c r="BA45" s="1071"/>
      <c r="BB45" s="1071"/>
      <c r="BC45" s="1071"/>
      <c r="BD45" s="1071"/>
      <c r="BE45" s="1002"/>
      <c r="BF45" s="1002"/>
      <c r="BG45" s="1002"/>
      <c r="BH45" s="1002"/>
      <c r="BI45" s="1003"/>
      <c r="BJ45" s="228"/>
      <c r="BK45" s="228"/>
      <c r="BL45" s="228"/>
      <c r="BM45" s="228"/>
      <c r="BN45" s="228"/>
      <c r="BO45" s="237"/>
      <c r="BP45" s="237"/>
      <c r="BQ45" s="234">
        <v>39</v>
      </c>
      <c r="BR45" s="235"/>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6"/>
    </row>
    <row r="46" spans="1:131" ht="26.25" customHeight="1" x14ac:dyDescent="0.15">
      <c r="A46" s="234">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1001"/>
      <c r="AM46" s="1001"/>
      <c r="AN46" s="1001"/>
      <c r="AO46" s="1001"/>
      <c r="AP46" s="1001"/>
      <c r="AQ46" s="1001"/>
      <c r="AR46" s="1001"/>
      <c r="AS46" s="1001"/>
      <c r="AT46" s="1001"/>
      <c r="AU46" s="1001"/>
      <c r="AV46" s="1001"/>
      <c r="AW46" s="1001"/>
      <c r="AX46" s="1001"/>
      <c r="AY46" s="1001"/>
      <c r="AZ46" s="1071"/>
      <c r="BA46" s="1071"/>
      <c r="BB46" s="1071"/>
      <c r="BC46" s="1071"/>
      <c r="BD46" s="1071"/>
      <c r="BE46" s="1002"/>
      <c r="BF46" s="1002"/>
      <c r="BG46" s="1002"/>
      <c r="BH46" s="1002"/>
      <c r="BI46" s="1003"/>
      <c r="BJ46" s="228"/>
      <c r="BK46" s="228"/>
      <c r="BL46" s="228"/>
      <c r="BM46" s="228"/>
      <c r="BN46" s="228"/>
      <c r="BO46" s="237"/>
      <c r="BP46" s="237"/>
      <c r="BQ46" s="234">
        <v>40</v>
      </c>
      <c r="BR46" s="235"/>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6"/>
    </row>
    <row r="47" spans="1:131" ht="26.25" customHeight="1" x14ac:dyDescent="0.15">
      <c r="A47" s="234">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1001"/>
      <c r="AM47" s="1001"/>
      <c r="AN47" s="1001"/>
      <c r="AO47" s="1001"/>
      <c r="AP47" s="1001"/>
      <c r="AQ47" s="1001"/>
      <c r="AR47" s="1001"/>
      <c r="AS47" s="1001"/>
      <c r="AT47" s="1001"/>
      <c r="AU47" s="1001"/>
      <c r="AV47" s="1001"/>
      <c r="AW47" s="1001"/>
      <c r="AX47" s="1001"/>
      <c r="AY47" s="1001"/>
      <c r="AZ47" s="1071"/>
      <c r="BA47" s="1071"/>
      <c r="BB47" s="1071"/>
      <c r="BC47" s="1071"/>
      <c r="BD47" s="1071"/>
      <c r="BE47" s="1002"/>
      <c r="BF47" s="1002"/>
      <c r="BG47" s="1002"/>
      <c r="BH47" s="1002"/>
      <c r="BI47" s="1003"/>
      <c r="BJ47" s="228"/>
      <c r="BK47" s="228"/>
      <c r="BL47" s="228"/>
      <c r="BM47" s="228"/>
      <c r="BN47" s="228"/>
      <c r="BO47" s="237"/>
      <c r="BP47" s="237"/>
      <c r="BQ47" s="234">
        <v>41</v>
      </c>
      <c r="BR47" s="235"/>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6"/>
    </row>
    <row r="48" spans="1:131" ht="26.25" customHeight="1" x14ac:dyDescent="0.15">
      <c r="A48" s="234">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1001"/>
      <c r="AM48" s="1001"/>
      <c r="AN48" s="1001"/>
      <c r="AO48" s="1001"/>
      <c r="AP48" s="1001"/>
      <c r="AQ48" s="1001"/>
      <c r="AR48" s="1001"/>
      <c r="AS48" s="1001"/>
      <c r="AT48" s="1001"/>
      <c r="AU48" s="1001"/>
      <c r="AV48" s="1001"/>
      <c r="AW48" s="1001"/>
      <c r="AX48" s="1001"/>
      <c r="AY48" s="1001"/>
      <c r="AZ48" s="1071"/>
      <c r="BA48" s="1071"/>
      <c r="BB48" s="1071"/>
      <c r="BC48" s="1071"/>
      <c r="BD48" s="1071"/>
      <c r="BE48" s="1002"/>
      <c r="BF48" s="1002"/>
      <c r="BG48" s="1002"/>
      <c r="BH48" s="1002"/>
      <c r="BI48" s="1003"/>
      <c r="BJ48" s="228"/>
      <c r="BK48" s="228"/>
      <c r="BL48" s="228"/>
      <c r="BM48" s="228"/>
      <c r="BN48" s="228"/>
      <c r="BO48" s="237"/>
      <c r="BP48" s="237"/>
      <c r="BQ48" s="234">
        <v>42</v>
      </c>
      <c r="BR48" s="235"/>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6"/>
    </row>
    <row r="49" spans="1:131" ht="26.25" customHeight="1" x14ac:dyDescent="0.15">
      <c r="A49" s="234">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1001"/>
      <c r="AM49" s="1001"/>
      <c r="AN49" s="1001"/>
      <c r="AO49" s="1001"/>
      <c r="AP49" s="1001"/>
      <c r="AQ49" s="1001"/>
      <c r="AR49" s="1001"/>
      <c r="AS49" s="1001"/>
      <c r="AT49" s="1001"/>
      <c r="AU49" s="1001"/>
      <c r="AV49" s="1001"/>
      <c r="AW49" s="1001"/>
      <c r="AX49" s="1001"/>
      <c r="AY49" s="1001"/>
      <c r="AZ49" s="1071"/>
      <c r="BA49" s="1071"/>
      <c r="BB49" s="1071"/>
      <c r="BC49" s="1071"/>
      <c r="BD49" s="1071"/>
      <c r="BE49" s="1002"/>
      <c r="BF49" s="1002"/>
      <c r="BG49" s="1002"/>
      <c r="BH49" s="1002"/>
      <c r="BI49" s="1003"/>
      <c r="BJ49" s="228"/>
      <c r="BK49" s="228"/>
      <c r="BL49" s="228"/>
      <c r="BM49" s="228"/>
      <c r="BN49" s="228"/>
      <c r="BO49" s="237"/>
      <c r="BP49" s="237"/>
      <c r="BQ49" s="234">
        <v>43</v>
      </c>
      <c r="BR49" s="235"/>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6"/>
    </row>
    <row r="50" spans="1:131" ht="26.25" customHeight="1" x14ac:dyDescent="0.15">
      <c r="A50" s="234">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2"/>
      <c r="BF50" s="1002"/>
      <c r="BG50" s="1002"/>
      <c r="BH50" s="1002"/>
      <c r="BI50" s="1003"/>
      <c r="BJ50" s="228"/>
      <c r="BK50" s="228"/>
      <c r="BL50" s="228"/>
      <c r="BM50" s="228"/>
      <c r="BN50" s="228"/>
      <c r="BO50" s="237"/>
      <c r="BP50" s="237"/>
      <c r="BQ50" s="234">
        <v>44</v>
      </c>
      <c r="BR50" s="235"/>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6"/>
    </row>
    <row r="51" spans="1:131" ht="26.25" customHeight="1" x14ac:dyDescent="0.15">
      <c r="A51" s="234">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2"/>
      <c r="BF51" s="1002"/>
      <c r="BG51" s="1002"/>
      <c r="BH51" s="1002"/>
      <c r="BI51" s="1003"/>
      <c r="BJ51" s="228"/>
      <c r="BK51" s="228"/>
      <c r="BL51" s="228"/>
      <c r="BM51" s="228"/>
      <c r="BN51" s="228"/>
      <c r="BO51" s="237"/>
      <c r="BP51" s="237"/>
      <c r="BQ51" s="234">
        <v>45</v>
      </c>
      <c r="BR51" s="235"/>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6"/>
    </row>
    <row r="52" spans="1:131" ht="26.25" customHeight="1" x14ac:dyDescent="0.15">
      <c r="A52" s="234">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2"/>
      <c r="BF52" s="1002"/>
      <c r="BG52" s="1002"/>
      <c r="BH52" s="1002"/>
      <c r="BI52" s="1003"/>
      <c r="BJ52" s="228"/>
      <c r="BK52" s="228"/>
      <c r="BL52" s="228"/>
      <c r="BM52" s="228"/>
      <c r="BN52" s="228"/>
      <c r="BO52" s="237"/>
      <c r="BP52" s="237"/>
      <c r="BQ52" s="234">
        <v>46</v>
      </c>
      <c r="BR52" s="235"/>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6"/>
    </row>
    <row r="53" spans="1:131" ht="26.25" customHeight="1" x14ac:dyDescent="0.15">
      <c r="A53" s="234">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2"/>
      <c r="BF53" s="1002"/>
      <c r="BG53" s="1002"/>
      <c r="BH53" s="1002"/>
      <c r="BI53" s="1003"/>
      <c r="BJ53" s="228"/>
      <c r="BK53" s="228"/>
      <c r="BL53" s="228"/>
      <c r="BM53" s="228"/>
      <c r="BN53" s="228"/>
      <c r="BO53" s="237"/>
      <c r="BP53" s="237"/>
      <c r="BQ53" s="234">
        <v>47</v>
      </c>
      <c r="BR53" s="235"/>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6"/>
    </row>
    <row r="54" spans="1:131" ht="26.25" customHeight="1" x14ac:dyDescent="0.15">
      <c r="A54" s="234">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2"/>
      <c r="BF54" s="1002"/>
      <c r="BG54" s="1002"/>
      <c r="BH54" s="1002"/>
      <c r="BI54" s="1003"/>
      <c r="BJ54" s="228"/>
      <c r="BK54" s="228"/>
      <c r="BL54" s="228"/>
      <c r="BM54" s="228"/>
      <c r="BN54" s="228"/>
      <c r="BO54" s="237"/>
      <c r="BP54" s="237"/>
      <c r="BQ54" s="234">
        <v>48</v>
      </c>
      <c r="BR54" s="235"/>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6"/>
    </row>
    <row r="55" spans="1:131" ht="26.25" customHeight="1" x14ac:dyDescent="0.15">
      <c r="A55" s="234">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2"/>
      <c r="BF55" s="1002"/>
      <c r="BG55" s="1002"/>
      <c r="BH55" s="1002"/>
      <c r="BI55" s="1003"/>
      <c r="BJ55" s="228"/>
      <c r="BK55" s="228"/>
      <c r="BL55" s="228"/>
      <c r="BM55" s="228"/>
      <c r="BN55" s="228"/>
      <c r="BO55" s="237"/>
      <c r="BP55" s="237"/>
      <c r="BQ55" s="234">
        <v>49</v>
      </c>
      <c r="BR55" s="235"/>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6"/>
    </row>
    <row r="56" spans="1:131" ht="26.25" customHeight="1" x14ac:dyDescent="0.15">
      <c r="A56" s="234">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2"/>
      <c r="BF56" s="1002"/>
      <c r="BG56" s="1002"/>
      <c r="BH56" s="1002"/>
      <c r="BI56" s="1003"/>
      <c r="BJ56" s="228"/>
      <c r="BK56" s="228"/>
      <c r="BL56" s="228"/>
      <c r="BM56" s="228"/>
      <c r="BN56" s="228"/>
      <c r="BO56" s="237"/>
      <c r="BP56" s="237"/>
      <c r="BQ56" s="234">
        <v>50</v>
      </c>
      <c r="BR56" s="235"/>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6"/>
    </row>
    <row r="57" spans="1:131" ht="26.25" customHeight="1" x14ac:dyDescent="0.15">
      <c r="A57" s="234">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2"/>
      <c r="BF57" s="1002"/>
      <c r="BG57" s="1002"/>
      <c r="BH57" s="1002"/>
      <c r="BI57" s="1003"/>
      <c r="BJ57" s="228"/>
      <c r="BK57" s="228"/>
      <c r="BL57" s="228"/>
      <c r="BM57" s="228"/>
      <c r="BN57" s="228"/>
      <c r="BO57" s="237"/>
      <c r="BP57" s="237"/>
      <c r="BQ57" s="234">
        <v>51</v>
      </c>
      <c r="BR57" s="235"/>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6"/>
    </row>
    <row r="58" spans="1:131" ht="26.25" customHeight="1" x14ac:dyDescent="0.15">
      <c r="A58" s="234">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2"/>
      <c r="BF58" s="1002"/>
      <c r="BG58" s="1002"/>
      <c r="BH58" s="1002"/>
      <c r="BI58" s="1003"/>
      <c r="BJ58" s="228"/>
      <c r="BK58" s="228"/>
      <c r="BL58" s="228"/>
      <c r="BM58" s="228"/>
      <c r="BN58" s="228"/>
      <c r="BO58" s="237"/>
      <c r="BP58" s="237"/>
      <c r="BQ58" s="234">
        <v>52</v>
      </c>
      <c r="BR58" s="235"/>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6"/>
    </row>
    <row r="59" spans="1:131" ht="26.25" customHeight="1" x14ac:dyDescent="0.15">
      <c r="A59" s="234">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2"/>
      <c r="BF59" s="1002"/>
      <c r="BG59" s="1002"/>
      <c r="BH59" s="1002"/>
      <c r="BI59" s="1003"/>
      <c r="BJ59" s="228"/>
      <c r="BK59" s="228"/>
      <c r="BL59" s="228"/>
      <c r="BM59" s="228"/>
      <c r="BN59" s="228"/>
      <c r="BO59" s="237"/>
      <c r="BP59" s="237"/>
      <c r="BQ59" s="234">
        <v>53</v>
      </c>
      <c r="BR59" s="235"/>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6"/>
    </row>
    <row r="60" spans="1:131" ht="26.25" customHeight="1" x14ac:dyDescent="0.15">
      <c r="A60" s="234">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2"/>
      <c r="BF60" s="1002"/>
      <c r="BG60" s="1002"/>
      <c r="BH60" s="1002"/>
      <c r="BI60" s="1003"/>
      <c r="BJ60" s="228"/>
      <c r="BK60" s="228"/>
      <c r="BL60" s="228"/>
      <c r="BM60" s="228"/>
      <c r="BN60" s="228"/>
      <c r="BO60" s="237"/>
      <c r="BP60" s="237"/>
      <c r="BQ60" s="234">
        <v>54</v>
      </c>
      <c r="BR60" s="235"/>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6"/>
    </row>
    <row r="61" spans="1:131" ht="26.25" customHeight="1" thickBot="1" x14ac:dyDescent="0.2">
      <c r="A61" s="234">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2"/>
      <c r="BF61" s="1002"/>
      <c r="BG61" s="1002"/>
      <c r="BH61" s="1002"/>
      <c r="BI61" s="1003"/>
      <c r="BJ61" s="228"/>
      <c r="BK61" s="228"/>
      <c r="BL61" s="228"/>
      <c r="BM61" s="228"/>
      <c r="BN61" s="228"/>
      <c r="BO61" s="237"/>
      <c r="BP61" s="237"/>
      <c r="BQ61" s="234">
        <v>55</v>
      </c>
      <c r="BR61" s="235"/>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6"/>
    </row>
    <row r="62" spans="1:131" ht="26.25" customHeight="1" x14ac:dyDescent="0.15">
      <c r="A62" s="234">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2"/>
      <c r="BF62" s="1002"/>
      <c r="BG62" s="1002"/>
      <c r="BH62" s="1002"/>
      <c r="BI62" s="1003"/>
      <c r="BJ62" s="1057" t="s">
        <v>388</v>
      </c>
      <c r="BK62" s="1058"/>
      <c r="BL62" s="1058"/>
      <c r="BM62" s="1058"/>
      <c r="BN62" s="1059"/>
      <c r="BO62" s="237"/>
      <c r="BP62" s="237"/>
      <c r="BQ62" s="234">
        <v>56</v>
      </c>
      <c r="BR62" s="235"/>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6"/>
    </row>
    <row r="63" spans="1:131" ht="26.25" customHeight="1" thickBot="1" x14ac:dyDescent="0.2">
      <c r="A63" s="236" t="s">
        <v>368</v>
      </c>
      <c r="B63" s="967" t="s">
        <v>389</v>
      </c>
      <c r="C63" s="968"/>
      <c r="D63" s="968"/>
      <c r="E63" s="968"/>
      <c r="F63" s="968"/>
      <c r="G63" s="968"/>
      <c r="H63" s="968"/>
      <c r="I63" s="968"/>
      <c r="J63" s="968"/>
      <c r="K63" s="968"/>
      <c r="L63" s="968"/>
      <c r="M63" s="968"/>
      <c r="N63" s="968"/>
      <c r="O63" s="968"/>
      <c r="P63" s="978"/>
      <c r="Q63" s="992"/>
      <c r="R63" s="993"/>
      <c r="S63" s="993"/>
      <c r="T63" s="993"/>
      <c r="U63" s="993"/>
      <c r="V63" s="993"/>
      <c r="W63" s="993"/>
      <c r="X63" s="993"/>
      <c r="Y63" s="993"/>
      <c r="Z63" s="993"/>
      <c r="AA63" s="993"/>
      <c r="AB63" s="993"/>
      <c r="AC63" s="993"/>
      <c r="AD63" s="993"/>
      <c r="AE63" s="1050"/>
      <c r="AF63" s="1051">
        <v>53</v>
      </c>
      <c r="AG63" s="989"/>
      <c r="AH63" s="989"/>
      <c r="AI63" s="989"/>
      <c r="AJ63" s="1052"/>
      <c r="AK63" s="1053"/>
      <c r="AL63" s="993"/>
      <c r="AM63" s="993"/>
      <c r="AN63" s="993"/>
      <c r="AO63" s="993"/>
      <c r="AP63" s="989"/>
      <c r="AQ63" s="989"/>
      <c r="AR63" s="989"/>
      <c r="AS63" s="989"/>
      <c r="AT63" s="989"/>
      <c r="AU63" s="989"/>
      <c r="AV63" s="989"/>
      <c r="AW63" s="989"/>
      <c r="AX63" s="989"/>
      <c r="AY63" s="989"/>
      <c r="AZ63" s="1047"/>
      <c r="BA63" s="1047"/>
      <c r="BB63" s="1047"/>
      <c r="BC63" s="1047"/>
      <c r="BD63" s="1047"/>
      <c r="BE63" s="990"/>
      <c r="BF63" s="990"/>
      <c r="BG63" s="990"/>
      <c r="BH63" s="990"/>
      <c r="BI63" s="991"/>
      <c r="BJ63" s="1048" t="s">
        <v>390</v>
      </c>
      <c r="BK63" s="983"/>
      <c r="BL63" s="983"/>
      <c r="BM63" s="983"/>
      <c r="BN63" s="1049"/>
      <c r="BO63" s="237"/>
      <c r="BP63" s="237"/>
      <c r="BQ63" s="234">
        <v>57</v>
      </c>
      <c r="BR63" s="235"/>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6"/>
    </row>
    <row r="65" spans="1:131" ht="26.25" customHeight="1" thickBot="1" x14ac:dyDescent="0.2">
      <c r="A65" s="228" t="s">
        <v>391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6"/>
    </row>
    <row r="66" spans="1:131" ht="26.25" customHeight="1" x14ac:dyDescent="0.15">
      <c r="A66" s="1025" t="s">
        <v>392</v>
      </c>
      <c r="B66" s="1026"/>
      <c r="C66" s="1026"/>
      <c r="D66" s="1026"/>
      <c r="E66" s="1026"/>
      <c r="F66" s="1026"/>
      <c r="G66" s="1026"/>
      <c r="H66" s="1026"/>
      <c r="I66" s="1026"/>
      <c r="J66" s="1026"/>
      <c r="K66" s="1026"/>
      <c r="L66" s="1026"/>
      <c r="M66" s="1026"/>
      <c r="N66" s="1026"/>
      <c r="O66" s="1026"/>
      <c r="P66" s="1027"/>
      <c r="Q66" s="1031" t="s">
        <v>373</v>
      </c>
      <c r="R66" s="1032"/>
      <c r="S66" s="1032"/>
      <c r="T66" s="1032"/>
      <c r="U66" s="1033"/>
      <c r="V66" s="1031" t="s">
        <v>393</v>
      </c>
      <c r="W66" s="1032"/>
      <c r="X66" s="1032"/>
      <c r="Y66" s="1032"/>
      <c r="Z66" s="1033"/>
      <c r="AA66" s="1031" t="s">
        <v>394</v>
      </c>
      <c r="AB66" s="1032"/>
      <c r="AC66" s="1032"/>
      <c r="AD66" s="1032"/>
      <c r="AE66" s="1033"/>
      <c r="AF66" s="1037" t="s">
        <v>395</v>
      </c>
      <c r="AG66" s="1038"/>
      <c r="AH66" s="1038"/>
      <c r="AI66" s="1038"/>
      <c r="AJ66" s="1039"/>
      <c r="AK66" s="1031" t="s">
        <v>396</v>
      </c>
      <c r="AL66" s="1026"/>
      <c r="AM66" s="1026"/>
      <c r="AN66" s="1026"/>
      <c r="AO66" s="1027"/>
      <c r="AP66" s="1031" t="s">
        <v>397</v>
      </c>
      <c r="AQ66" s="1032"/>
      <c r="AR66" s="1032"/>
      <c r="AS66" s="1032"/>
      <c r="AT66" s="1033"/>
      <c r="AU66" s="1031" t="s">
        <v>398</v>
      </c>
      <c r="AV66" s="1032"/>
      <c r="AW66" s="1032"/>
      <c r="AX66" s="1032"/>
      <c r="AY66" s="1033"/>
      <c r="AZ66" s="1031" t="s">
        <v>356</v>
      </c>
      <c r="BA66" s="1032"/>
      <c r="BB66" s="1032"/>
      <c r="BC66" s="1032"/>
      <c r="BD66" s="1045"/>
      <c r="BE66" s="237"/>
      <c r="BF66" s="237"/>
      <c r="BG66" s="237"/>
      <c r="BH66" s="237"/>
      <c r="BI66" s="237"/>
      <c r="BJ66" s="237"/>
      <c r="BK66" s="237"/>
      <c r="BL66" s="237"/>
      <c r="BM66" s="237"/>
      <c r="BN66" s="237"/>
      <c r="BO66" s="237"/>
      <c r="BP66" s="237"/>
      <c r="BQ66" s="234">
        <v>60</v>
      </c>
      <c r="BR66" s="239"/>
      <c r="BS66" s="975"/>
      <c r="BT66" s="976"/>
      <c r="BU66" s="976"/>
      <c r="BV66" s="976"/>
      <c r="BW66" s="976"/>
      <c r="BX66" s="976"/>
      <c r="BY66" s="976"/>
      <c r="BZ66" s="976"/>
      <c r="CA66" s="976"/>
      <c r="CB66" s="976"/>
      <c r="CC66" s="976"/>
      <c r="CD66" s="976"/>
      <c r="CE66" s="976"/>
      <c r="CF66" s="976"/>
      <c r="CG66" s="985"/>
      <c r="CH66" s="986"/>
      <c r="CI66" s="987"/>
      <c r="CJ66" s="987"/>
      <c r="CK66" s="987"/>
      <c r="CL66" s="988"/>
      <c r="CM66" s="986"/>
      <c r="CN66" s="987"/>
      <c r="CO66" s="987"/>
      <c r="CP66" s="987"/>
      <c r="CQ66" s="988"/>
      <c r="CR66" s="986"/>
      <c r="CS66" s="987"/>
      <c r="CT66" s="987"/>
      <c r="CU66" s="987"/>
      <c r="CV66" s="988"/>
      <c r="CW66" s="986"/>
      <c r="CX66" s="987"/>
      <c r="CY66" s="987"/>
      <c r="CZ66" s="987"/>
      <c r="DA66" s="988"/>
      <c r="DB66" s="986"/>
      <c r="DC66" s="987"/>
      <c r="DD66" s="987"/>
      <c r="DE66" s="987"/>
      <c r="DF66" s="988"/>
      <c r="DG66" s="986"/>
      <c r="DH66" s="987"/>
      <c r="DI66" s="987"/>
      <c r="DJ66" s="987"/>
      <c r="DK66" s="988"/>
      <c r="DL66" s="986"/>
      <c r="DM66" s="987"/>
      <c r="DN66" s="987"/>
      <c r="DO66" s="987"/>
      <c r="DP66" s="988"/>
      <c r="DQ66" s="986"/>
      <c r="DR66" s="987"/>
      <c r="DS66" s="987"/>
      <c r="DT66" s="987"/>
      <c r="DU66" s="988"/>
      <c r="DV66" s="975"/>
      <c r="DW66" s="976"/>
      <c r="DX66" s="976"/>
      <c r="DY66" s="976"/>
      <c r="DZ66" s="977"/>
      <c r="EA66" s="226"/>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7"/>
      <c r="BF67" s="237"/>
      <c r="BG67" s="237"/>
      <c r="BH67" s="237"/>
      <c r="BI67" s="237"/>
      <c r="BJ67" s="237"/>
      <c r="BK67" s="237"/>
      <c r="BL67" s="237"/>
      <c r="BM67" s="237"/>
      <c r="BN67" s="237"/>
      <c r="BO67" s="237"/>
      <c r="BP67" s="237"/>
      <c r="BQ67" s="234">
        <v>61</v>
      </c>
      <c r="BR67" s="239"/>
      <c r="BS67" s="975"/>
      <c r="BT67" s="976"/>
      <c r="BU67" s="976"/>
      <c r="BV67" s="976"/>
      <c r="BW67" s="976"/>
      <c r="BX67" s="976"/>
      <c r="BY67" s="976"/>
      <c r="BZ67" s="976"/>
      <c r="CA67" s="976"/>
      <c r="CB67" s="976"/>
      <c r="CC67" s="976"/>
      <c r="CD67" s="976"/>
      <c r="CE67" s="976"/>
      <c r="CF67" s="976"/>
      <c r="CG67" s="985"/>
      <c r="CH67" s="986"/>
      <c r="CI67" s="987"/>
      <c r="CJ67" s="987"/>
      <c r="CK67" s="987"/>
      <c r="CL67" s="988"/>
      <c r="CM67" s="986"/>
      <c r="CN67" s="987"/>
      <c r="CO67" s="987"/>
      <c r="CP67" s="987"/>
      <c r="CQ67" s="988"/>
      <c r="CR67" s="986"/>
      <c r="CS67" s="987"/>
      <c r="CT67" s="987"/>
      <c r="CU67" s="987"/>
      <c r="CV67" s="988"/>
      <c r="CW67" s="986"/>
      <c r="CX67" s="987"/>
      <c r="CY67" s="987"/>
      <c r="CZ67" s="987"/>
      <c r="DA67" s="988"/>
      <c r="DB67" s="986"/>
      <c r="DC67" s="987"/>
      <c r="DD67" s="987"/>
      <c r="DE67" s="987"/>
      <c r="DF67" s="988"/>
      <c r="DG67" s="986"/>
      <c r="DH67" s="987"/>
      <c r="DI67" s="987"/>
      <c r="DJ67" s="987"/>
      <c r="DK67" s="988"/>
      <c r="DL67" s="986"/>
      <c r="DM67" s="987"/>
      <c r="DN67" s="987"/>
      <c r="DO67" s="987"/>
      <c r="DP67" s="988"/>
      <c r="DQ67" s="986"/>
      <c r="DR67" s="987"/>
      <c r="DS67" s="987"/>
      <c r="DT67" s="987"/>
      <c r="DU67" s="988"/>
      <c r="DV67" s="975"/>
      <c r="DW67" s="976"/>
      <c r="DX67" s="976"/>
      <c r="DY67" s="976"/>
      <c r="DZ67" s="977"/>
      <c r="EA67" s="226"/>
    </row>
    <row r="68" spans="1:131" ht="26.25" customHeight="1" thickTop="1" x14ac:dyDescent="0.15">
      <c r="A68" s="232">
        <v>1</v>
      </c>
      <c r="B68" s="1015" t="s">
        <v>559</v>
      </c>
      <c r="C68" s="1016"/>
      <c r="D68" s="1016"/>
      <c r="E68" s="1016"/>
      <c r="F68" s="1016"/>
      <c r="G68" s="1016"/>
      <c r="H68" s="1016"/>
      <c r="I68" s="1016"/>
      <c r="J68" s="1016"/>
      <c r="K68" s="1016"/>
      <c r="L68" s="1016"/>
      <c r="M68" s="1016"/>
      <c r="N68" s="1016"/>
      <c r="O68" s="1016"/>
      <c r="P68" s="1017"/>
      <c r="Q68" s="1018">
        <v>255</v>
      </c>
      <c r="R68" s="1012"/>
      <c r="S68" s="1012"/>
      <c r="T68" s="1012"/>
      <c r="U68" s="1012"/>
      <c r="V68" s="1012">
        <v>243</v>
      </c>
      <c r="W68" s="1012"/>
      <c r="X68" s="1012"/>
      <c r="Y68" s="1012"/>
      <c r="Z68" s="1012"/>
      <c r="AA68" s="1012">
        <f>Q68-V68</f>
        <v>12</v>
      </c>
      <c r="AB68" s="1012"/>
      <c r="AC68" s="1012"/>
      <c r="AD68" s="1012"/>
      <c r="AE68" s="1012"/>
      <c r="AF68" s="1012">
        <v>12</v>
      </c>
      <c r="AG68" s="1012"/>
      <c r="AH68" s="1012"/>
      <c r="AI68" s="1012"/>
      <c r="AJ68" s="1012"/>
      <c r="AK68" s="1012" t="s">
        <v>562</v>
      </c>
      <c r="AL68" s="1012"/>
      <c r="AM68" s="1012"/>
      <c r="AN68" s="1012"/>
      <c r="AO68" s="1012"/>
      <c r="AP68" s="1012">
        <v>16</v>
      </c>
      <c r="AQ68" s="1012"/>
      <c r="AR68" s="1012"/>
      <c r="AS68" s="1012"/>
      <c r="AT68" s="1012"/>
      <c r="AU68" s="1012">
        <v>6</v>
      </c>
      <c r="AV68" s="1012"/>
      <c r="AW68" s="1012"/>
      <c r="AX68" s="1012"/>
      <c r="AY68" s="1012"/>
      <c r="AZ68" s="1013"/>
      <c r="BA68" s="1013"/>
      <c r="BB68" s="1013"/>
      <c r="BC68" s="1013"/>
      <c r="BD68" s="1014"/>
      <c r="BE68" s="237"/>
      <c r="BF68" s="237"/>
      <c r="BG68" s="237"/>
      <c r="BH68" s="237"/>
      <c r="BI68" s="237"/>
      <c r="BJ68" s="237"/>
      <c r="BK68" s="237"/>
      <c r="BL68" s="237"/>
      <c r="BM68" s="237"/>
      <c r="BN68" s="237"/>
      <c r="BO68" s="237"/>
      <c r="BP68" s="237"/>
      <c r="BQ68" s="234">
        <v>62</v>
      </c>
      <c r="BR68" s="239"/>
      <c r="BS68" s="975"/>
      <c r="BT68" s="976"/>
      <c r="BU68" s="976"/>
      <c r="BV68" s="976"/>
      <c r="BW68" s="976"/>
      <c r="BX68" s="976"/>
      <c r="BY68" s="976"/>
      <c r="BZ68" s="976"/>
      <c r="CA68" s="976"/>
      <c r="CB68" s="976"/>
      <c r="CC68" s="976"/>
      <c r="CD68" s="976"/>
      <c r="CE68" s="976"/>
      <c r="CF68" s="976"/>
      <c r="CG68" s="985"/>
      <c r="CH68" s="986"/>
      <c r="CI68" s="987"/>
      <c r="CJ68" s="987"/>
      <c r="CK68" s="987"/>
      <c r="CL68" s="988"/>
      <c r="CM68" s="986"/>
      <c r="CN68" s="987"/>
      <c r="CO68" s="987"/>
      <c r="CP68" s="987"/>
      <c r="CQ68" s="988"/>
      <c r="CR68" s="986"/>
      <c r="CS68" s="987"/>
      <c r="CT68" s="987"/>
      <c r="CU68" s="987"/>
      <c r="CV68" s="988"/>
      <c r="CW68" s="986"/>
      <c r="CX68" s="987"/>
      <c r="CY68" s="987"/>
      <c r="CZ68" s="987"/>
      <c r="DA68" s="988"/>
      <c r="DB68" s="986"/>
      <c r="DC68" s="987"/>
      <c r="DD68" s="987"/>
      <c r="DE68" s="987"/>
      <c r="DF68" s="988"/>
      <c r="DG68" s="986"/>
      <c r="DH68" s="987"/>
      <c r="DI68" s="987"/>
      <c r="DJ68" s="987"/>
      <c r="DK68" s="988"/>
      <c r="DL68" s="986"/>
      <c r="DM68" s="987"/>
      <c r="DN68" s="987"/>
      <c r="DO68" s="987"/>
      <c r="DP68" s="988"/>
      <c r="DQ68" s="986"/>
      <c r="DR68" s="987"/>
      <c r="DS68" s="987"/>
      <c r="DT68" s="987"/>
      <c r="DU68" s="988"/>
      <c r="DV68" s="975"/>
      <c r="DW68" s="976"/>
      <c r="DX68" s="976"/>
      <c r="DY68" s="976"/>
      <c r="DZ68" s="977"/>
      <c r="EA68" s="226"/>
    </row>
    <row r="69" spans="1:131" ht="26.25" customHeight="1" x14ac:dyDescent="0.15">
      <c r="A69" s="234">
        <v>2</v>
      </c>
      <c r="B69" s="1004" t="s">
        <v>560</v>
      </c>
      <c r="C69" s="1005"/>
      <c r="D69" s="1005"/>
      <c r="E69" s="1005"/>
      <c r="F69" s="1005"/>
      <c r="G69" s="1005"/>
      <c r="H69" s="1005"/>
      <c r="I69" s="1005"/>
      <c r="J69" s="1005"/>
      <c r="K69" s="1005"/>
      <c r="L69" s="1005"/>
      <c r="M69" s="1005"/>
      <c r="N69" s="1005"/>
      <c r="O69" s="1005"/>
      <c r="P69" s="1006"/>
      <c r="Q69" s="1007">
        <v>2323</v>
      </c>
      <c r="R69" s="1001"/>
      <c r="S69" s="1001"/>
      <c r="T69" s="1001"/>
      <c r="U69" s="1001"/>
      <c r="V69" s="1001">
        <v>2296</v>
      </c>
      <c r="W69" s="1001"/>
      <c r="X69" s="1001"/>
      <c r="Y69" s="1001"/>
      <c r="Z69" s="1001"/>
      <c r="AA69" s="1011">
        <f>Q69-V69</f>
        <v>27</v>
      </c>
      <c r="AB69" s="1009"/>
      <c r="AC69" s="1009"/>
      <c r="AD69" s="1009"/>
      <c r="AE69" s="1010"/>
      <c r="AF69" s="1001">
        <v>27</v>
      </c>
      <c r="AG69" s="1001"/>
      <c r="AH69" s="1001"/>
      <c r="AI69" s="1001"/>
      <c r="AJ69" s="1001"/>
      <c r="AK69" s="1011" t="s">
        <v>562</v>
      </c>
      <c r="AL69" s="1009"/>
      <c r="AM69" s="1009"/>
      <c r="AN69" s="1009"/>
      <c r="AO69" s="1010"/>
      <c r="AP69" s="1001">
        <v>1155</v>
      </c>
      <c r="AQ69" s="1001"/>
      <c r="AR69" s="1001"/>
      <c r="AS69" s="1001"/>
      <c r="AT69" s="1001"/>
      <c r="AU69" s="1001">
        <v>54</v>
      </c>
      <c r="AV69" s="1001"/>
      <c r="AW69" s="1001"/>
      <c r="AX69" s="1001"/>
      <c r="AY69" s="1001"/>
      <c r="AZ69" s="1002"/>
      <c r="BA69" s="1002"/>
      <c r="BB69" s="1002"/>
      <c r="BC69" s="1002"/>
      <c r="BD69" s="1003"/>
      <c r="BE69" s="237"/>
      <c r="BF69" s="237"/>
      <c r="BG69" s="237"/>
      <c r="BH69" s="237"/>
      <c r="BI69" s="237"/>
      <c r="BJ69" s="237"/>
      <c r="BK69" s="237"/>
      <c r="BL69" s="237"/>
      <c r="BM69" s="237"/>
      <c r="BN69" s="237"/>
      <c r="BO69" s="237"/>
      <c r="BP69" s="237"/>
      <c r="BQ69" s="234">
        <v>63</v>
      </c>
      <c r="BR69" s="239"/>
      <c r="BS69" s="975"/>
      <c r="BT69" s="976"/>
      <c r="BU69" s="976"/>
      <c r="BV69" s="976"/>
      <c r="BW69" s="976"/>
      <c r="BX69" s="976"/>
      <c r="BY69" s="976"/>
      <c r="BZ69" s="976"/>
      <c r="CA69" s="976"/>
      <c r="CB69" s="976"/>
      <c r="CC69" s="976"/>
      <c r="CD69" s="976"/>
      <c r="CE69" s="976"/>
      <c r="CF69" s="976"/>
      <c r="CG69" s="985"/>
      <c r="CH69" s="986"/>
      <c r="CI69" s="987"/>
      <c r="CJ69" s="987"/>
      <c r="CK69" s="987"/>
      <c r="CL69" s="988"/>
      <c r="CM69" s="986"/>
      <c r="CN69" s="987"/>
      <c r="CO69" s="987"/>
      <c r="CP69" s="987"/>
      <c r="CQ69" s="988"/>
      <c r="CR69" s="986"/>
      <c r="CS69" s="987"/>
      <c r="CT69" s="987"/>
      <c r="CU69" s="987"/>
      <c r="CV69" s="988"/>
      <c r="CW69" s="986"/>
      <c r="CX69" s="987"/>
      <c r="CY69" s="987"/>
      <c r="CZ69" s="987"/>
      <c r="DA69" s="988"/>
      <c r="DB69" s="986"/>
      <c r="DC69" s="987"/>
      <c r="DD69" s="987"/>
      <c r="DE69" s="987"/>
      <c r="DF69" s="988"/>
      <c r="DG69" s="986"/>
      <c r="DH69" s="987"/>
      <c r="DI69" s="987"/>
      <c r="DJ69" s="987"/>
      <c r="DK69" s="988"/>
      <c r="DL69" s="986"/>
      <c r="DM69" s="987"/>
      <c r="DN69" s="987"/>
      <c r="DO69" s="987"/>
      <c r="DP69" s="988"/>
      <c r="DQ69" s="986"/>
      <c r="DR69" s="987"/>
      <c r="DS69" s="987"/>
      <c r="DT69" s="987"/>
      <c r="DU69" s="988"/>
      <c r="DV69" s="975"/>
      <c r="DW69" s="976"/>
      <c r="DX69" s="976"/>
      <c r="DY69" s="976"/>
      <c r="DZ69" s="977"/>
      <c r="EA69" s="226"/>
    </row>
    <row r="70" spans="1:131" ht="26.25" customHeight="1" x14ac:dyDescent="0.15">
      <c r="A70" s="234">
        <v>3</v>
      </c>
      <c r="B70" s="1004" t="s">
        <v>561</v>
      </c>
      <c r="C70" s="1005"/>
      <c r="D70" s="1005"/>
      <c r="E70" s="1005"/>
      <c r="F70" s="1005"/>
      <c r="G70" s="1005"/>
      <c r="H70" s="1005"/>
      <c r="I70" s="1005"/>
      <c r="J70" s="1005"/>
      <c r="K70" s="1005"/>
      <c r="L70" s="1005"/>
      <c r="M70" s="1005"/>
      <c r="N70" s="1005"/>
      <c r="O70" s="1005"/>
      <c r="P70" s="1006"/>
      <c r="Q70" s="1007">
        <v>166</v>
      </c>
      <c r="R70" s="1001"/>
      <c r="S70" s="1001"/>
      <c r="T70" s="1001"/>
      <c r="U70" s="1001"/>
      <c r="V70" s="1001">
        <v>160</v>
      </c>
      <c r="W70" s="1001"/>
      <c r="X70" s="1001"/>
      <c r="Y70" s="1001"/>
      <c r="Z70" s="1001"/>
      <c r="AA70" s="1011">
        <f>Q70-V70</f>
        <v>6</v>
      </c>
      <c r="AB70" s="1009"/>
      <c r="AC70" s="1009"/>
      <c r="AD70" s="1009"/>
      <c r="AE70" s="1010"/>
      <c r="AF70" s="1001">
        <v>6</v>
      </c>
      <c r="AG70" s="1001"/>
      <c r="AH70" s="1001"/>
      <c r="AI70" s="1001"/>
      <c r="AJ70" s="1001"/>
      <c r="AK70" s="1001" t="s">
        <v>557</v>
      </c>
      <c r="AL70" s="1001"/>
      <c r="AM70" s="1001"/>
      <c r="AN70" s="1001"/>
      <c r="AO70" s="1001"/>
      <c r="AP70" s="1001" t="s">
        <v>557</v>
      </c>
      <c r="AQ70" s="1001"/>
      <c r="AR70" s="1001"/>
      <c r="AS70" s="1001"/>
      <c r="AT70" s="1001"/>
      <c r="AU70" s="1001" t="s">
        <v>563</v>
      </c>
      <c r="AV70" s="1001"/>
      <c r="AW70" s="1001"/>
      <c r="AX70" s="1001"/>
      <c r="AY70" s="1001"/>
      <c r="AZ70" s="1002"/>
      <c r="BA70" s="1002"/>
      <c r="BB70" s="1002"/>
      <c r="BC70" s="1002"/>
      <c r="BD70" s="1003"/>
      <c r="BE70" s="237"/>
      <c r="BF70" s="237"/>
      <c r="BG70" s="237"/>
      <c r="BH70" s="237"/>
      <c r="BI70" s="237"/>
      <c r="BJ70" s="237"/>
      <c r="BK70" s="237"/>
      <c r="BL70" s="237"/>
      <c r="BM70" s="237"/>
      <c r="BN70" s="237"/>
      <c r="BO70" s="237"/>
      <c r="BP70" s="237"/>
      <c r="BQ70" s="234">
        <v>64</v>
      </c>
      <c r="BR70" s="239"/>
      <c r="BS70" s="975"/>
      <c r="BT70" s="976"/>
      <c r="BU70" s="976"/>
      <c r="BV70" s="976"/>
      <c r="BW70" s="976"/>
      <c r="BX70" s="976"/>
      <c r="BY70" s="976"/>
      <c r="BZ70" s="976"/>
      <c r="CA70" s="976"/>
      <c r="CB70" s="976"/>
      <c r="CC70" s="976"/>
      <c r="CD70" s="976"/>
      <c r="CE70" s="976"/>
      <c r="CF70" s="976"/>
      <c r="CG70" s="985"/>
      <c r="CH70" s="986"/>
      <c r="CI70" s="987"/>
      <c r="CJ70" s="987"/>
      <c r="CK70" s="987"/>
      <c r="CL70" s="988"/>
      <c r="CM70" s="986"/>
      <c r="CN70" s="987"/>
      <c r="CO70" s="987"/>
      <c r="CP70" s="987"/>
      <c r="CQ70" s="988"/>
      <c r="CR70" s="986"/>
      <c r="CS70" s="987"/>
      <c r="CT70" s="987"/>
      <c r="CU70" s="987"/>
      <c r="CV70" s="988"/>
      <c r="CW70" s="986"/>
      <c r="CX70" s="987"/>
      <c r="CY70" s="987"/>
      <c r="CZ70" s="987"/>
      <c r="DA70" s="988"/>
      <c r="DB70" s="986"/>
      <c r="DC70" s="987"/>
      <c r="DD70" s="987"/>
      <c r="DE70" s="987"/>
      <c r="DF70" s="988"/>
      <c r="DG70" s="986"/>
      <c r="DH70" s="987"/>
      <c r="DI70" s="987"/>
      <c r="DJ70" s="987"/>
      <c r="DK70" s="988"/>
      <c r="DL70" s="986"/>
      <c r="DM70" s="987"/>
      <c r="DN70" s="987"/>
      <c r="DO70" s="987"/>
      <c r="DP70" s="988"/>
      <c r="DQ70" s="986"/>
      <c r="DR70" s="987"/>
      <c r="DS70" s="987"/>
      <c r="DT70" s="987"/>
      <c r="DU70" s="988"/>
      <c r="DV70" s="975"/>
      <c r="DW70" s="976"/>
      <c r="DX70" s="976"/>
      <c r="DY70" s="976"/>
      <c r="DZ70" s="977"/>
      <c r="EA70" s="226"/>
    </row>
    <row r="71" spans="1:131" ht="26.25" customHeight="1" x14ac:dyDescent="0.15">
      <c r="A71" s="234">
        <v>4</v>
      </c>
      <c r="B71" s="1004"/>
      <c r="C71" s="1005"/>
      <c r="D71" s="1005"/>
      <c r="E71" s="1005"/>
      <c r="F71" s="1005"/>
      <c r="G71" s="1005"/>
      <c r="H71" s="1005"/>
      <c r="I71" s="1005"/>
      <c r="J71" s="1005"/>
      <c r="K71" s="1005"/>
      <c r="L71" s="1005"/>
      <c r="M71" s="1005"/>
      <c r="N71" s="1005"/>
      <c r="O71" s="1005"/>
      <c r="P71" s="1006"/>
      <c r="Q71" s="1007"/>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2"/>
      <c r="BA71" s="1002"/>
      <c r="BB71" s="1002"/>
      <c r="BC71" s="1002"/>
      <c r="BD71" s="1003"/>
      <c r="BE71" s="237"/>
      <c r="BF71" s="237"/>
      <c r="BG71" s="237"/>
      <c r="BH71" s="237"/>
      <c r="BI71" s="237"/>
      <c r="BJ71" s="237"/>
      <c r="BK71" s="237"/>
      <c r="BL71" s="237"/>
      <c r="BM71" s="237"/>
      <c r="BN71" s="237"/>
      <c r="BO71" s="237"/>
      <c r="BP71" s="237"/>
      <c r="BQ71" s="234">
        <v>65</v>
      </c>
      <c r="BR71" s="239"/>
      <c r="BS71" s="975"/>
      <c r="BT71" s="976"/>
      <c r="BU71" s="976"/>
      <c r="BV71" s="976"/>
      <c r="BW71" s="976"/>
      <c r="BX71" s="976"/>
      <c r="BY71" s="976"/>
      <c r="BZ71" s="976"/>
      <c r="CA71" s="976"/>
      <c r="CB71" s="976"/>
      <c r="CC71" s="976"/>
      <c r="CD71" s="976"/>
      <c r="CE71" s="976"/>
      <c r="CF71" s="976"/>
      <c r="CG71" s="985"/>
      <c r="CH71" s="986"/>
      <c r="CI71" s="987"/>
      <c r="CJ71" s="987"/>
      <c r="CK71" s="987"/>
      <c r="CL71" s="988"/>
      <c r="CM71" s="986"/>
      <c r="CN71" s="987"/>
      <c r="CO71" s="987"/>
      <c r="CP71" s="987"/>
      <c r="CQ71" s="988"/>
      <c r="CR71" s="986"/>
      <c r="CS71" s="987"/>
      <c r="CT71" s="987"/>
      <c r="CU71" s="987"/>
      <c r="CV71" s="988"/>
      <c r="CW71" s="986"/>
      <c r="CX71" s="987"/>
      <c r="CY71" s="987"/>
      <c r="CZ71" s="987"/>
      <c r="DA71" s="988"/>
      <c r="DB71" s="986"/>
      <c r="DC71" s="987"/>
      <c r="DD71" s="987"/>
      <c r="DE71" s="987"/>
      <c r="DF71" s="988"/>
      <c r="DG71" s="986"/>
      <c r="DH71" s="987"/>
      <c r="DI71" s="987"/>
      <c r="DJ71" s="987"/>
      <c r="DK71" s="988"/>
      <c r="DL71" s="986"/>
      <c r="DM71" s="987"/>
      <c r="DN71" s="987"/>
      <c r="DO71" s="987"/>
      <c r="DP71" s="988"/>
      <c r="DQ71" s="986"/>
      <c r="DR71" s="987"/>
      <c r="DS71" s="987"/>
      <c r="DT71" s="987"/>
      <c r="DU71" s="988"/>
      <c r="DV71" s="975"/>
      <c r="DW71" s="976"/>
      <c r="DX71" s="976"/>
      <c r="DY71" s="976"/>
      <c r="DZ71" s="977"/>
      <c r="EA71" s="226"/>
    </row>
    <row r="72" spans="1:131" ht="26.25" customHeight="1" x14ac:dyDescent="0.15">
      <c r="A72" s="234">
        <v>5</v>
      </c>
      <c r="B72" s="1004"/>
      <c r="C72" s="1005"/>
      <c r="D72" s="1005"/>
      <c r="E72" s="1005"/>
      <c r="F72" s="1005"/>
      <c r="G72" s="1005"/>
      <c r="H72" s="1005"/>
      <c r="I72" s="1005"/>
      <c r="J72" s="1005"/>
      <c r="K72" s="1005"/>
      <c r="L72" s="1005"/>
      <c r="M72" s="1005"/>
      <c r="N72" s="1005"/>
      <c r="O72" s="1005"/>
      <c r="P72" s="1006"/>
      <c r="Q72" s="1007"/>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2"/>
      <c r="BA72" s="1002"/>
      <c r="BB72" s="1002"/>
      <c r="BC72" s="1002"/>
      <c r="BD72" s="1003"/>
      <c r="BE72" s="237"/>
      <c r="BF72" s="237"/>
      <c r="BG72" s="237"/>
      <c r="BH72" s="237"/>
      <c r="BI72" s="237"/>
      <c r="BJ72" s="237"/>
      <c r="BK72" s="237"/>
      <c r="BL72" s="237"/>
      <c r="BM72" s="237"/>
      <c r="BN72" s="237"/>
      <c r="BO72" s="237"/>
      <c r="BP72" s="237"/>
      <c r="BQ72" s="234">
        <v>66</v>
      </c>
      <c r="BR72" s="239"/>
      <c r="BS72" s="975"/>
      <c r="BT72" s="976"/>
      <c r="BU72" s="976"/>
      <c r="BV72" s="976"/>
      <c r="BW72" s="976"/>
      <c r="BX72" s="976"/>
      <c r="BY72" s="976"/>
      <c r="BZ72" s="976"/>
      <c r="CA72" s="976"/>
      <c r="CB72" s="976"/>
      <c r="CC72" s="976"/>
      <c r="CD72" s="976"/>
      <c r="CE72" s="976"/>
      <c r="CF72" s="976"/>
      <c r="CG72" s="985"/>
      <c r="CH72" s="986"/>
      <c r="CI72" s="987"/>
      <c r="CJ72" s="987"/>
      <c r="CK72" s="987"/>
      <c r="CL72" s="988"/>
      <c r="CM72" s="986"/>
      <c r="CN72" s="987"/>
      <c r="CO72" s="987"/>
      <c r="CP72" s="987"/>
      <c r="CQ72" s="988"/>
      <c r="CR72" s="986"/>
      <c r="CS72" s="987"/>
      <c r="CT72" s="987"/>
      <c r="CU72" s="987"/>
      <c r="CV72" s="988"/>
      <c r="CW72" s="986"/>
      <c r="CX72" s="987"/>
      <c r="CY72" s="987"/>
      <c r="CZ72" s="987"/>
      <c r="DA72" s="988"/>
      <c r="DB72" s="986"/>
      <c r="DC72" s="987"/>
      <c r="DD72" s="987"/>
      <c r="DE72" s="987"/>
      <c r="DF72" s="988"/>
      <c r="DG72" s="986"/>
      <c r="DH72" s="987"/>
      <c r="DI72" s="987"/>
      <c r="DJ72" s="987"/>
      <c r="DK72" s="988"/>
      <c r="DL72" s="986"/>
      <c r="DM72" s="987"/>
      <c r="DN72" s="987"/>
      <c r="DO72" s="987"/>
      <c r="DP72" s="988"/>
      <c r="DQ72" s="986"/>
      <c r="DR72" s="987"/>
      <c r="DS72" s="987"/>
      <c r="DT72" s="987"/>
      <c r="DU72" s="988"/>
      <c r="DV72" s="975"/>
      <c r="DW72" s="976"/>
      <c r="DX72" s="976"/>
      <c r="DY72" s="976"/>
      <c r="DZ72" s="977"/>
      <c r="EA72" s="226"/>
    </row>
    <row r="73" spans="1:131" ht="26.25" customHeight="1" x14ac:dyDescent="0.15">
      <c r="A73" s="234">
        <v>6</v>
      </c>
      <c r="B73" s="1004"/>
      <c r="C73" s="1005"/>
      <c r="D73" s="1005"/>
      <c r="E73" s="1005"/>
      <c r="F73" s="1005"/>
      <c r="G73" s="1005"/>
      <c r="H73" s="1005"/>
      <c r="I73" s="1005"/>
      <c r="J73" s="1005"/>
      <c r="K73" s="1005"/>
      <c r="L73" s="1005"/>
      <c r="M73" s="1005"/>
      <c r="N73" s="1005"/>
      <c r="O73" s="1005"/>
      <c r="P73" s="1006"/>
      <c r="Q73" s="1007"/>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1001"/>
      <c r="AO73" s="1001"/>
      <c r="AP73" s="1001"/>
      <c r="AQ73" s="1001"/>
      <c r="AR73" s="1001"/>
      <c r="AS73" s="1001"/>
      <c r="AT73" s="1001"/>
      <c r="AU73" s="1001"/>
      <c r="AV73" s="1001"/>
      <c r="AW73" s="1001"/>
      <c r="AX73" s="1001"/>
      <c r="AY73" s="1001"/>
      <c r="AZ73" s="1002"/>
      <c r="BA73" s="1002"/>
      <c r="BB73" s="1002"/>
      <c r="BC73" s="1002"/>
      <c r="BD73" s="1003"/>
      <c r="BE73" s="237"/>
      <c r="BF73" s="237"/>
      <c r="BG73" s="237"/>
      <c r="BH73" s="237"/>
      <c r="BI73" s="237"/>
      <c r="BJ73" s="237"/>
      <c r="BK73" s="237"/>
      <c r="BL73" s="237"/>
      <c r="BM73" s="237"/>
      <c r="BN73" s="237"/>
      <c r="BO73" s="237"/>
      <c r="BP73" s="237"/>
      <c r="BQ73" s="234">
        <v>67</v>
      </c>
      <c r="BR73" s="239"/>
      <c r="BS73" s="975"/>
      <c r="BT73" s="976"/>
      <c r="BU73" s="976"/>
      <c r="BV73" s="976"/>
      <c r="BW73" s="976"/>
      <c r="BX73" s="976"/>
      <c r="BY73" s="976"/>
      <c r="BZ73" s="976"/>
      <c r="CA73" s="976"/>
      <c r="CB73" s="976"/>
      <c r="CC73" s="976"/>
      <c r="CD73" s="976"/>
      <c r="CE73" s="976"/>
      <c r="CF73" s="976"/>
      <c r="CG73" s="985"/>
      <c r="CH73" s="986"/>
      <c r="CI73" s="987"/>
      <c r="CJ73" s="987"/>
      <c r="CK73" s="987"/>
      <c r="CL73" s="988"/>
      <c r="CM73" s="986"/>
      <c r="CN73" s="987"/>
      <c r="CO73" s="987"/>
      <c r="CP73" s="987"/>
      <c r="CQ73" s="988"/>
      <c r="CR73" s="986"/>
      <c r="CS73" s="987"/>
      <c r="CT73" s="987"/>
      <c r="CU73" s="987"/>
      <c r="CV73" s="988"/>
      <c r="CW73" s="986"/>
      <c r="CX73" s="987"/>
      <c r="CY73" s="987"/>
      <c r="CZ73" s="987"/>
      <c r="DA73" s="988"/>
      <c r="DB73" s="986"/>
      <c r="DC73" s="987"/>
      <c r="DD73" s="987"/>
      <c r="DE73" s="987"/>
      <c r="DF73" s="988"/>
      <c r="DG73" s="986"/>
      <c r="DH73" s="987"/>
      <c r="DI73" s="987"/>
      <c r="DJ73" s="987"/>
      <c r="DK73" s="988"/>
      <c r="DL73" s="986"/>
      <c r="DM73" s="987"/>
      <c r="DN73" s="987"/>
      <c r="DO73" s="987"/>
      <c r="DP73" s="988"/>
      <c r="DQ73" s="986"/>
      <c r="DR73" s="987"/>
      <c r="DS73" s="987"/>
      <c r="DT73" s="987"/>
      <c r="DU73" s="988"/>
      <c r="DV73" s="975"/>
      <c r="DW73" s="976"/>
      <c r="DX73" s="976"/>
      <c r="DY73" s="976"/>
      <c r="DZ73" s="977"/>
      <c r="EA73" s="226"/>
    </row>
    <row r="74" spans="1:131" ht="26.25" customHeight="1" x14ac:dyDescent="0.15">
      <c r="A74" s="234">
        <v>7</v>
      </c>
      <c r="B74" s="1004"/>
      <c r="C74" s="1005"/>
      <c r="D74" s="1005"/>
      <c r="E74" s="1005"/>
      <c r="F74" s="1005"/>
      <c r="G74" s="1005"/>
      <c r="H74" s="1005"/>
      <c r="I74" s="1005"/>
      <c r="J74" s="1005"/>
      <c r="K74" s="1005"/>
      <c r="L74" s="1005"/>
      <c r="M74" s="1005"/>
      <c r="N74" s="1005"/>
      <c r="O74" s="1005"/>
      <c r="P74" s="1006"/>
      <c r="Q74" s="1007"/>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1001"/>
      <c r="AO74" s="1001"/>
      <c r="AP74" s="1001"/>
      <c r="AQ74" s="1001"/>
      <c r="AR74" s="1001"/>
      <c r="AS74" s="1001"/>
      <c r="AT74" s="1001"/>
      <c r="AU74" s="1001"/>
      <c r="AV74" s="1001"/>
      <c r="AW74" s="1001"/>
      <c r="AX74" s="1001"/>
      <c r="AY74" s="1001"/>
      <c r="AZ74" s="1002"/>
      <c r="BA74" s="1002"/>
      <c r="BB74" s="1002"/>
      <c r="BC74" s="1002"/>
      <c r="BD74" s="1003"/>
      <c r="BE74" s="237"/>
      <c r="BF74" s="237"/>
      <c r="BG74" s="237"/>
      <c r="BH74" s="237"/>
      <c r="BI74" s="237"/>
      <c r="BJ74" s="237"/>
      <c r="BK74" s="237"/>
      <c r="BL74" s="237"/>
      <c r="BM74" s="237"/>
      <c r="BN74" s="237"/>
      <c r="BO74" s="237"/>
      <c r="BP74" s="237"/>
      <c r="BQ74" s="234">
        <v>68</v>
      </c>
      <c r="BR74" s="239"/>
      <c r="BS74" s="975"/>
      <c r="BT74" s="976"/>
      <c r="BU74" s="976"/>
      <c r="BV74" s="976"/>
      <c r="BW74" s="976"/>
      <c r="BX74" s="976"/>
      <c r="BY74" s="976"/>
      <c r="BZ74" s="976"/>
      <c r="CA74" s="976"/>
      <c r="CB74" s="976"/>
      <c r="CC74" s="976"/>
      <c r="CD74" s="976"/>
      <c r="CE74" s="976"/>
      <c r="CF74" s="976"/>
      <c r="CG74" s="985"/>
      <c r="CH74" s="986"/>
      <c r="CI74" s="987"/>
      <c r="CJ74" s="987"/>
      <c r="CK74" s="987"/>
      <c r="CL74" s="988"/>
      <c r="CM74" s="986"/>
      <c r="CN74" s="987"/>
      <c r="CO74" s="987"/>
      <c r="CP74" s="987"/>
      <c r="CQ74" s="988"/>
      <c r="CR74" s="986"/>
      <c r="CS74" s="987"/>
      <c r="CT74" s="987"/>
      <c r="CU74" s="987"/>
      <c r="CV74" s="988"/>
      <c r="CW74" s="986"/>
      <c r="CX74" s="987"/>
      <c r="CY74" s="987"/>
      <c r="CZ74" s="987"/>
      <c r="DA74" s="988"/>
      <c r="DB74" s="986"/>
      <c r="DC74" s="987"/>
      <c r="DD74" s="987"/>
      <c r="DE74" s="987"/>
      <c r="DF74" s="988"/>
      <c r="DG74" s="986"/>
      <c r="DH74" s="987"/>
      <c r="DI74" s="987"/>
      <c r="DJ74" s="987"/>
      <c r="DK74" s="988"/>
      <c r="DL74" s="986"/>
      <c r="DM74" s="987"/>
      <c r="DN74" s="987"/>
      <c r="DO74" s="987"/>
      <c r="DP74" s="988"/>
      <c r="DQ74" s="986"/>
      <c r="DR74" s="987"/>
      <c r="DS74" s="987"/>
      <c r="DT74" s="987"/>
      <c r="DU74" s="988"/>
      <c r="DV74" s="975"/>
      <c r="DW74" s="976"/>
      <c r="DX74" s="976"/>
      <c r="DY74" s="976"/>
      <c r="DZ74" s="977"/>
      <c r="EA74" s="226"/>
    </row>
    <row r="75" spans="1:131" ht="26.25" customHeight="1" x14ac:dyDescent="0.15">
      <c r="A75" s="234">
        <v>8</v>
      </c>
      <c r="B75" s="1004"/>
      <c r="C75" s="1005"/>
      <c r="D75" s="1005"/>
      <c r="E75" s="1005"/>
      <c r="F75" s="1005"/>
      <c r="G75" s="1005"/>
      <c r="H75" s="1005"/>
      <c r="I75" s="1005"/>
      <c r="J75" s="1005"/>
      <c r="K75" s="1005"/>
      <c r="L75" s="1005"/>
      <c r="M75" s="1005"/>
      <c r="N75" s="1005"/>
      <c r="O75" s="1005"/>
      <c r="P75" s="1006"/>
      <c r="Q75" s="1008"/>
      <c r="R75" s="1009"/>
      <c r="S75" s="1009"/>
      <c r="T75" s="1009"/>
      <c r="U75" s="1010"/>
      <c r="V75" s="1011"/>
      <c r="W75" s="1009"/>
      <c r="X75" s="1009"/>
      <c r="Y75" s="1009"/>
      <c r="Z75" s="1010"/>
      <c r="AA75" s="1011"/>
      <c r="AB75" s="1009"/>
      <c r="AC75" s="1009"/>
      <c r="AD75" s="1009"/>
      <c r="AE75" s="1010"/>
      <c r="AF75" s="1011"/>
      <c r="AG75" s="1009"/>
      <c r="AH75" s="1009"/>
      <c r="AI75" s="1009"/>
      <c r="AJ75" s="1010"/>
      <c r="AK75" s="1011"/>
      <c r="AL75" s="1009"/>
      <c r="AM75" s="1009"/>
      <c r="AN75" s="1009"/>
      <c r="AO75" s="1010"/>
      <c r="AP75" s="1011"/>
      <c r="AQ75" s="1009"/>
      <c r="AR75" s="1009"/>
      <c r="AS75" s="1009"/>
      <c r="AT75" s="1010"/>
      <c r="AU75" s="1011"/>
      <c r="AV75" s="1009"/>
      <c r="AW75" s="1009"/>
      <c r="AX75" s="1009"/>
      <c r="AY75" s="1010"/>
      <c r="AZ75" s="1002"/>
      <c r="BA75" s="1002"/>
      <c r="BB75" s="1002"/>
      <c r="BC75" s="1002"/>
      <c r="BD75" s="1003"/>
      <c r="BE75" s="237"/>
      <c r="BF75" s="237"/>
      <c r="BG75" s="237"/>
      <c r="BH75" s="237"/>
      <c r="BI75" s="237"/>
      <c r="BJ75" s="237"/>
      <c r="BK75" s="237"/>
      <c r="BL75" s="237"/>
      <c r="BM75" s="237"/>
      <c r="BN75" s="237"/>
      <c r="BO75" s="237"/>
      <c r="BP75" s="237"/>
      <c r="BQ75" s="234">
        <v>69</v>
      </c>
      <c r="BR75" s="239"/>
      <c r="BS75" s="975"/>
      <c r="BT75" s="976"/>
      <c r="BU75" s="976"/>
      <c r="BV75" s="976"/>
      <c r="BW75" s="976"/>
      <c r="BX75" s="976"/>
      <c r="BY75" s="976"/>
      <c r="BZ75" s="976"/>
      <c r="CA75" s="976"/>
      <c r="CB75" s="976"/>
      <c r="CC75" s="976"/>
      <c r="CD75" s="976"/>
      <c r="CE75" s="976"/>
      <c r="CF75" s="976"/>
      <c r="CG75" s="985"/>
      <c r="CH75" s="986"/>
      <c r="CI75" s="987"/>
      <c r="CJ75" s="987"/>
      <c r="CK75" s="987"/>
      <c r="CL75" s="988"/>
      <c r="CM75" s="986"/>
      <c r="CN75" s="987"/>
      <c r="CO75" s="987"/>
      <c r="CP75" s="987"/>
      <c r="CQ75" s="988"/>
      <c r="CR75" s="986"/>
      <c r="CS75" s="987"/>
      <c r="CT75" s="987"/>
      <c r="CU75" s="987"/>
      <c r="CV75" s="988"/>
      <c r="CW75" s="986"/>
      <c r="CX75" s="987"/>
      <c r="CY75" s="987"/>
      <c r="CZ75" s="987"/>
      <c r="DA75" s="988"/>
      <c r="DB75" s="986"/>
      <c r="DC75" s="987"/>
      <c r="DD75" s="987"/>
      <c r="DE75" s="987"/>
      <c r="DF75" s="988"/>
      <c r="DG75" s="986"/>
      <c r="DH75" s="987"/>
      <c r="DI75" s="987"/>
      <c r="DJ75" s="987"/>
      <c r="DK75" s="988"/>
      <c r="DL75" s="986"/>
      <c r="DM75" s="987"/>
      <c r="DN75" s="987"/>
      <c r="DO75" s="987"/>
      <c r="DP75" s="988"/>
      <c r="DQ75" s="986"/>
      <c r="DR75" s="987"/>
      <c r="DS75" s="987"/>
      <c r="DT75" s="987"/>
      <c r="DU75" s="988"/>
      <c r="DV75" s="975"/>
      <c r="DW75" s="976"/>
      <c r="DX75" s="976"/>
      <c r="DY75" s="976"/>
      <c r="DZ75" s="977"/>
      <c r="EA75" s="226"/>
    </row>
    <row r="76" spans="1:131" ht="26.25" customHeight="1" x14ac:dyDescent="0.15">
      <c r="A76" s="234">
        <v>9</v>
      </c>
      <c r="B76" s="1004"/>
      <c r="C76" s="1005"/>
      <c r="D76" s="1005"/>
      <c r="E76" s="1005"/>
      <c r="F76" s="1005"/>
      <c r="G76" s="1005"/>
      <c r="H76" s="1005"/>
      <c r="I76" s="1005"/>
      <c r="J76" s="1005"/>
      <c r="K76" s="1005"/>
      <c r="L76" s="1005"/>
      <c r="M76" s="1005"/>
      <c r="N76" s="1005"/>
      <c r="O76" s="1005"/>
      <c r="P76" s="1006"/>
      <c r="Q76" s="1008"/>
      <c r="R76" s="1009"/>
      <c r="S76" s="1009"/>
      <c r="T76" s="1009"/>
      <c r="U76" s="1010"/>
      <c r="V76" s="1011"/>
      <c r="W76" s="1009"/>
      <c r="X76" s="1009"/>
      <c r="Y76" s="1009"/>
      <c r="Z76" s="1010"/>
      <c r="AA76" s="1011"/>
      <c r="AB76" s="1009"/>
      <c r="AC76" s="1009"/>
      <c r="AD76" s="1009"/>
      <c r="AE76" s="1010"/>
      <c r="AF76" s="1011"/>
      <c r="AG76" s="1009"/>
      <c r="AH76" s="1009"/>
      <c r="AI76" s="1009"/>
      <c r="AJ76" s="1010"/>
      <c r="AK76" s="1011"/>
      <c r="AL76" s="1009"/>
      <c r="AM76" s="1009"/>
      <c r="AN76" s="1009"/>
      <c r="AO76" s="1010"/>
      <c r="AP76" s="1011"/>
      <c r="AQ76" s="1009"/>
      <c r="AR76" s="1009"/>
      <c r="AS76" s="1009"/>
      <c r="AT76" s="1010"/>
      <c r="AU76" s="1011"/>
      <c r="AV76" s="1009"/>
      <c r="AW76" s="1009"/>
      <c r="AX76" s="1009"/>
      <c r="AY76" s="1010"/>
      <c r="AZ76" s="1002"/>
      <c r="BA76" s="1002"/>
      <c r="BB76" s="1002"/>
      <c r="BC76" s="1002"/>
      <c r="BD76" s="1003"/>
      <c r="BE76" s="237"/>
      <c r="BF76" s="237"/>
      <c r="BG76" s="237"/>
      <c r="BH76" s="237"/>
      <c r="BI76" s="237"/>
      <c r="BJ76" s="237"/>
      <c r="BK76" s="237"/>
      <c r="BL76" s="237"/>
      <c r="BM76" s="237"/>
      <c r="BN76" s="237"/>
      <c r="BO76" s="237"/>
      <c r="BP76" s="237"/>
      <c r="BQ76" s="234">
        <v>70</v>
      </c>
      <c r="BR76" s="239"/>
      <c r="BS76" s="975"/>
      <c r="BT76" s="976"/>
      <c r="BU76" s="976"/>
      <c r="BV76" s="976"/>
      <c r="BW76" s="976"/>
      <c r="BX76" s="976"/>
      <c r="BY76" s="976"/>
      <c r="BZ76" s="976"/>
      <c r="CA76" s="976"/>
      <c r="CB76" s="976"/>
      <c r="CC76" s="976"/>
      <c r="CD76" s="976"/>
      <c r="CE76" s="976"/>
      <c r="CF76" s="976"/>
      <c r="CG76" s="985"/>
      <c r="CH76" s="986"/>
      <c r="CI76" s="987"/>
      <c r="CJ76" s="987"/>
      <c r="CK76" s="987"/>
      <c r="CL76" s="988"/>
      <c r="CM76" s="986"/>
      <c r="CN76" s="987"/>
      <c r="CO76" s="987"/>
      <c r="CP76" s="987"/>
      <c r="CQ76" s="988"/>
      <c r="CR76" s="986"/>
      <c r="CS76" s="987"/>
      <c r="CT76" s="987"/>
      <c r="CU76" s="987"/>
      <c r="CV76" s="988"/>
      <c r="CW76" s="986"/>
      <c r="CX76" s="987"/>
      <c r="CY76" s="987"/>
      <c r="CZ76" s="987"/>
      <c r="DA76" s="988"/>
      <c r="DB76" s="986"/>
      <c r="DC76" s="987"/>
      <c r="DD76" s="987"/>
      <c r="DE76" s="987"/>
      <c r="DF76" s="988"/>
      <c r="DG76" s="986"/>
      <c r="DH76" s="987"/>
      <c r="DI76" s="987"/>
      <c r="DJ76" s="987"/>
      <c r="DK76" s="988"/>
      <c r="DL76" s="986"/>
      <c r="DM76" s="987"/>
      <c r="DN76" s="987"/>
      <c r="DO76" s="987"/>
      <c r="DP76" s="988"/>
      <c r="DQ76" s="986"/>
      <c r="DR76" s="987"/>
      <c r="DS76" s="987"/>
      <c r="DT76" s="987"/>
      <c r="DU76" s="988"/>
      <c r="DV76" s="975"/>
      <c r="DW76" s="976"/>
      <c r="DX76" s="976"/>
      <c r="DY76" s="976"/>
      <c r="DZ76" s="977"/>
      <c r="EA76" s="226"/>
    </row>
    <row r="77" spans="1:131" ht="26.25" customHeight="1" x14ac:dyDescent="0.15">
      <c r="A77" s="234">
        <v>10</v>
      </c>
      <c r="B77" s="1004"/>
      <c r="C77" s="1005"/>
      <c r="D77" s="1005"/>
      <c r="E77" s="1005"/>
      <c r="F77" s="1005"/>
      <c r="G77" s="1005"/>
      <c r="H77" s="1005"/>
      <c r="I77" s="1005"/>
      <c r="J77" s="1005"/>
      <c r="K77" s="1005"/>
      <c r="L77" s="1005"/>
      <c r="M77" s="1005"/>
      <c r="N77" s="1005"/>
      <c r="O77" s="1005"/>
      <c r="P77" s="1006"/>
      <c r="Q77" s="1008"/>
      <c r="R77" s="1009"/>
      <c r="S77" s="1009"/>
      <c r="T77" s="1009"/>
      <c r="U77" s="1010"/>
      <c r="V77" s="1011"/>
      <c r="W77" s="1009"/>
      <c r="X77" s="1009"/>
      <c r="Y77" s="1009"/>
      <c r="Z77" s="1010"/>
      <c r="AA77" s="1011"/>
      <c r="AB77" s="1009"/>
      <c r="AC77" s="1009"/>
      <c r="AD77" s="1009"/>
      <c r="AE77" s="1010"/>
      <c r="AF77" s="1011"/>
      <c r="AG77" s="1009"/>
      <c r="AH77" s="1009"/>
      <c r="AI77" s="1009"/>
      <c r="AJ77" s="1010"/>
      <c r="AK77" s="1011"/>
      <c r="AL77" s="1009"/>
      <c r="AM77" s="1009"/>
      <c r="AN77" s="1009"/>
      <c r="AO77" s="1010"/>
      <c r="AP77" s="1011"/>
      <c r="AQ77" s="1009"/>
      <c r="AR77" s="1009"/>
      <c r="AS77" s="1009"/>
      <c r="AT77" s="1010"/>
      <c r="AU77" s="1011"/>
      <c r="AV77" s="1009"/>
      <c r="AW77" s="1009"/>
      <c r="AX77" s="1009"/>
      <c r="AY77" s="1010"/>
      <c r="AZ77" s="1002"/>
      <c r="BA77" s="1002"/>
      <c r="BB77" s="1002"/>
      <c r="BC77" s="1002"/>
      <c r="BD77" s="1003"/>
      <c r="BE77" s="237"/>
      <c r="BF77" s="237"/>
      <c r="BG77" s="237"/>
      <c r="BH77" s="237"/>
      <c r="BI77" s="237"/>
      <c r="BJ77" s="237"/>
      <c r="BK77" s="237"/>
      <c r="BL77" s="237"/>
      <c r="BM77" s="237"/>
      <c r="BN77" s="237"/>
      <c r="BO77" s="237"/>
      <c r="BP77" s="237"/>
      <c r="BQ77" s="234">
        <v>71</v>
      </c>
      <c r="BR77" s="239"/>
      <c r="BS77" s="975"/>
      <c r="BT77" s="976"/>
      <c r="BU77" s="976"/>
      <c r="BV77" s="976"/>
      <c r="BW77" s="976"/>
      <c r="BX77" s="976"/>
      <c r="BY77" s="976"/>
      <c r="BZ77" s="976"/>
      <c r="CA77" s="976"/>
      <c r="CB77" s="976"/>
      <c r="CC77" s="976"/>
      <c r="CD77" s="976"/>
      <c r="CE77" s="976"/>
      <c r="CF77" s="976"/>
      <c r="CG77" s="985"/>
      <c r="CH77" s="986"/>
      <c r="CI77" s="987"/>
      <c r="CJ77" s="987"/>
      <c r="CK77" s="987"/>
      <c r="CL77" s="988"/>
      <c r="CM77" s="986"/>
      <c r="CN77" s="987"/>
      <c r="CO77" s="987"/>
      <c r="CP77" s="987"/>
      <c r="CQ77" s="988"/>
      <c r="CR77" s="986"/>
      <c r="CS77" s="987"/>
      <c r="CT77" s="987"/>
      <c r="CU77" s="987"/>
      <c r="CV77" s="988"/>
      <c r="CW77" s="986"/>
      <c r="CX77" s="987"/>
      <c r="CY77" s="987"/>
      <c r="CZ77" s="987"/>
      <c r="DA77" s="988"/>
      <c r="DB77" s="986"/>
      <c r="DC77" s="987"/>
      <c r="DD77" s="987"/>
      <c r="DE77" s="987"/>
      <c r="DF77" s="988"/>
      <c r="DG77" s="986"/>
      <c r="DH77" s="987"/>
      <c r="DI77" s="987"/>
      <c r="DJ77" s="987"/>
      <c r="DK77" s="988"/>
      <c r="DL77" s="986"/>
      <c r="DM77" s="987"/>
      <c r="DN77" s="987"/>
      <c r="DO77" s="987"/>
      <c r="DP77" s="988"/>
      <c r="DQ77" s="986"/>
      <c r="DR77" s="987"/>
      <c r="DS77" s="987"/>
      <c r="DT77" s="987"/>
      <c r="DU77" s="988"/>
      <c r="DV77" s="975"/>
      <c r="DW77" s="976"/>
      <c r="DX77" s="976"/>
      <c r="DY77" s="976"/>
      <c r="DZ77" s="977"/>
      <c r="EA77" s="226"/>
    </row>
    <row r="78" spans="1:131" ht="26.25" customHeight="1" x14ac:dyDescent="0.15">
      <c r="A78" s="234">
        <v>11</v>
      </c>
      <c r="B78" s="1004"/>
      <c r="C78" s="1005"/>
      <c r="D78" s="1005"/>
      <c r="E78" s="1005"/>
      <c r="F78" s="1005"/>
      <c r="G78" s="1005"/>
      <c r="H78" s="1005"/>
      <c r="I78" s="1005"/>
      <c r="J78" s="1005"/>
      <c r="K78" s="1005"/>
      <c r="L78" s="1005"/>
      <c r="M78" s="1005"/>
      <c r="N78" s="1005"/>
      <c r="O78" s="1005"/>
      <c r="P78" s="1006"/>
      <c r="Q78" s="1007"/>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1001"/>
      <c r="AO78" s="1001"/>
      <c r="AP78" s="1001"/>
      <c r="AQ78" s="1001"/>
      <c r="AR78" s="1001"/>
      <c r="AS78" s="1001"/>
      <c r="AT78" s="1001"/>
      <c r="AU78" s="1001"/>
      <c r="AV78" s="1001"/>
      <c r="AW78" s="1001"/>
      <c r="AX78" s="1001"/>
      <c r="AY78" s="1001"/>
      <c r="AZ78" s="1002"/>
      <c r="BA78" s="1002"/>
      <c r="BB78" s="1002"/>
      <c r="BC78" s="1002"/>
      <c r="BD78" s="1003"/>
      <c r="BE78" s="237"/>
      <c r="BF78" s="237"/>
      <c r="BG78" s="237"/>
      <c r="BH78" s="237"/>
      <c r="BI78" s="237"/>
      <c r="BJ78" s="226"/>
      <c r="BK78" s="226"/>
      <c r="BL78" s="226"/>
      <c r="BM78" s="226"/>
      <c r="BN78" s="226"/>
      <c r="BO78" s="237"/>
      <c r="BP78" s="237"/>
      <c r="BQ78" s="234">
        <v>72</v>
      </c>
      <c r="BR78" s="239"/>
      <c r="BS78" s="975"/>
      <c r="BT78" s="976"/>
      <c r="BU78" s="976"/>
      <c r="BV78" s="976"/>
      <c r="BW78" s="976"/>
      <c r="BX78" s="976"/>
      <c r="BY78" s="976"/>
      <c r="BZ78" s="976"/>
      <c r="CA78" s="976"/>
      <c r="CB78" s="976"/>
      <c r="CC78" s="976"/>
      <c r="CD78" s="976"/>
      <c r="CE78" s="976"/>
      <c r="CF78" s="976"/>
      <c r="CG78" s="985"/>
      <c r="CH78" s="986"/>
      <c r="CI78" s="987"/>
      <c r="CJ78" s="987"/>
      <c r="CK78" s="987"/>
      <c r="CL78" s="988"/>
      <c r="CM78" s="986"/>
      <c r="CN78" s="987"/>
      <c r="CO78" s="987"/>
      <c r="CP78" s="987"/>
      <c r="CQ78" s="988"/>
      <c r="CR78" s="986"/>
      <c r="CS78" s="987"/>
      <c r="CT78" s="987"/>
      <c r="CU78" s="987"/>
      <c r="CV78" s="988"/>
      <c r="CW78" s="986"/>
      <c r="CX78" s="987"/>
      <c r="CY78" s="987"/>
      <c r="CZ78" s="987"/>
      <c r="DA78" s="988"/>
      <c r="DB78" s="986"/>
      <c r="DC78" s="987"/>
      <c r="DD78" s="987"/>
      <c r="DE78" s="987"/>
      <c r="DF78" s="988"/>
      <c r="DG78" s="986"/>
      <c r="DH78" s="987"/>
      <c r="DI78" s="987"/>
      <c r="DJ78" s="987"/>
      <c r="DK78" s="988"/>
      <c r="DL78" s="986"/>
      <c r="DM78" s="987"/>
      <c r="DN78" s="987"/>
      <c r="DO78" s="987"/>
      <c r="DP78" s="988"/>
      <c r="DQ78" s="986"/>
      <c r="DR78" s="987"/>
      <c r="DS78" s="987"/>
      <c r="DT78" s="987"/>
      <c r="DU78" s="988"/>
      <c r="DV78" s="975"/>
      <c r="DW78" s="976"/>
      <c r="DX78" s="976"/>
      <c r="DY78" s="976"/>
      <c r="DZ78" s="977"/>
      <c r="EA78" s="226"/>
    </row>
    <row r="79" spans="1:131" ht="26.25" customHeight="1" x14ac:dyDescent="0.15">
      <c r="A79" s="234">
        <v>12</v>
      </c>
      <c r="B79" s="1004"/>
      <c r="C79" s="1005"/>
      <c r="D79" s="1005"/>
      <c r="E79" s="1005"/>
      <c r="F79" s="1005"/>
      <c r="G79" s="1005"/>
      <c r="H79" s="1005"/>
      <c r="I79" s="1005"/>
      <c r="J79" s="1005"/>
      <c r="K79" s="1005"/>
      <c r="L79" s="1005"/>
      <c r="M79" s="1005"/>
      <c r="N79" s="1005"/>
      <c r="O79" s="1005"/>
      <c r="P79" s="1006"/>
      <c r="Q79" s="1007"/>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1"/>
      <c r="AN79" s="1001"/>
      <c r="AO79" s="1001"/>
      <c r="AP79" s="1001"/>
      <c r="AQ79" s="1001"/>
      <c r="AR79" s="1001"/>
      <c r="AS79" s="1001"/>
      <c r="AT79" s="1001"/>
      <c r="AU79" s="1001"/>
      <c r="AV79" s="1001"/>
      <c r="AW79" s="1001"/>
      <c r="AX79" s="1001"/>
      <c r="AY79" s="1001"/>
      <c r="AZ79" s="1002"/>
      <c r="BA79" s="1002"/>
      <c r="BB79" s="1002"/>
      <c r="BC79" s="1002"/>
      <c r="BD79" s="1003"/>
      <c r="BE79" s="237"/>
      <c r="BF79" s="237"/>
      <c r="BG79" s="237"/>
      <c r="BH79" s="237"/>
      <c r="BI79" s="237"/>
      <c r="BJ79" s="226"/>
      <c r="BK79" s="226"/>
      <c r="BL79" s="226"/>
      <c r="BM79" s="226"/>
      <c r="BN79" s="226"/>
      <c r="BO79" s="237"/>
      <c r="BP79" s="237"/>
      <c r="BQ79" s="234">
        <v>73</v>
      </c>
      <c r="BR79" s="239"/>
      <c r="BS79" s="975"/>
      <c r="BT79" s="976"/>
      <c r="BU79" s="976"/>
      <c r="BV79" s="976"/>
      <c r="BW79" s="976"/>
      <c r="BX79" s="976"/>
      <c r="BY79" s="976"/>
      <c r="BZ79" s="976"/>
      <c r="CA79" s="976"/>
      <c r="CB79" s="976"/>
      <c r="CC79" s="976"/>
      <c r="CD79" s="976"/>
      <c r="CE79" s="976"/>
      <c r="CF79" s="976"/>
      <c r="CG79" s="985"/>
      <c r="CH79" s="986"/>
      <c r="CI79" s="987"/>
      <c r="CJ79" s="987"/>
      <c r="CK79" s="987"/>
      <c r="CL79" s="988"/>
      <c r="CM79" s="986"/>
      <c r="CN79" s="987"/>
      <c r="CO79" s="987"/>
      <c r="CP79" s="987"/>
      <c r="CQ79" s="988"/>
      <c r="CR79" s="986"/>
      <c r="CS79" s="987"/>
      <c r="CT79" s="987"/>
      <c r="CU79" s="987"/>
      <c r="CV79" s="988"/>
      <c r="CW79" s="986"/>
      <c r="CX79" s="987"/>
      <c r="CY79" s="987"/>
      <c r="CZ79" s="987"/>
      <c r="DA79" s="988"/>
      <c r="DB79" s="986"/>
      <c r="DC79" s="987"/>
      <c r="DD79" s="987"/>
      <c r="DE79" s="987"/>
      <c r="DF79" s="988"/>
      <c r="DG79" s="986"/>
      <c r="DH79" s="987"/>
      <c r="DI79" s="987"/>
      <c r="DJ79" s="987"/>
      <c r="DK79" s="988"/>
      <c r="DL79" s="986"/>
      <c r="DM79" s="987"/>
      <c r="DN79" s="987"/>
      <c r="DO79" s="987"/>
      <c r="DP79" s="988"/>
      <c r="DQ79" s="986"/>
      <c r="DR79" s="987"/>
      <c r="DS79" s="987"/>
      <c r="DT79" s="987"/>
      <c r="DU79" s="988"/>
      <c r="DV79" s="975"/>
      <c r="DW79" s="976"/>
      <c r="DX79" s="976"/>
      <c r="DY79" s="976"/>
      <c r="DZ79" s="977"/>
      <c r="EA79" s="226"/>
    </row>
    <row r="80" spans="1:131" ht="26.25" customHeight="1" x14ac:dyDescent="0.15">
      <c r="A80" s="234">
        <v>13</v>
      </c>
      <c r="B80" s="1004"/>
      <c r="C80" s="1005"/>
      <c r="D80" s="1005"/>
      <c r="E80" s="1005"/>
      <c r="F80" s="1005"/>
      <c r="G80" s="1005"/>
      <c r="H80" s="1005"/>
      <c r="I80" s="1005"/>
      <c r="J80" s="1005"/>
      <c r="K80" s="1005"/>
      <c r="L80" s="1005"/>
      <c r="M80" s="1005"/>
      <c r="N80" s="1005"/>
      <c r="O80" s="1005"/>
      <c r="P80" s="1006"/>
      <c r="Q80" s="1007"/>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1"/>
      <c r="AN80" s="1001"/>
      <c r="AO80" s="1001"/>
      <c r="AP80" s="1001"/>
      <c r="AQ80" s="1001"/>
      <c r="AR80" s="1001"/>
      <c r="AS80" s="1001"/>
      <c r="AT80" s="1001"/>
      <c r="AU80" s="1001"/>
      <c r="AV80" s="1001"/>
      <c r="AW80" s="1001"/>
      <c r="AX80" s="1001"/>
      <c r="AY80" s="1001"/>
      <c r="AZ80" s="1002"/>
      <c r="BA80" s="1002"/>
      <c r="BB80" s="1002"/>
      <c r="BC80" s="1002"/>
      <c r="BD80" s="1003"/>
      <c r="BE80" s="237"/>
      <c r="BF80" s="237"/>
      <c r="BG80" s="237"/>
      <c r="BH80" s="237"/>
      <c r="BI80" s="237"/>
      <c r="BJ80" s="237"/>
      <c r="BK80" s="237"/>
      <c r="BL80" s="237"/>
      <c r="BM80" s="237"/>
      <c r="BN80" s="237"/>
      <c r="BO80" s="237"/>
      <c r="BP80" s="237"/>
      <c r="BQ80" s="234">
        <v>74</v>
      </c>
      <c r="BR80" s="239"/>
      <c r="BS80" s="975"/>
      <c r="BT80" s="976"/>
      <c r="BU80" s="976"/>
      <c r="BV80" s="976"/>
      <c r="BW80" s="976"/>
      <c r="BX80" s="976"/>
      <c r="BY80" s="976"/>
      <c r="BZ80" s="976"/>
      <c r="CA80" s="976"/>
      <c r="CB80" s="976"/>
      <c r="CC80" s="976"/>
      <c r="CD80" s="976"/>
      <c r="CE80" s="976"/>
      <c r="CF80" s="976"/>
      <c r="CG80" s="985"/>
      <c r="CH80" s="986"/>
      <c r="CI80" s="987"/>
      <c r="CJ80" s="987"/>
      <c r="CK80" s="987"/>
      <c r="CL80" s="988"/>
      <c r="CM80" s="986"/>
      <c r="CN80" s="987"/>
      <c r="CO80" s="987"/>
      <c r="CP80" s="987"/>
      <c r="CQ80" s="988"/>
      <c r="CR80" s="986"/>
      <c r="CS80" s="987"/>
      <c r="CT80" s="987"/>
      <c r="CU80" s="987"/>
      <c r="CV80" s="988"/>
      <c r="CW80" s="986"/>
      <c r="CX80" s="987"/>
      <c r="CY80" s="987"/>
      <c r="CZ80" s="987"/>
      <c r="DA80" s="988"/>
      <c r="DB80" s="986"/>
      <c r="DC80" s="987"/>
      <c r="DD80" s="987"/>
      <c r="DE80" s="987"/>
      <c r="DF80" s="988"/>
      <c r="DG80" s="986"/>
      <c r="DH80" s="987"/>
      <c r="DI80" s="987"/>
      <c r="DJ80" s="987"/>
      <c r="DK80" s="988"/>
      <c r="DL80" s="986"/>
      <c r="DM80" s="987"/>
      <c r="DN80" s="987"/>
      <c r="DO80" s="987"/>
      <c r="DP80" s="988"/>
      <c r="DQ80" s="986"/>
      <c r="DR80" s="987"/>
      <c r="DS80" s="987"/>
      <c r="DT80" s="987"/>
      <c r="DU80" s="988"/>
      <c r="DV80" s="975"/>
      <c r="DW80" s="976"/>
      <c r="DX80" s="976"/>
      <c r="DY80" s="976"/>
      <c r="DZ80" s="977"/>
      <c r="EA80" s="226"/>
    </row>
    <row r="81" spans="1:131" ht="26.25" customHeight="1" x14ac:dyDescent="0.15">
      <c r="A81" s="234">
        <v>14</v>
      </c>
      <c r="B81" s="1004"/>
      <c r="C81" s="1005"/>
      <c r="D81" s="1005"/>
      <c r="E81" s="1005"/>
      <c r="F81" s="1005"/>
      <c r="G81" s="1005"/>
      <c r="H81" s="1005"/>
      <c r="I81" s="1005"/>
      <c r="J81" s="1005"/>
      <c r="K81" s="1005"/>
      <c r="L81" s="1005"/>
      <c r="M81" s="1005"/>
      <c r="N81" s="1005"/>
      <c r="O81" s="1005"/>
      <c r="P81" s="1006"/>
      <c r="Q81" s="1007"/>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1"/>
      <c r="AN81" s="1001"/>
      <c r="AO81" s="1001"/>
      <c r="AP81" s="1001"/>
      <c r="AQ81" s="1001"/>
      <c r="AR81" s="1001"/>
      <c r="AS81" s="1001"/>
      <c r="AT81" s="1001"/>
      <c r="AU81" s="1001"/>
      <c r="AV81" s="1001"/>
      <c r="AW81" s="1001"/>
      <c r="AX81" s="1001"/>
      <c r="AY81" s="1001"/>
      <c r="AZ81" s="1002"/>
      <c r="BA81" s="1002"/>
      <c r="BB81" s="1002"/>
      <c r="BC81" s="1002"/>
      <c r="BD81" s="1003"/>
      <c r="BE81" s="237"/>
      <c r="BF81" s="237"/>
      <c r="BG81" s="237"/>
      <c r="BH81" s="237"/>
      <c r="BI81" s="237"/>
      <c r="BJ81" s="237"/>
      <c r="BK81" s="237"/>
      <c r="BL81" s="237"/>
      <c r="BM81" s="237"/>
      <c r="BN81" s="237"/>
      <c r="BO81" s="237"/>
      <c r="BP81" s="237"/>
      <c r="BQ81" s="234">
        <v>75</v>
      </c>
      <c r="BR81" s="239"/>
      <c r="BS81" s="975"/>
      <c r="BT81" s="976"/>
      <c r="BU81" s="976"/>
      <c r="BV81" s="976"/>
      <c r="BW81" s="976"/>
      <c r="BX81" s="976"/>
      <c r="BY81" s="976"/>
      <c r="BZ81" s="976"/>
      <c r="CA81" s="976"/>
      <c r="CB81" s="976"/>
      <c r="CC81" s="976"/>
      <c r="CD81" s="976"/>
      <c r="CE81" s="976"/>
      <c r="CF81" s="976"/>
      <c r="CG81" s="985"/>
      <c r="CH81" s="986"/>
      <c r="CI81" s="987"/>
      <c r="CJ81" s="987"/>
      <c r="CK81" s="987"/>
      <c r="CL81" s="988"/>
      <c r="CM81" s="986"/>
      <c r="CN81" s="987"/>
      <c r="CO81" s="987"/>
      <c r="CP81" s="987"/>
      <c r="CQ81" s="988"/>
      <c r="CR81" s="986"/>
      <c r="CS81" s="987"/>
      <c r="CT81" s="987"/>
      <c r="CU81" s="987"/>
      <c r="CV81" s="988"/>
      <c r="CW81" s="986"/>
      <c r="CX81" s="987"/>
      <c r="CY81" s="987"/>
      <c r="CZ81" s="987"/>
      <c r="DA81" s="988"/>
      <c r="DB81" s="986"/>
      <c r="DC81" s="987"/>
      <c r="DD81" s="987"/>
      <c r="DE81" s="987"/>
      <c r="DF81" s="988"/>
      <c r="DG81" s="986"/>
      <c r="DH81" s="987"/>
      <c r="DI81" s="987"/>
      <c r="DJ81" s="987"/>
      <c r="DK81" s="988"/>
      <c r="DL81" s="986"/>
      <c r="DM81" s="987"/>
      <c r="DN81" s="987"/>
      <c r="DO81" s="987"/>
      <c r="DP81" s="988"/>
      <c r="DQ81" s="986"/>
      <c r="DR81" s="987"/>
      <c r="DS81" s="987"/>
      <c r="DT81" s="987"/>
      <c r="DU81" s="988"/>
      <c r="DV81" s="975"/>
      <c r="DW81" s="976"/>
      <c r="DX81" s="976"/>
      <c r="DY81" s="976"/>
      <c r="DZ81" s="977"/>
      <c r="EA81" s="226"/>
    </row>
    <row r="82" spans="1:131" ht="26.25" customHeight="1" x14ac:dyDescent="0.15">
      <c r="A82" s="234">
        <v>15</v>
      </c>
      <c r="B82" s="1004"/>
      <c r="C82" s="1005"/>
      <c r="D82" s="1005"/>
      <c r="E82" s="1005"/>
      <c r="F82" s="1005"/>
      <c r="G82" s="1005"/>
      <c r="H82" s="1005"/>
      <c r="I82" s="1005"/>
      <c r="J82" s="1005"/>
      <c r="K82" s="1005"/>
      <c r="L82" s="1005"/>
      <c r="M82" s="1005"/>
      <c r="N82" s="1005"/>
      <c r="O82" s="1005"/>
      <c r="P82" s="1006"/>
      <c r="Q82" s="1007"/>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1"/>
      <c r="AZ82" s="1002"/>
      <c r="BA82" s="1002"/>
      <c r="BB82" s="1002"/>
      <c r="BC82" s="1002"/>
      <c r="BD82" s="1003"/>
      <c r="BE82" s="237"/>
      <c r="BF82" s="237"/>
      <c r="BG82" s="237"/>
      <c r="BH82" s="237"/>
      <c r="BI82" s="237"/>
      <c r="BJ82" s="237"/>
      <c r="BK82" s="237"/>
      <c r="BL82" s="237"/>
      <c r="BM82" s="237"/>
      <c r="BN82" s="237"/>
      <c r="BO82" s="237"/>
      <c r="BP82" s="237"/>
      <c r="BQ82" s="234">
        <v>76</v>
      </c>
      <c r="BR82" s="239"/>
      <c r="BS82" s="975"/>
      <c r="BT82" s="976"/>
      <c r="BU82" s="976"/>
      <c r="BV82" s="976"/>
      <c r="BW82" s="976"/>
      <c r="BX82" s="976"/>
      <c r="BY82" s="976"/>
      <c r="BZ82" s="976"/>
      <c r="CA82" s="976"/>
      <c r="CB82" s="976"/>
      <c r="CC82" s="976"/>
      <c r="CD82" s="976"/>
      <c r="CE82" s="976"/>
      <c r="CF82" s="976"/>
      <c r="CG82" s="985"/>
      <c r="CH82" s="986"/>
      <c r="CI82" s="987"/>
      <c r="CJ82" s="987"/>
      <c r="CK82" s="987"/>
      <c r="CL82" s="988"/>
      <c r="CM82" s="986"/>
      <c r="CN82" s="987"/>
      <c r="CO82" s="987"/>
      <c r="CP82" s="987"/>
      <c r="CQ82" s="988"/>
      <c r="CR82" s="986"/>
      <c r="CS82" s="987"/>
      <c r="CT82" s="987"/>
      <c r="CU82" s="987"/>
      <c r="CV82" s="988"/>
      <c r="CW82" s="986"/>
      <c r="CX82" s="987"/>
      <c r="CY82" s="987"/>
      <c r="CZ82" s="987"/>
      <c r="DA82" s="988"/>
      <c r="DB82" s="986"/>
      <c r="DC82" s="987"/>
      <c r="DD82" s="987"/>
      <c r="DE82" s="987"/>
      <c r="DF82" s="988"/>
      <c r="DG82" s="986"/>
      <c r="DH82" s="987"/>
      <c r="DI82" s="987"/>
      <c r="DJ82" s="987"/>
      <c r="DK82" s="988"/>
      <c r="DL82" s="986"/>
      <c r="DM82" s="987"/>
      <c r="DN82" s="987"/>
      <c r="DO82" s="987"/>
      <c r="DP82" s="988"/>
      <c r="DQ82" s="986"/>
      <c r="DR82" s="987"/>
      <c r="DS82" s="987"/>
      <c r="DT82" s="987"/>
      <c r="DU82" s="988"/>
      <c r="DV82" s="975"/>
      <c r="DW82" s="976"/>
      <c r="DX82" s="976"/>
      <c r="DY82" s="976"/>
      <c r="DZ82" s="977"/>
      <c r="EA82" s="226"/>
    </row>
    <row r="83" spans="1:131" ht="26.25" customHeight="1" x14ac:dyDescent="0.15">
      <c r="A83" s="234">
        <v>16</v>
      </c>
      <c r="B83" s="1004"/>
      <c r="C83" s="1005"/>
      <c r="D83" s="1005"/>
      <c r="E83" s="1005"/>
      <c r="F83" s="1005"/>
      <c r="G83" s="1005"/>
      <c r="H83" s="1005"/>
      <c r="I83" s="1005"/>
      <c r="J83" s="1005"/>
      <c r="K83" s="1005"/>
      <c r="L83" s="1005"/>
      <c r="M83" s="1005"/>
      <c r="N83" s="1005"/>
      <c r="O83" s="1005"/>
      <c r="P83" s="1006"/>
      <c r="Q83" s="1007"/>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1"/>
      <c r="AN83" s="1001"/>
      <c r="AO83" s="1001"/>
      <c r="AP83" s="1001"/>
      <c r="AQ83" s="1001"/>
      <c r="AR83" s="1001"/>
      <c r="AS83" s="1001"/>
      <c r="AT83" s="1001"/>
      <c r="AU83" s="1001"/>
      <c r="AV83" s="1001"/>
      <c r="AW83" s="1001"/>
      <c r="AX83" s="1001"/>
      <c r="AY83" s="1001"/>
      <c r="AZ83" s="1002"/>
      <c r="BA83" s="1002"/>
      <c r="BB83" s="1002"/>
      <c r="BC83" s="1002"/>
      <c r="BD83" s="1003"/>
      <c r="BE83" s="237"/>
      <c r="BF83" s="237"/>
      <c r="BG83" s="237"/>
      <c r="BH83" s="237"/>
      <c r="BI83" s="237"/>
      <c r="BJ83" s="237"/>
      <c r="BK83" s="237"/>
      <c r="BL83" s="237"/>
      <c r="BM83" s="237"/>
      <c r="BN83" s="237"/>
      <c r="BO83" s="237"/>
      <c r="BP83" s="237"/>
      <c r="BQ83" s="234">
        <v>77</v>
      </c>
      <c r="BR83" s="239"/>
      <c r="BS83" s="975"/>
      <c r="BT83" s="976"/>
      <c r="BU83" s="976"/>
      <c r="BV83" s="976"/>
      <c r="BW83" s="976"/>
      <c r="BX83" s="976"/>
      <c r="BY83" s="976"/>
      <c r="BZ83" s="976"/>
      <c r="CA83" s="976"/>
      <c r="CB83" s="976"/>
      <c r="CC83" s="976"/>
      <c r="CD83" s="976"/>
      <c r="CE83" s="976"/>
      <c r="CF83" s="976"/>
      <c r="CG83" s="985"/>
      <c r="CH83" s="986"/>
      <c r="CI83" s="987"/>
      <c r="CJ83" s="987"/>
      <c r="CK83" s="987"/>
      <c r="CL83" s="988"/>
      <c r="CM83" s="986"/>
      <c r="CN83" s="987"/>
      <c r="CO83" s="987"/>
      <c r="CP83" s="987"/>
      <c r="CQ83" s="988"/>
      <c r="CR83" s="986"/>
      <c r="CS83" s="987"/>
      <c r="CT83" s="987"/>
      <c r="CU83" s="987"/>
      <c r="CV83" s="988"/>
      <c r="CW83" s="986"/>
      <c r="CX83" s="987"/>
      <c r="CY83" s="987"/>
      <c r="CZ83" s="987"/>
      <c r="DA83" s="988"/>
      <c r="DB83" s="986"/>
      <c r="DC83" s="987"/>
      <c r="DD83" s="987"/>
      <c r="DE83" s="987"/>
      <c r="DF83" s="988"/>
      <c r="DG83" s="986"/>
      <c r="DH83" s="987"/>
      <c r="DI83" s="987"/>
      <c r="DJ83" s="987"/>
      <c r="DK83" s="988"/>
      <c r="DL83" s="986"/>
      <c r="DM83" s="987"/>
      <c r="DN83" s="987"/>
      <c r="DO83" s="987"/>
      <c r="DP83" s="988"/>
      <c r="DQ83" s="986"/>
      <c r="DR83" s="987"/>
      <c r="DS83" s="987"/>
      <c r="DT83" s="987"/>
      <c r="DU83" s="988"/>
      <c r="DV83" s="975"/>
      <c r="DW83" s="976"/>
      <c r="DX83" s="976"/>
      <c r="DY83" s="976"/>
      <c r="DZ83" s="977"/>
      <c r="EA83" s="226"/>
    </row>
    <row r="84" spans="1:131" ht="26.25" customHeight="1" x14ac:dyDescent="0.15">
      <c r="A84" s="234">
        <v>17</v>
      </c>
      <c r="B84" s="1004"/>
      <c r="C84" s="1005"/>
      <c r="D84" s="1005"/>
      <c r="E84" s="1005"/>
      <c r="F84" s="1005"/>
      <c r="G84" s="1005"/>
      <c r="H84" s="1005"/>
      <c r="I84" s="1005"/>
      <c r="J84" s="1005"/>
      <c r="K84" s="1005"/>
      <c r="L84" s="1005"/>
      <c r="M84" s="1005"/>
      <c r="N84" s="1005"/>
      <c r="O84" s="1005"/>
      <c r="P84" s="1006"/>
      <c r="Q84" s="1007"/>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1"/>
      <c r="AN84" s="1001"/>
      <c r="AO84" s="1001"/>
      <c r="AP84" s="1001"/>
      <c r="AQ84" s="1001"/>
      <c r="AR84" s="1001"/>
      <c r="AS84" s="1001"/>
      <c r="AT84" s="1001"/>
      <c r="AU84" s="1001"/>
      <c r="AV84" s="1001"/>
      <c r="AW84" s="1001"/>
      <c r="AX84" s="1001"/>
      <c r="AY84" s="1001"/>
      <c r="AZ84" s="1002"/>
      <c r="BA84" s="1002"/>
      <c r="BB84" s="1002"/>
      <c r="BC84" s="1002"/>
      <c r="BD84" s="1003"/>
      <c r="BE84" s="237"/>
      <c r="BF84" s="237"/>
      <c r="BG84" s="237"/>
      <c r="BH84" s="237"/>
      <c r="BI84" s="237"/>
      <c r="BJ84" s="237"/>
      <c r="BK84" s="237"/>
      <c r="BL84" s="237"/>
      <c r="BM84" s="237"/>
      <c r="BN84" s="237"/>
      <c r="BO84" s="237"/>
      <c r="BP84" s="237"/>
      <c r="BQ84" s="234">
        <v>78</v>
      </c>
      <c r="BR84" s="239"/>
      <c r="BS84" s="975"/>
      <c r="BT84" s="976"/>
      <c r="BU84" s="976"/>
      <c r="BV84" s="976"/>
      <c r="BW84" s="976"/>
      <c r="BX84" s="976"/>
      <c r="BY84" s="976"/>
      <c r="BZ84" s="976"/>
      <c r="CA84" s="976"/>
      <c r="CB84" s="976"/>
      <c r="CC84" s="976"/>
      <c r="CD84" s="976"/>
      <c r="CE84" s="976"/>
      <c r="CF84" s="976"/>
      <c r="CG84" s="985"/>
      <c r="CH84" s="986"/>
      <c r="CI84" s="987"/>
      <c r="CJ84" s="987"/>
      <c r="CK84" s="987"/>
      <c r="CL84" s="988"/>
      <c r="CM84" s="986"/>
      <c r="CN84" s="987"/>
      <c r="CO84" s="987"/>
      <c r="CP84" s="987"/>
      <c r="CQ84" s="988"/>
      <c r="CR84" s="986"/>
      <c r="CS84" s="987"/>
      <c r="CT84" s="987"/>
      <c r="CU84" s="987"/>
      <c r="CV84" s="988"/>
      <c r="CW84" s="986"/>
      <c r="CX84" s="987"/>
      <c r="CY84" s="987"/>
      <c r="CZ84" s="987"/>
      <c r="DA84" s="988"/>
      <c r="DB84" s="986"/>
      <c r="DC84" s="987"/>
      <c r="DD84" s="987"/>
      <c r="DE84" s="987"/>
      <c r="DF84" s="988"/>
      <c r="DG84" s="986"/>
      <c r="DH84" s="987"/>
      <c r="DI84" s="987"/>
      <c r="DJ84" s="987"/>
      <c r="DK84" s="988"/>
      <c r="DL84" s="986"/>
      <c r="DM84" s="987"/>
      <c r="DN84" s="987"/>
      <c r="DO84" s="987"/>
      <c r="DP84" s="988"/>
      <c r="DQ84" s="986"/>
      <c r="DR84" s="987"/>
      <c r="DS84" s="987"/>
      <c r="DT84" s="987"/>
      <c r="DU84" s="988"/>
      <c r="DV84" s="975"/>
      <c r="DW84" s="976"/>
      <c r="DX84" s="976"/>
      <c r="DY84" s="976"/>
      <c r="DZ84" s="977"/>
      <c r="EA84" s="226"/>
    </row>
    <row r="85" spans="1:131" ht="26.25" customHeight="1" x14ac:dyDescent="0.15">
      <c r="A85" s="234">
        <v>18</v>
      </c>
      <c r="B85" s="1004"/>
      <c r="C85" s="1005"/>
      <c r="D85" s="1005"/>
      <c r="E85" s="1005"/>
      <c r="F85" s="1005"/>
      <c r="G85" s="1005"/>
      <c r="H85" s="1005"/>
      <c r="I85" s="1005"/>
      <c r="J85" s="1005"/>
      <c r="K85" s="1005"/>
      <c r="L85" s="1005"/>
      <c r="M85" s="1005"/>
      <c r="N85" s="1005"/>
      <c r="O85" s="1005"/>
      <c r="P85" s="1006"/>
      <c r="Q85" s="1007"/>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1"/>
      <c r="AN85" s="1001"/>
      <c r="AO85" s="1001"/>
      <c r="AP85" s="1001"/>
      <c r="AQ85" s="1001"/>
      <c r="AR85" s="1001"/>
      <c r="AS85" s="1001"/>
      <c r="AT85" s="1001"/>
      <c r="AU85" s="1001"/>
      <c r="AV85" s="1001"/>
      <c r="AW85" s="1001"/>
      <c r="AX85" s="1001"/>
      <c r="AY85" s="1001"/>
      <c r="AZ85" s="1002"/>
      <c r="BA85" s="1002"/>
      <c r="BB85" s="1002"/>
      <c r="BC85" s="1002"/>
      <c r="BD85" s="1003"/>
      <c r="BE85" s="237"/>
      <c r="BF85" s="237"/>
      <c r="BG85" s="237"/>
      <c r="BH85" s="237"/>
      <c r="BI85" s="237"/>
      <c r="BJ85" s="237"/>
      <c r="BK85" s="237"/>
      <c r="BL85" s="237"/>
      <c r="BM85" s="237"/>
      <c r="BN85" s="237"/>
      <c r="BO85" s="237"/>
      <c r="BP85" s="237"/>
      <c r="BQ85" s="234">
        <v>79</v>
      </c>
      <c r="BR85" s="239"/>
      <c r="BS85" s="975"/>
      <c r="BT85" s="976"/>
      <c r="BU85" s="976"/>
      <c r="BV85" s="976"/>
      <c r="BW85" s="976"/>
      <c r="BX85" s="976"/>
      <c r="BY85" s="976"/>
      <c r="BZ85" s="976"/>
      <c r="CA85" s="976"/>
      <c r="CB85" s="976"/>
      <c r="CC85" s="976"/>
      <c r="CD85" s="976"/>
      <c r="CE85" s="976"/>
      <c r="CF85" s="976"/>
      <c r="CG85" s="985"/>
      <c r="CH85" s="986"/>
      <c r="CI85" s="987"/>
      <c r="CJ85" s="987"/>
      <c r="CK85" s="987"/>
      <c r="CL85" s="988"/>
      <c r="CM85" s="986"/>
      <c r="CN85" s="987"/>
      <c r="CO85" s="987"/>
      <c r="CP85" s="987"/>
      <c r="CQ85" s="988"/>
      <c r="CR85" s="986"/>
      <c r="CS85" s="987"/>
      <c r="CT85" s="987"/>
      <c r="CU85" s="987"/>
      <c r="CV85" s="988"/>
      <c r="CW85" s="986"/>
      <c r="CX85" s="987"/>
      <c r="CY85" s="987"/>
      <c r="CZ85" s="987"/>
      <c r="DA85" s="988"/>
      <c r="DB85" s="986"/>
      <c r="DC85" s="987"/>
      <c r="DD85" s="987"/>
      <c r="DE85" s="987"/>
      <c r="DF85" s="988"/>
      <c r="DG85" s="986"/>
      <c r="DH85" s="987"/>
      <c r="DI85" s="987"/>
      <c r="DJ85" s="987"/>
      <c r="DK85" s="988"/>
      <c r="DL85" s="986"/>
      <c r="DM85" s="987"/>
      <c r="DN85" s="987"/>
      <c r="DO85" s="987"/>
      <c r="DP85" s="988"/>
      <c r="DQ85" s="986"/>
      <c r="DR85" s="987"/>
      <c r="DS85" s="987"/>
      <c r="DT85" s="987"/>
      <c r="DU85" s="988"/>
      <c r="DV85" s="975"/>
      <c r="DW85" s="976"/>
      <c r="DX85" s="976"/>
      <c r="DY85" s="976"/>
      <c r="DZ85" s="977"/>
      <c r="EA85" s="226"/>
    </row>
    <row r="86" spans="1:131" ht="26.25" customHeight="1" x14ac:dyDescent="0.15">
      <c r="A86" s="234">
        <v>19</v>
      </c>
      <c r="B86" s="1004"/>
      <c r="C86" s="1005"/>
      <c r="D86" s="1005"/>
      <c r="E86" s="1005"/>
      <c r="F86" s="1005"/>
      <c r="G86" s="1005"/>
      <c r="H86" s="1005"/>
      <c r="I86" s="1005"/>
      <c r="J86" s="1005"/>
      <c r="K86" s="1005"/>
      <c r="L86" s="1005"/>
      <c r="M86" s="1005"/>
      <c r="N86" s="1005"/>
      <c r="O86" s="1005"/>
      <c r="P86" s="1006"/>
      <c r="Q86" s="1007"/>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1"/>
      <c r="AN86" s="1001"/>
      <c r="AO86" s="1001"/>
      <c r="AP86" s="1001"/>
      <c r="AQ86" s="1001"/>
      <c r="AR86" s="1001"/>
      <c r="AS86" s="1001"/>
      <c r="AT86" s="1001"/>
      <c r="AU86" s="1001"/>
      <c r="AV86" s="1001"/>
      <c r="AW86" s="1001"/>
      <c r="AX86" s="1001"/>
      <c r="AY86" s="1001"/>
      <c r="AZ86" s="1002"/>
      <c r="BA86" s="1002"/>
      <c r="BB86" s="1002"/>
      <c r="BC86" s="1002"/>
      <c r="BD86" s="1003"/>
      <c r="BE86" s="237"/>
      <c r="BF86" s="237"/>
      <c r="BG86" s="237"/>
      <c r="BH86" s="237"/>
      <c r="BI86" s="237"/>
      <c r="BJ86" s="237"/>
      <c r="BK86" s="237"/>
      <c r="BL86" s="237"/>
      <c r="BM86" s="237"/>
      <c r="BN86" s="237"/>
      <c r="BO86" s="237"/>
      <c r="BP86" s="237"/>
      <c r="BQ86" s="234">
        <v>80</v>
      </c>
      <c r="BR86" s="239"/>
      <c r="BS86" s="975"/>
      <c r="BT86" s="976"/>
      <c r="BU86" s="976"/>
      <c r="BV86" s="976"/>
      <c r="BW86" s="976"/>
      <c r="BX86" s="976"/>
      <c r="BY86" s="976"/>
      <c r="BZ86" s="976"/>
      <c r="CA86" s="976"/>
      <c r="CB86" s="976"/>
      <c r="CC86" s="976"/>
      <c r="CD86" s="976"/>
      <c r="CE86" s="976"/>
      <c r="CF86" s="976"/>
      <c r="CG86" s="985"/>
      <c r="CH86" s="986"/>
      <c r="CI86" s="987"/>
      <c r="CJ86" s="987"/>
      <c r="CK86" s="987"/>
      <c r="CL86" s="988"/>
      <c r="CM86" s="986"/>
      <c r="CN86" s="987"/>
      <c r="CO86" s="987"/>
      <c r="CP86" s="987"/>
      <c r="CQ86" s="988"/>
      <c r="CR86" s="986"/>
      <c r="CS86" s="987"/>
      <c r="CT86" s="987"/>
      <c r="CU86" s="987"/>
      <c r="CV86" s="988"/>
      <c r="CW86" s="986"/>
      <c r="CX86" s="987"/>
      <c r="CY86" s="987"/>
      <c r="CZ86" s="987"/>
      <c r="DA86" s="988"/>
      <c r="DB86" s="986"/>
      <c r="DC86" s="987"/>
      <c r="DD86" s="987"/>
      <c r="DE86" s="987"/>
      <c r="DF86" s="988"/>
      <c r="DG86" s="986"/>
      <c r="DH86" s="987"/>
      <c r="DI86" s="987"/>
      <c r="DJ86" s="987"/>
      <c r="DK86" s="988"/>
      <c r="DL86" s="986"/>
      <c r="DM86" s="987"/>
      <c r="DN86" s="987"/>
      <c r="DO86" s="987"/>
      <c r="DP86" s="988"/>
      <c r="DQ86" s="986"/>
      <c r="DR86" s="987"/>
      <c r="DS86" s="987"/>
      <c r="DT86" s="987"/>
      <c r="DU86" s="988"/>
      <c r="DV86" s="975"/>
      <c r="DW86" s="976"/>
      <c r="DX86" s="976"/>
      <c r="DY86" s="976"/>
      <c r="DZ86" s="977"/>
      <c r="EA86" s="226"/>
    </row>
    <row r="87" spans="1:131" ht="26.25" customHeight="1" x14ac:dyDescent="0.15">
      <c r="A87" s="240">
        <v>20</v>
      </c>
      <c r="B87" s="994"/>
      <c r="C87" s="995"/>
      <c r="D87" s="995"/>
      <c r="E87" s="995"/>
      <c r="F87" s="995"/>
      <c r="G87" s="995"/>
      <c r="H87" s="995"/>
      <c r="I87" s="995"/>
      <c r="J87" s="995"/>
      <c r="K87" s="995"/>
      <c r="L87" s="995"/>
      <c r="M87" s="995"/>
      <c r="N87" s="995"/>
      <c r="O87" s="995"/>
      <c r="P87" s="996"/>
      <c r="Q87" s="997"/>
      <c r="R87" s="998"/>
      <c r="S87" s="998"/>
      <c r="T87" s="998"/>
      <c r="U87" s="998"/>
      <c r="V87" s="998"/>
      <c r="W87" s="998"/>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8"/>
      <c r="AZ87" s="999"/>
      <c r="BA87" s="999"/>
      <c r="BB87" s="999"/>
      <c r="BC87" s="999"/>
      <c r="BD87" s="1000"/>
      <c r="BE87" s="237"/>
      <c r="BF87" s="237"/>
      <c r="BG87" s="237"/>
      <c r="BH87" s="237"/>
      <c r="BI87" s="237"/>
      <c r="BJ87" s="237"/>
      <c r="BK87" s="237"/>
      <c r="BL87" s="237"/>
      <c r="BM87" s="237"/>
      <c r="BN87" s="237"/>
      <c r="BO87" s="237"/>
      <c r="BP87" s="237"/>
      <c r="BQ87" s="234">
        <v>81</v>
      </c>
      <c r="BR87" s="239"/>
      <c r="BS87" s="975"/>
      <c r="BT87" s="976"/>
      <c r="BU87" s="976"/>
      <c r="BV87" s="976"/>
      <c r="BW87" s="976"/>
      <c r="BX87" s="976"/>
      <c r="BY87" s="976"/>
      <c r="BZ87" s="976"/>
      <c r="CA87" s="976"/>
      <c r="CB87" s="976"/>
      <c r="CC87" s="976"/>
      <c r="CD87" s="976"/>
      <c r="CE87" s="976"/>
      <c r="CF87" s="976"/>
      <c r="CG87" s="985"/>
      <c r="CH87" s="986"/>
      <c r="CI87" s="987"/>
      <c r="CJ87" s="987"/>
      <c r="CK87" s="987"/>
      <c r="CL87" s="988"/>
      <c r="CM87" s="986"/>
      <c r="CN87" s="987"/>
      <c r="CO87" s="987"/>
      <c r="CP87" s="987"/>
      <c r="CQ87" s="988"/>
      <c r="CR87" s="986"/>
      <c r="CS87" s="987"/>
      <c r="CT87" s="987"/>
      <c r="CU87" s="987"/>
      <c r="CV87" s="988"/>
      <c r="CW87" s="986"/>
      <c r="CX87" s="987"/>
      <c r="CY87" s="987"/>
      <c r="CZ87" s="987"/>
      <c r="DA87" s="988"/>
      <c r="DB87" s="986"/>
      <c r="DC87" s="987"/>
      <c r="DD87" s="987"/>
      <c r="DE87" s="987"/>
      <c r="DF87" s="988"/>
      <c r="DG87" s="986"/>
      <c r="DH87" s="987"/>
      <c r="DI87" s="987"/>
      <c r="DJ87" s="987"/>
      <c r="DK87" s="988"/>
      <c r="DL87" s="986"/>
      <c r="DM87" s="987"/>
      <c r="DN87" s="987"/>
      <c r="DO87" s="987"/>
      <c r="DP87" s="988"/>
      <c r="DQ87" s="986"/>
      <c r="DR87" s="987"/>
      <c r="DS87" s="987"/>
      <c r="DT87" s="987"/>
      <c r="DU87" s="988"/>
      <c r="DV87" s="975"/>
      <c r="DW87" s="976"/>
      <c r="DX87" s="976"/>
      <c r="DY87" s="976"/>
      <c r="DZ87" s="977"/>
      <c r="EA87" s="226"/>
    </row>
    <row r="88" spans="1:131" ht="26.25" customHeight="1" thickBot="1" x14ac:dyDescent="0.2">
      <c r="A88" s="236" t="s">
        <v>368</v>
      </c>
      <c r="B88" s="967" t="s">
        <v>399</v>
      </c>
      <c r="C88" s="968"/>
      <c r="D88" s="968"/>
      <c r="E88" s="968"/>
      <c r="F88" s="968"/>
      <c r="G88" s="968"/>
      <c r="H88" s="968"/>
      <c r="I88" s="968"/>
      <c r="J88" s="968"/>
      <c r="K88" s="968"/>
      <c r="L88" s="968"/>
      <c r="M88" s="968"/>
      <c r="N88" s="968"/>
      <c r="O88" s="968"/>
      <c r="P88" s="978"/>
      <c r="Q88" s="992"/>
      <c r="R88" s="993"/>
      <c r="S88" s="993"/>
      <c r="T88" s="993"/>
      <c r="U88" s="993"/>
      <c r="V88" s="993"/>
      <c r="W88" s="993"/>
      <c r="X88" s="993"/>
      <c r="Y88" s="993"/>
      <c r="Z88" s="993"/>
      <c r="AA88" s="993"/>
      <c r="AB88" s="993"/>
      <c r="AC88" s="993"/>
      <c r="AD88" s="993"/>
      <c r="AE88" s="993"/>
      <c r="AF88" s="989"/>
      <c r="AG88" s="989"/>
      <c r="AH88" s="989"/>
      <c r="AI88" s="989"/>
      <c r="AJ88" s="989"/>
      <c r="AK88" s="993"/>
      <c r="AL88" s="993"/>
      <c r="AM88" s="993"/>
      <c r="AN88" s="993"/>
      <c r="AO88" s="993"/>
      <c r="AP88" s="989"/>
      <c r="AQ88" s="989"/>
      <c r="AR88" s="989"/>
      <c r="AS88" s="989"/>
      <c r="AT88" s="989"/>
      <c r="AU88" s="989"/>
      <c r="AV88" s="989"/>
      <c r="AW88" s="989"/>
      <c r="AX88" s="989"/>
      <c r="AY88" s="989"/>
      <c r="AZ88" s="990"/>
      <c r="BA88" s="990"/>
      <c r="BB88" s="990"/>
      <c r="BC88" s="990"/>
      <c r="BD88" s="991"/>
      <c r="BE88" s="237"/>
      <c r="BF88" s="237"/>
      <c r="BG88" s="237"/>
      <c r="BH88" s="237"/>
      <c r="BI88" s="237"/>
      <c r="BJ88" s="237"/>
      <c r="BK88" s="237"/>
      <c r="BL88" s="237"/>
      <c r="BM88" s="237"/>
      <c r="BN88" s="237"/>
      <c r="BO88" s="237"/>
      <c r="BP88" s="237"/>
      <c r="BQ88" s="234">
        <v>82</v>
      </c>
      <c r="BR88" s="239"/>
      <c r="BS88" s="975"/>
      <c r="BT88" s="976"/>
      <c r="BU88" s="976"/>
      <c r="BV88" s="976"/>
      <c r="BW88" s="976"/>
      <c r="BX88" s="976"/>
      <c r="BY88" s="976"/>
      <c r="BZ88" s="976"/>
      <c r="CA88" s="976"/>
      <c r="CB88" s="976"/>
      <c r="CC88" s="976"/>
      <c r="CD88" s="976"/>
      <c r="CE88" s="976"/>
      <c r="CF88" s="976"/>
      <c r="CG88" s="985"/>
      <c r="CH88" s="986"/>
      <c r="CI88" s="987"/>
      <c r="CJ88" s="987"/>
      <c r="CK88" s="987"/>
      <c r="CL88" s="988"/>
      <c r="CM88" s="986"/>
      <c r="CN88" s="987"/>
      <c r="CO88" s="987"/>
      <c r="CP88" s="987"/>
      <c r="CQ88" s="988"/>
      <c r="CR88" s="986"/>
      <c r="CS88" s="987"/>
      <c r="CT88" s="987"/>
      <c r="CU88" s="987"/>
      <c r="CV88" s="988"/>
      <c r="CW88" s="986"/>
      <c r="CX88" s="987"/>
      <c r="CY88" s="987"/>
      <c r="CZ88" s="987"/>
      <c r="DA88" s="988"/>
      <c r="DB88" s="986"/>
      <c r="DC88" s="987"/>
      <c r="DD88" s="987"/>
      <c r="DE88" s="987"/>
      <c r="DF88" s="988"/>
      <c r="DG88" s="986"/>
      <c r="DH88" s="987"/>
      <c r="DI88" s="987"/>
      <c r="DJ88" s="987"/>
      <c r="DK88" s="988"/>
      <c r="DL88" s="986"/>
      <c r="DM88" s="987"/>
      <c r="DN88" s="987"/>
      <c r="DO88" s="987"/>
      <c r="DP88" s="988"/>
      <c r="DQ88" s="986"/>
      <c r="DR88" s="987"/>
      <c r="DS88" s="987"/>
      <c r="DT88" s="987"/>
      <c r="DU88" s="988"/>
      <c r="DV88" s="975"/>
      <c r="DW88" s="976"/>
      <c r="DX88" s="976"/>
      <c r="DY88" s="976"/>
      <c r="DZ88" s="97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5"/>
      <c r="BT89" s="976"/>
      <c r="BU89" s="976"/>
      <c r="BV89" s="976"/>
      <c r="BW89" s="976"/>
      <c r="BX89" s="976"/>
      <c r="BY89" s="976"/>
      <c r="BZ89" s="976"/>
      <c r="CA89" s="976"/>
      <c r="CB89" s="976"/>
      <c r="CC89" s="976"/>
      <c r="CD89" s="976"/>
      <c r="CE89" s="976"/>
      <c r="CF89" s="976"/>
      <c r="CG89" s="985"/>
      <c r="CH89" s="986"/>
      <c r="CI89" s="987"/>
      <c r="CJ89" s="987"/>
      <c r="CK89" s="987"/>
      <c r="CL89" s="988"/>
      <c r="CM89" s="986"/>
      <c r="CN89" s="987"/>
      <c r="CO89" s="987"/>
      <c r="CP89" s="987"/>
      <c r="CQ89" s="988"/>
      <c r="CR89" s="986"/>
      <c r="CS89" s="987"/>
      <c r="CT89" s="987"/>
      <c r="CU89" s="987"/>
      <c r="CV89" s="988"/>
      <c r="CW89" s="986"/>
      <c r="CX89" s="987"/>
      <c r="CY89" s="987"/>
      <c r="CZ89" s="987"/>
      <c r="DA89" s="988"/>
      <c r="DB89" s="986"/>
      <c r="DC89" s="987"/>
      <c r="DD89" s="987"/>
      <c r="DE89" s="987"/>
      <c r="DF89" s="988"/>
      <c r="DG89" s="986"/>
      <c r="DH89" s="987"/>
      <c r="DI89" s="987"/>
      <c r="DJ89" s="987"/>
      <c r="DK89" s="988"/>
      <c r="DL89" s="986"/>
      <c r="DM89" s="987"/>
      <c r="DN89" s="987"/>
      <c r="DO89" s="987"/>
      <c r="DP89" s="988"/>
      <c r="DQ89" s="986"/>
      <c r="DR89" s="987"/>
      <c r="DS89" s="987"/>
      <c r="DT89" s="987"/>
      <c r="DU89" s="988"/>
      <c r="DV89" s="975"/>
      <c r="DW89" s="976"/>
      <c r="DX89" s="976"/>
      <c r="DY89" s="976"/>
      <c r="DZ89" s="97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5"/>
      <c r="BT90" s="976"/>
      <c r="BU90" s="976"/>
      <c r="BV90" s="976"/>
      <c r="BW90" s="976"/>
      <c r="BX90" s="976"/>
      <c r="BY90" s="976"/>
      <c r="BZ90" s="976"/>
      <c r="CA90" s="976"/>
      <c r="CB90" s="976"/>
      <c r="CC90" s="976"/>
      <c r="CD90" s="976"/>
      <c r="CE90" s="976"/>
      <c r="CF90" s="976"/>
      <c r="CG90" s="985"/>
      <c r="CH90" s="986"/>
      <c r="CI90" s="987"/>
      <c r="CJ90" s="987"/>
      <c r="CK90" s="987"/>
      <c r="CL90" s="988"/>
      <c r="CM90" s="986"/>
      <c r="CN90" s="987"/>
      <c r="CO90" s="987"/>
      <c r="CP90" s="987"/>
      <c r="CQ90" s="988"/>
      <c r="CR90" s="986"/>
      <c r="CS90" s="987"/>
      <c r="CT90" s="987"/>
      <c r="CU90" s="987"/>
      <c r="CV90" s="988"/>
      <c r="CW90" s="986"/>
      <c r="CX90" s="987"/>
      <c r="CY90" s="987"/>
      <c r="CZ90" s="987"/>
      <c r="DA90" s="988"/>
      <c r="DB90" s="986"/>
      <c r="DC90" s="987"/>
      <c r="DD90" s="987"/>
      <c r="DE90" s="987"/>
      <c r="DF90" s="988"/>
      <c r="DG90" s="986"/>
      <c r="DH90" s="987"/>
      <c r="DI90" s="987"/>
      <c r="DJ90" s="987"/>
      <c r="DK90" s="988"/>
      <c r="DL90" s="986"/>
      <c r="DM90" s="987"/>
      <c r="DN90" s="987"/>
      <c r="DO90" s="987"/>
      <c r="DP90" s="988"/>
      <c r="DQ90" s="986"/>
      <c r="DR90" s="987"/>
      <c r="DS90" s="987"/>
      <c r="DT90" s="987"/>
      <c r="DU90" s="988"/>
      <c r="DV90" s="975"/>
      <c r="DW90" s="976"/>
      <c r="DX90" s="976"/>
      <c r="DY90" s="976"/>
      <c r="DZ90" s="97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5"/>
      <c r="BT91" s="976"/>
      <c r="BU91" s="976"/>
      <c r="BV91" s="976"/>
      <c r="BW91" s="976"/>
      <c r="BX91" s="976"/>
      <c r="BY91" s="976"/>
      <c r="BZ91" s="976"/>
      <c r="CA91" s="976"/>
      <c r="CB91" s="976"/>
      <c r="CC91" s="976"/>
      <c r="CD91" s="976"/>
      <c r="CE91" s="976"/>
      <c r="CF91" s="976"/>
      <c r="CG91" s="985"/>
      <c r="CH91" s="986"/>
      <c r="CI91" s="987"/>
      <c r="CJ91" s="987"/>
      <c r="CK91" s="987"/>
      <c r="CL91" s="988"/>
      <c r="CM91" s="986"/>
      <c r="CN91" s="987"/>
      <c r="CO91" s="987"/>
      <c r="CP91" s="987"/>
      <c r="CQ91" s="988"/>
      <c r="CR91" s="986"/>
      <c r="CS91" s="987"/>
      <c r="CT91" s="987"/>
      <c r="CU91" s="987"/>
      <c r="CV91" s="988"/>
      <c r="CW91" s="986"/>
      <c r="CX91" s="987"/>
      <c r="CY91" s="987"/>
      <c r="CZ91" s="987"/>
      <c r="DA91" s="988"/>
      <c r="DB91" s="986"/>
      <c r="DC91" s="987"/>
      <c r="DD91" s="987"/>
      <c r="DE91" s="987"/>
      <c r="DF91" s="988"/>
      <c r="DG91" s="986"/>
      <c r="DH91" s="987"/>
      <c r="DI91" s="987"/>
      <c r="DJ91" s="987"/>
      <c r="DK91" s="988"/>
      <c r="DL91" s="986"/>
      <c r="DM91" s="987"/>
      <c r="DN91" s="987"/>
      <c r="DO91" s="987"/>
      <c r="DP91" s="988"/>
      <c r="DQ91" s="986"/>
      <c r="DR91" s="987"/>
      <c r="DS91" s="987"/>
      <c r="DT91" s="987"/>
      <c r="DU91" s="988"/>
      <c r="DV91" s="975"/>
      <c r="DW91" s="976"/>
      <c r="DX91" s="976"/>
      <c r="DY91" s="976"/>
      <c r="DZ91" s="97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5"/>
      <c r="BT92" s="976"/>
      <c r="BU92" s="976"/>
      <c r="BV92" s="976"/>
      <c r="BW92" s="976"/>
      <c r="BX92" s="976"/>
      <c r="BY92" s="976"/>
      <c r="BZ92" s="976"/>
      <c r="CA92" s="976"/>
      <c r="CB92" s="976"/>
      <c r="CC92" s="976"/>
      <c r="CD92" s="976"/>
      <c r="CE92" s="976"/>
      <c r="CF92" s="976"/>
      <c r="CG92" s="985"/>
      <c r="CH92" s="986"/>
      <c r="CI92" s="987"/>
      <c r="CJ92" s="987"/>
      <c r="CK92" s="987"/>
      <c r="CL92" s="988"/>
      <c r="CM92" s="986"/>
      <c r="CN92" s="987"/>
      <c r="CO92" s="987"/>
      <c r="CP92" s="987"/>
      <c r="CQ92" s="988"/>
      <c r="CR92" s="986"/>
      <c r="CS92" s="987"/>
      <c r="CT92" s="987"/>
      <c r="CU92" s="987"/>
      <c r="CV92" s="988"/>
      <c r="CW92" s="986"/>
      <c r="CX92" s="987"/>
      <c r="CY92" s="987"/>
      <c r="CZ92" s="987"/>
      <c r="DA92" s="988"/>
      <c r="DB92" s="986"/>
      <c r="DC92" s="987"/>
      <c r="DD92" s="987"/>
      <c r="DE92" s="987"/>
      <c r="DF92" s="988"/>
      <c r="DG92" s="986"/>
      <c r="DH92" s="987"/>
      <c r="DI92" s="987"/>
      <c r="DJ92" s="987"/>
      <c r="DK92" s="988"/>
      <c r="DL92" s="986"/>
      <c r="DM92" s="987"/>
      <c r="DN92" s="987"/>
      <c r="DO92" s="987"/>
      <c r="DP92" s="988"/>
      <c r="DQ92" s="986"/>
      <c r="DR92" s="987"/>
      <c r="DS92" s="987"/>
      <c r="DT92" s="987"/>
      <c r="DU92" s="988"/>
      <c r="DV92" s="975"/>
      <c r="DW92" s="976"/>
      <c r="DX92" s="976"/>
      <c r="DY92" s="976"/>
      <c r="DZ92" s="97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5"/>
      <c r="BT93" s="976"/>
      <c r="BU93" s="976"/>
      <c r="BV93" s="976"/>
      <c r="BW93" s="976"/>
      <c r="BX93" s="976"/>
      <c r="BY93" s="976"/>
      <c r="BZ93" s="976"/>
      <c r="CA93" s="976"/>
      <c r="CB93" s="976"/>
      <c r="CC93" s="976"/>
      <c r="CD93" s="976"/>
      <c r="CE93" s="976"/>
      <c r="CF93" s="976"/>
      <c r="CG93" s="985"/>
      <c r="CH93" s="986"/>
      <c r="CI93" s="987"/>
      <c r="CJ93" s="987"/>
      <c r="CK93" s="987"/>
      <c r="CL93" s="988"/>
      <c r="CM93" s="986"/>
      <c r="CN93" s="987"/>
      <c r="CO93" s="987"/>
      <c r="CP93" s="987"/>
      <c r="CQ93" s="988"/>
      <c r="CR93" s="986"/>
      <c r="CS93" s="987"/>
      <c r="CT93" s="987"/>
      <c r="CU93" s="987"/>
      <c r="CV93" s="988"/>
      <c r="CW93" s="986"/>
      <c r="CX93" s="987"/>
      <c r="CY93" s="987"/>
      <c r="CZ93" s="987"/>
      <c r="DA93" s="988"/>
      <c r="DB93" s="986"/>
      <c r="DC93" s="987"/>
      <c r="DD93" s="987"/>
      <c r="DE93" s="987"/>
      <c r="DF93" s="988"/>
      <c r="DG93" s="986"/>
      <c r="DH93" s="987"/>
      <c r="DI93" s="987"/>
      <c r="DJ93" s="987"/>
      <c r="DK93" s="988"/>
      <c r="DL93" s="986"/>
      <c r="DM93" s="987"/>
      <c r="DN93" s="987"/>
      <c r="DO93" s="987"/>
      <c r="DP93" s="988"/>
      <c r="DQ93" s="986"/>
      <c r="DR93" s="987"/>
      <c r="DS93" s="987"/>
      <c r="DT93" s="987"/>
      <c r="DU93" s="988"/>
      <c r="DV93" s="975"/>
      <c r="DW93" s="976"/>
      <c r="DX93" s="976"/>
      <c r="DY93" s="976"/>
      <c r="DZ93" s="97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5"/>
      <c r="BT94" s="976"/>
      <c r="BU94" s="976"/>
      <c r="BV94" s="976"/>
      <c r="BW94" s="976"/>
      <c r="BX94" s="976"/>
      <c r="BY94" s="976"/>
      <c r="BZ94" s="976"/>
      <c r="CA94" s="976"/>
      <c r="CB94" s="976"/>
      <c r="CC94" s="976"/>
      <c r="CD94" s="976"/>
      <c r="CE94" s="976"/>
      <c r="CF94" s="976"/>
      <c r="CG94" s="985"/>
      <c r="CH94" s="986"/>
      <c r="CI94" s="987"/>
      <c r="CJ94" s="987"/>
      <c r="CK94" s="987"/>
      <c r="CL94" s="988"/>
      <c r="CM94" s="986"/>
      <c r="CN94" s="987"/>
      <c r="CO94" s="987"/>
      <c r="CP94" s="987"/>
      <c r="CQ94" s="988"/>
      <c r="CR94" s="986"/>
      <c r="CS94" s="987"/>
      <c r="CT94" s="987"/>
      <c r="CU94" s="987"/>
      <c r="CV94" s="988"/>
      <c r="CW94" s="986"/>
      <c r="CX94" s="987"/>
      <c r="CY94" s="987"/>
      <c r="CZ94" s="987"/>
      <c r="DA94" s="988"/>
      <c r="DB94" s="986"/>
      <c r="DC94" s="987"/>
      <c r="DD94" s="987"/>
      <c r="DE94" s="987"/>
      <c r="DF94" s="988"/>
      <c r="DG94" s="986"/>
      <c r="DH94" s="987"/>
      <c r="DI94" s="987"/>
      <c r="DJ94" s="987"/>
      <c r="DK94" s="988"/>
      <c r="DL94" s="986"/>
      <c r="DM94" s="987"/>
      <c r="DN94" s="987"/>
      <c r="DO94" s="987"/>
      <c r="DP94" s="988"/>
      <c r="DQ94" s="986"/>
      <c r="DR94" s="987"/>
      <c r="DS94" s="987"/>
      <c r="DT94" s="987"/>
      <c r="DU94" s="988"/>
      <c r="DV94" s="975"/>
      <c r="DW94" s="976"/>
      <c r="DX94" s="976"/>
      <c r="DY94" s="976"/>
      <c r="DZ94" s="97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5"/>
      <c r="BT95" s="976"/>
      <c r="BU95" s="976"/>
      <c r="BV95" s="976"/>
      <c r="BW95" s="976"/>
      <c r="BX95" s="976"/>
      <c r="BY95" s="976"/>
      <c r="BZ95" s="976"/>
      <c r="CA95" s="976"/>
      <c r="CB95" s="976"/>
      <c r="CC95" s="976"/>
      <c r="CD95" s="976"/>
      <c r="CE95" s="976"/>
      <c r="CF95" s="976"/>
      <c r="CG95" s="985"/>
      <c r="CH95" s="986"/>
      <c r="CI95" s="987"/>
      <c r="CJ95" s="987"/>
      <c r="CK95" s="987"/>
      <c r="CL95" s="988"/>
      <c r="CM95" s="986"/>
      <c r="CN95" s="987"/>
      <c r="CO95" s="987"/>
      <c r="CP95" s="987"/>
      <c r="CQ95" s="988"/>
      <c r="CR95" s="986"/>
      <c r="CS95" s="987"/>
      <c r="CT95" s="987"/>
      <c r="CU95" s="987"/>
      <c r="CV95" s="988"/>
      <c r="CW95" s="986"/>
      <c r="CX95" s="987"/>
      <c r="CY95" s="987"/>
      <c r="CZ95" s="987"/>
      <c r="DA95" s="988"/>
      <c r="DB95" s="986"/>
      <c r="DC95" s="987"/>
      <c r="DD95" s="987"/>
      <c r="DE95" s="987"/>
      <c r="DF95" s="988"/>
      <c r="DG95" s="986"/>
      <c r="DH95" s="987"/>
      <c r="DI95" s="987"/>
      <c r="DJ95" s="987"/>
      <c r="DK95" s="988"/>
      <c r="DL95" s="986"/>
      <c r="DM95" s="987"/>
      <c r="DN95" s="987"/>
      <c r="DO95" s="987"/>
      <c r="DP95" s="988"/>
      <c r="DQ95" s="986"/>
      <c r="DR95" s="987"/>
      <c r="DS95" s="987"/>
      <c r="DT95" s="987"/>
      <c r="DU95" s="988"/>
      <c r="DV95" s="975"/>
      <c r="DW95" s="976"/>
      <c r="DX95" s="976"/>
      <c r="DY95" s="976"/>
      <c r="DZ95" s="97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5"/>
      <c r="BT96" s="976"/>
      <c r="BU96" s="976"/>
      <c r="BV96" s="976"/>
      <c r="BW96" s="976"/>
      <c r="BX96" s="976"/>
      <c r="BY96" s="976"/>
      <c r="BZ96" s="976"/>
      <c r="CA96" s="976"/>
      <c r="CB96" s="976"/>
      <c r="CC96" s="976"/>
      <c r="CD96" s="976"/>
      <c r="CE96" s="976"/>
      <c r="CF96" s="976"/>
      <c r="CG96" s="985"/>
      <c r="CH96" s="986"/>
      <c r="CI96" s="987"/>
      <c r="CJ96" s="987"/>
      <c r="CK96" s="987"/>
      <c r="CL96" s="988"/>
      <c r="CM96" s="986"/>
      <c r="CN96" s="987"/>
      <c r="CO96" s="987"/>
      <c r="CP96" s="987"/>
      <c r="CQ96" s="988"/>
      <c r="CR96" s="986"/>
      <c r="CS96" s="987"/>
      <c r="CT96" s="987"/>
      <c r="CU96" s="987"/>
      <c r="CV96" s="988"/>
      <c r="CW96" s="986"/>
      <c r="CX96" s="987"/>
      <c r="CY96" s="987"/>
      <c r="CZ96" s="987"/>
      <c r="DA96" s="988"/>
      <c r="DB96" s="986"/>
      <c r="DC96" s="987"/>
      <c r="DD96" s="987"/>
      <c r="DE96" s="987"/>
      <c r="DF96" s="988"/>
      <c r="DG96" s="986"/>
      <c r="DH96" s="987"/>
      <c r="DI96" s="987"/>
      <c r="DJ96" s="987"/>
      <c r="DK96" s="988"/>
      <c r="DL96" s="986"/>
      <c r="DM96" s="987"/>
      <c r="DN96" s="987"/>
      <c r="DO96" s="987"/>
      <c r="DP96" s="988"/>
      <c r="DQ96" s="986"/>
      <c r="DR96" s="987"/>
      <c r="DS96" s="987"/>
      <c r="DT96" s="987"/>
      <c r="DU96" s="988"/>
      <c r="DV96" s="975"/>
      <c r="DW96" s="976"/>
      <c r="DX96" s="976"/>
      <c r="DY96" s="976"/>
      <c r="DZ96" s="97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5"/>
      <c r="BT97" s="976"/>
      <c r="BU97" s="976"/>
      <c r="BV97" s="976"/>
      <c r="BW97" s="976"/>
      <c r="BX97" s="976"/>
      <c r="BY97" s="976"/>
      <c r="BZ97" s="976"/>
      <c r="CA97" s="976"/>
      <c r="CB97" s="976"/>
      <c r="CC97" s="976"/>
      <c r="CD97" s="976"/>
      <c r="CE97" s="976"/>
      <c r="CF97" s="976"/>
      <c r="CG97" s="985"/>
      <c r="CH97" s="986"/>
      <c r="CI97" s="987"/>
      <c r="CJ97" s="987"/>
      <c r="CK97" s="987"/>
      <c r="CL97" s="988"/>
      <c r="CM97" s="986"/>
      <c r="CN97" s="987"/>
      <c r="CO97" s="987"/>
      <c r="CP97" s="987"/>
      <c r="CQ97" s="988"/>
      <c r="CR97" s="986"/>
      <c r="CS97" s="987"/>
      <c r="CT97" s="987"/>
      <c r="CU97" s="987"/>
      <c r="CV97" s="988"/>
      <c r="CW97" s="986"/>
      <c r="CX97" s="987"/>
      <c r="CY97" s="987"/>
      <c r="CZ97" s="987"/>
      <c r="DA97" s="988"/>
      <c r="DB97" s="986"/>
      <c r="DC97" s="987"/>
      <c r="DD97" s="987"/>
      <c r="DE97" s="987"/>
      <c r="DF97" s="988"/>
      <c r="DG97" s="986"/>
      <c r="DH97" s="987"/>
      <c r="DI97" s="987"/>
      <c r="DJ97" s="987"/>
      <c r="DK97" s="988"/>
      <c r="DL97" s="986"/>
      <c r="DM97" s="987"/>
      <c r="DN97" s="987"/>
      <c r="DO97" s="987"/>
      <c r="DP97" s="988"/>
      <c r="DQ97" s="986"/>
      <c r="DR97" s="987"/>
      <c r="DS97" s="987"/>
      <c r="DT97" s="987"/>
      <c r="DU97" s="988"/>
      <c r="DV97" s="975"/>
      <c r="DW97" s="976"/>
      <c r="DX97" s="976"/>
      <c r="DY97" s="976"/>
      <c r="DZ97" s="97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5"/>
      <c r="BT98" s="976"/>
      <c r="BU98" s="976"/>
      <c r="BV98" s="976"/>
      <c r="BW98" s="976"/>
      <c r="BX98" s="976"/>
      <c r="BY98" s="976"/>
      <c r="BZ98" s="976"/>
      <c r="CA98" s="976"/>
      <c r="CB98" s="976"/>
      <c r="CC98" s="976"/>
      <c r="CD98" s="976"/>
      <c r="CE98" s="976"/>
      <c r="CF98" s="976"/>
      <c r="CG98" s="985"/>
      <c r="CH98" s="986"/>
      <c r="CI98" s="987"/>
      <c r="CJ98" s="987"/>
      <c r="CK98" s="987"/>
      <c r="CL98" s="988"/>
      <c r="CM98" s="986"/>
      <c r="CN98" s="987"/>
      <c r="CO98" s="987"/>
      <c r="CP98" s="987"/>
      <c r="CQ98" s="988"/>
      <c r="CR98" s="986"/>
      <c r="CS98" s="987"/>
      <c r="CT98" s="987"/>
      <c r="CU98" s="987"/>
      <c r="CV98" s="988"/>
      <c r="CW98" s="986"/>
      <c r="CX98" s="987"/>
      <c r="CY98" s="987"/>
      <c r="CZ98" s="987"/>
      <c r="DA98" s="988"/>
      <c r="DB98" s="986"/>
      <c r="DC98" s="987"/>
      <c r="DD98" s="987"/>
      <c r="DE98" s="987"/>
      <c r="DF98" s="988"/>
      <c r="DG98" s="986"/>
      <c r="DH98" s="987"/>
      <c r="DI98" s="987"/>
      <c r="DJ98" s="987"/>
      <c r="DK98" s="988"/>
      <c r="DL98" s="986"/>
      <c r="DM98" s="987"/>
      <c r="DN98" s="987"/>
      <c r="DO98" s="987"/>
      <c r="DP98" s="988"/>
      <c r="DQ98" s="986"/>
      <c r="DR98" s="987"/>
      <c r="DS98" s="987"/>
      <c r="DT98" s="987"/>
      <c r="DU98" s="988"/>
      <c r="DV98" s="975"/>
      <c r="DW98" s="976"/>
      <c r="DX98" s="976"/>
      <c r="DY98" s="976"/>
      <c r="DZ98" s="97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5"/>
      <c r="BT99" s="976"/>
      <c r="BU99" s="976"/>
      <c r="BV99" s="976"/>
      <c r="BW99" s="976"/>
      <c r="BX99" s="976"/>
      <c r="BY99" s="976"/>
      <c r="BZ99" s="976"/>
      <c r="CA99" s="976"/>
      <c r="CB99" s="976"/>
      <c r="CC99" s="976"/>
      <c r="CD99" s="976"/>
      <c r="CE99" s="976"/>
      <c r="CF99" s="976"/>
      <c r="CG99" s="985"/>
      <c r="CH99" s="986"/>
      <c r="CI99" s="987"/>
      <c r="CJ99" s="987"/>
      <c r="CK99" s="987"/>
      <c r="CL99" s="988"/>
      <c r="CM99" s="986"/>
      <c r="CN99" s="987"/>
      <c r="CO99" s="987"/>
      <c r="CP99" s="987"/>
      <c r="CQ99" s="988"/>
      <c r="CR99" s="986"/>
      <c r="CS99" s="987"/>
      <c r="CT99" s="987"/>
      <c r="CU99" s="987"/>
      <c r="CV99" s="988"/>
      <c r="CW99" s="986"/>
      <c r="CX99" s="987"/>
      <c r="CY99" s="987"/>
      <c r="CZ99" s="987"/>
      <c r="DA99" s="988"/>
      <c r="DB99" s="986"/>
      <c r="DC99" s="987"/>
      <c r="DD99" s="987"/>
      <c r="DE99" s="987"/>
      <c r="DF99" s="988"/>
      <c r="DG99" s="986"/>
      <c r="DH99" s="987"/>
      <c r="DI99" s="987"/>
      <c r="DJ99" s="987"/>
      <c r="DK99" s="988"/>
      <c r="DL99" s="986"/>
      <c r="DM99" s="987"/>
      <c r="DN99" s="987"/>
      <c r="DO99" s="987"/>
      <c r="DP99" s="988"/>
      <c r="DQ99" s="986"/>
      <c r="DR99" s="987"/>
      <c r="DS99" s="987"/>
      <c r="DT99" s="987"/>
      <c r="DU99" s="988"/>
      <c r="DV99" s="975"/>
      <c r="DW99" s="976"/>
      <c r="DX99" s="976"/>
      <c r="DY99" s="976"/>
      <c r="DZ99" s="97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5"/>
      <c r="BT100" s="976"/>
      <c r="BU100" s="976"/>
      <c r="BV100" s="976"/>
      <c r="BW100" s="976"/>
      <c r="BX100" s="976"/>
      <c r="BY100" s="976"/>
      <c r="BZ100" s="976"/>
      <c r="CA100" s="976"/>
      <c r="CB100" s="976"/>
      <c r="CC100" s="976"/>
      <c r="CD100" s="976"/>
      <c r="CE100" s="976"/>
      <c r="CF100" s="976"/>
      <c r="CG100" s="985"/>
      <c r="CH100" s="986"/>
      <c r="CI100" s="987"/>
      <c r="CJ100" s="987"/>
      <c r="CK100" s="987"/>
      <c r="CL100" s="988"/>
      <c r="CM100" s="986"/>
      <c r="CN100" s="987"/>
      <c r="CO100" s="987"/>
      <c r="CP100" s="987"/>
      <c r="CQ100" s="988"/>
      <c r="CR100" s="986"/>
      <c r="CS100" s="987"/>
      <c r="CT100" s="987"/>
      <c r="CU100" s="987"/>
      <c r="CV100" s="988"/>
      <c r="CW100" s="986"/>
      <c r="CX100" s="987"/>
      <c r="CY100" s="987"/>
      <c r="CZ100" s="987"/>
      <c r="DA100" s="988"/>
      <c r="DB100" s="986"/>
      <c r="DC100" s="987"/>
      <c r="DD100" s="987"/>
      <c r="DE100" s="987"/>
      <c r="DF100" s="988"/>
      <c r="DG100" s="986"/>
      <c r="DH100" s="987"/>
      <c r="DI100" s="987"/>
      <c r="DJ100" s="987"/>
      <c r="DK100" s="988"/>
      <c r="DL100" s="986"/>
      <c r="DM100" s="987"/>
      <c r="DN100" s="987"/>
      <c r="DO100" s="987"/>
      <c r="DP100" s="988"/>
      <c r="DQ100" s="986"/>
      <c r="DR100" s="987"/>
      <c r="DS100" s="987"/>
      <c r="DT100" s="987"/>
      <c r="DU100" s="988"/>
      <c r="DV100" s="975"/>
      <c r="DW100" s="976"/>
      <c r="DX100" s="976"/>
      <c r="DY100" s="976"/>
      <c r="DZ100" s="97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5"/>
      <c r="BT101" s="976"/>
      <c r="BU101" s="976"/>
      <c r="BV101" s="976"/>
      <c r="BW101" s="976"/>
      <c r="BX101" s="976"/>
      <c r="BY101" s="976"/>
      <c r="BZ101" s="976"/>
      <c r="CA101" s="976"/>
      <c r="CB101" s="976"/>
      <c r="CC101" s="976"/>
      <c r="CD101" s="976"/>
      <c r="CE101" s="976"/>
      <c r="CF101" s="976"/>
      <c r="CG101" s="985"/>
      <c r="CH101" s="986"/>
      <c r="CI101" s="987"/>
      <c r="CJ101" s="987"/>
      <c r="CK101" s="987"/>
      <c r="CL101" s="988"/>
      <c r="CM101" s="986"/>
      <c r="CN101" s="987"/>
      <c r="CO101" s="987"/>
      <c r="CP101" s="987"/>
      <c r="CQ101" s="988"/>
      <c r="CR101" s="986"/>
      <c r="CS101" s="987"/>
      <c r="CT101" s="987"/>
      <c r="CU101" s="987"/>
      <c r="CV101" s="988"/>
      <c r="CW101" s="986"/>
      <c r="CX101" s="987"/>
      <c r="CY101" s="987"/>
      <c r="CZ101" s="987"/>
      <c r="DA101" s="988"/>
      <c r="DB101" s="986"/>
      <c r="DC101" s="987"/>
      <c r="DD101" s="987"/>
      <c r="DE101" s="987"/>
      <c r="DF101" s="988"/>
      <c r="DG101" s="986"/>
      <c r="DH101" s="987"/>
      <c r="DI101" s="987"/>
      <c r="DJ101" s="987"/>
      <c r="DK101" s="988"/>
      <c r="DL101" s="986"/>
      <c r="DM101" s="987"/>
      <c r="DN101" s="987"/>
      <c r="DO101" s="987"/>
      <c r="DP101" s="988"/>
      <c r="DQ101" s="986"/>
      <c r="DR101" s="987"/>
      <c r="DS101" s="987"/>
      <c r="DT101" s="987"/>
      <c r="DU101" s="988"/>
      <c r="DV101" s="975"/>
      <c r="DW101" s="976"/>
      <c r="DX101" s="976"/>
      <c r="DY101" s="976"/>
      <c r="DZ101" s="97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368</v>
      </c>
      <c r="BR102" s="967" t="s">
        <v>400</v>
      </c>
      <c r="BS102" s="968"/>
      <c r="BT102" s="968"/>
      <c r="BU102" s="968"/>
      <c r="BV102" s="968"/>
      <c r="BW102" s="968"/>
      <c r="BX102" s="968"/>
      <c r="BY102" s="968"/>
      <c r="BZ102" s="968"/>
      <c r="CA102" s="968"/>
      <c r="CB102" s="968"/>
      <c r="CC102" s="968"/>
      <c r="CD102" s="968"/>
      <c r="CE102" s="968"/>
      <c r="CF102" s="968"/>
      <c r="CG102" s="978"/>
      <c r="CH102" s="979"/>
      <c r="CI102" s="980"/>
      <c r="CJ102" s="980"/>
      <c r="CK102" s="980"/>
      <c r="CL102" s="981"/>
      <c r="CM102" s="979"/>
      <c r="CN102" s="980"/>
      <c r="CO102" s="980"/>
      <c r="CP102" s="980"/>
      <c r="CQ102" s="981"/>
      <c r="CR102" s="982"/>
      <c r="CS102" s="983"/>
      <c r="CT102" s="983"/>
      <c r="CU102" s="983"/>
      <c r="CV102" s="984"/>
      <c r="CW102" s="982"/>
      <c r="CX102" s="983"/>
      <c r="CY102" s="983"/>
      <c r="CZ102" s="983"/>
      <c r="DA102" s="984"/>
      <c r="DB102" s="982"/>
      <c r="DC102" s="983"/>
      <c r="DD102" s="983"/>
      <c r="DE102" s="983"/>
      <c r="DF102" s="984"/>
      <c r="DG102" s="982"/>
      <c r="DH102" s="983"/>
      <c r="DI102" s="983"/>
      <c r="DJ102" s="983"/>
      <c r="DK102" s="984"/>
      <c r="DL102" s="982"/>
      <c r="DM102" s="983"/>
      <c r="DN102" s="983"/>
      <c r="DO102" s="983"/>
      <c r="DP102" s="984"/>
      <c r="DQ102" s="982"/>
      <c r="DR102" s="983"/>
      <c r="DS102" s="983"/>
      <c r="DT102" s="983"/>
      <c r="DU102" s="984"/>
      <c r="DV102" s="967"/>
      <c r="DW102" s="968"/>
      <c r="DX102" s="968"/>
      <c r="DY102" s="968"/>
      <c r="DZ102" s="96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0" t="s">
        <v>401</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1" t="s">
        <v>402</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2" t="s">
        <v>405</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406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26" customFormat="1" ht="26.25" customHeight="1" x14ac:dyDescent="0.15">
      <c r="A109" s="925" t="s">
        <v>407</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408</v>
      </c>
      <c r="AB109" s="926"/>
      <c r="AC109" s="926"/>
      <c r="AD109" s="926"/>
      <c r="AE109" s="927"/>
      <c r="AF109" s="928" t="s">
        <v>409</v>
      </c>
      <c r="AG109" s="926"/>
      <c r="AH109" s="926"/>
      <c r="AI109" s="926"/>
      <c r="AJ109" s="927"/>
      <c r="AK109" s="928" t="s">
        <v>291</v>
      </c>
      <c r="AL109" s="926"/>
      <c r="AM109" s="926"/>
      <c r="AN109" s="926"/>
      <c r="AO109" s="927"/>
      <c r="AP109" s="928" t="s">
        <v>410</v>
      </c>
      <c r="AQ109" s="926"/>
      <c r="AR109" s="926"/>
      <c r="AS109" s="926"/>
      <c r="AT109" s="959"/>
      <c r="AU109" s="925" t="s">
        <v>407</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408</v>
      </c>
      <c r="BR109" s="926"/>
      <c r="BS109" s="926"/>
      <c r="BT109" s="926"/>
      <c r="BU109" s="927"/>
      <c r="BV109" s="928" t="s">
        <v>409</v>
      </c>
      <c r="BW109" s="926"/>
      <c r="BX109" s="926"/>
      <c r="BY109" s="926"/>
      <c r="BZ109" s="927"/>
      <c r="CA109" s="928" t="s">
        <v>291</v>
      </c>
      <c r="CB109" s="926"/>
      <c r="CC109" s="926"/>
      <c r="CD109" s="926"/>
      <c r="CE109" s="927"/>
      <c r="CF109" s="966" t="s">
        <v>410</v>
      </c>
      <c r="CG109" s="966"/>
      <c r="CH109" s="966"/>
      <c r="CI109" s="966"/>
      <c r="CJ109" s="966"/>
      <c r="CK109" s="928" t="s">
        <v>411</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408</v>
      </c>
      <c r="DH109" s="926"/>
      <c r="DI109" s="926"/>
      <c r="DJ109" s="926"/>
      <c r="DK109" s="927"/>
      <c r="DL109" s="928" t="s">
        <v>409</v>
      </c>
      <c r="DM109" s="926"/>
      <c r="DN109" s="926"/>
      <c r="DO109" s="926"/>
      <c r="DP109" s="927"/>
      <c r="DQ109" s="928" t="s">
        <v>291</v>
      </c>
      <c r="DR109" s="926"/>
      <c r="DS109" s="926"/>
      <c r="DT109" s="926"/>
      <c r="DU109" s="927"/>
      <c r="DV109" s="928" t="s">
        <v>410</v>
      </c>
      <c r="DW109" s="926"/>
      <c r="DX109" s="926"/>
      <c r="DY109" s="926"/>
      <c r="DZ109" s="959"/>
    </row>
    <row r="110" spans="1:131" s="226" customFormat="1" ht="26.25" customHeight="1" x14ac:dyDescent="0.15">
      <c r="A110" s="837" t="s">
        <v>412</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8">
        <v>685328</v>
      </c>
      <c r="AB110" s="919"/>
      <c r="AC110" s="919"/>
      <c r="AD110" s="919"/>
      <c r="AE110" s="920"/>
      <c r="AF110" s="921">
        <v>781898</v>
      </c>
      <c r="AG110" s="919"/>
      <c r="AH110" s="919"/>
      <c r="AI110" s="919"/>
      <c r="AJ110" s="920"/>
      <c r="AK110" s="921">
        <v>959865</v>
      </c>
      <c r="AL110" s="919"/>
      <c r="AM110" s="919"/>
      <c r="AN110" s="919"/>
      <c r="AO110" s="920"/>
      <c r="AP110" s="922">
        <v>28</v>
      </c>
      <c r="AQ110" s="923"/>
      <c r="AR110" s="923"/>
      <c r="AS110" s="923"/>
      <c r="AT110" s="924"/>
      <c r="AU110" s="960" t="s">
        <v>73</v>
      </c>
      <c r="AV110" s="961"/>
      <c r="AW110" s="961"/>
      <c r="AX110" s="961"/>
      <c r="AY110" s="961"/>
      <c r="AZ110" s="890" t="s">
        <v>413</v>
      </c>
      <c r="BA110" s="838"/>
      <c r="BB110" s="838"/>
      <c r="BC110" s="838"/>
      <c r="BD110" s="838"/>
      <c r="BE110" s="838"/>
      <c r="BF110" s="838"/>
      <c r="BG110" s="838"/>
      <c r="BH110" s="838"/>
      <c r="BI110" s="838"/>
      <c r="BJ110" s="838"/>
      <c r="BK110" s="838"/>
      <c r="BL110" s="838"/>
      <c r="BM110" s="838"/>
      <c r="BN110" s="838"/>
      <c r="BO110" s="838"/>
      <c r="BP110" s="839"/>
      <c r="BQ110" s="891">
        <v>10402615</v>
      </c>
      <c r="BR110" s="872"/>
      <c r="BS110" s="872"/>
      <c r="BT110" s="872"/>
      <c r="BU110" s="872"/>
      <c r="BV110" s="872">
        <v>11711154</v>
      </c>
      <c r="BW110" s="872"/>
      <c r="BX110" s="872"/>
      <c r="BY110" s="872"/>
      <c r="BZ110" s="872"/>
      <c r="CA110" s="872">
        <v>12395540</v>
      </c>
      <c r="CB110" s="872"/>
      <c r="CC110" s="872"/>
      <c r="CD110" s="872"/>
      <c r="CE110" s="872"/>
      <c r="CF110" s="896">
        <v>361.4</v>
      </c>
      <c r="CG110" s="897"/>
      <c r="CH110" s="897"/>
      <c r="CI110" s="897"/>
      <c r="CJ110" s="897"/>
      <c r="CK110" s="956" t="s">
        <v>414</v>
      </c>
      <c r="CL110" s="849"/>
      <c r="CM110" s="890" t="s">
        <v>415</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91" t="s">
        <v>416</v>
      </c>
      <c r="DH110" s="872"/>
      <c r="DI110" s="872"/>
      <c r="DJ110" s="872"/>
      <c r="DK110" s="872"/>
      <c r="DL110" s="872" t="s">
        <v>416</v>
      </c>
      <c r="DM110" s="872"/>
      <c r="DN110" s="872"/>
      <c r="DO110" s="872"/>
      <c r="DP110" s="872"/>
      <c r="DQ110" s="872" t="s">
        <v>390</v>
      </c>
      <c r="DR110" s="872"/>
      <c r="DS110" s="872"/>
      <c r="DT110" s="872"/>
      <c r="DU110" s="872"/>
      <c r="DV110" s="873" t="s">
        <v>390</v>
      </c>
      <c r="DW110" s="873"/>
      <c r="DX110" s="873"/>
      <c r="DY110" s="873"/>
      <c r="DZ110" s="874"/>
    </row>
    <row r="111" spans="1:131" s="226" customFormat="1" ht="26.25" customHeight="1" x14ac:dyDescent="0.15">
      <c r="A111" s="804" t="s">
        <v>417</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955"/>
      <c r="AA111" s="948" t="s">
        <v>370</v>
      </c>
      <c r="AB111" s="949"/>
      <c r="AC111" s="949"/>
      <c r="AD111" s="949"/>
      <c r="AE111" s="950"/>
      <c r="AF111" s="951" t="s">
        <v>416</v>
      </c>
      <c r="AG111" s="949"/>
      <c r="AH111" s="949"/>
      <c r="AI111" s="949"/>
      <c r="AJ111" s="950"/>
      <c r="AK111" s="951" t="s">
        <v>416</v>
      </c>
      <c r="AL111" s="949"/>
      <c r="AM111" s="949"/>
      <c r="AN111" s="949"/>
      <c r="AO111" s="950"/>
      <c r="AP111" s="952" t="s">
        <v>416</v>
      </c>
      <c r="AQ111" s="953"/>
      <c r="AR111" s="953"/>
      <c r="AS111" s="953"/>
      <c r="AT111" s="954"/>
      <c r="AU111" s="962"/>
      <c r="AV111" s="963"/>
      <c r="AW111" s="963"/>
      <c r="AX111" s="963"/>
      <c r="AY111" s="963"/>
      <c r="AZ111" s="845" t="s">
        <v>418</v>
      </c>
      <c r="BA111" s="782"/>
      <c r="BB111" s="782"/>
      <c r="BC111" s="782"/>
      <c r="BD111" s="782"/>
      <c r="BE111" s="782"/>
      <c r="BF111" s="782"/>
      <c r="BG111" s="782"/>
      <c r="BH111" s="782"/>
      <c r="BI111" s="782"/>
      <c r="BJ111" s="782"/>
      <c r="BK111" s="782"/>
      <c r="BL111" s="782"/>
      <c r="BM111" s="782"/>
      <c r="BN111" s="782"/>
      <c r="BO111" s="782"/>
      <c r="BP111" s="783"/>
      <c r="BQ111" s="846" t="s">
        <v>416</v>
      </c>
      <c r="BR111" s="847"/>
      <c r="BS111" s="847"/>
      <c r="BT111" s="847"/>
      <c r="BU111" s="847"/>
      <c r="BV111" s="847" t="s">
        <v>416</v>
      </c>
      <c r="BW111" s="847"/>
      <c r="BX111" s="847"/>
      <c r="BY111" s="847"/>
      <c r="BZ111" s="847"/>
      <c r="CA111" s="847" t="s">
        <v>416</v>
      </c>
      <c r="CB111" s="847"/>
      <c r="CC111" s="847"/>
      <c r="CD111" s="847"/>
      <c r="CE111" s="847"/>
      <c r="CF111" s="905" t="s">
        <v>370</v>
      </c>
      <c r="CG111" s="906"/>
      <c r="CH111" s="906"/>
      <c r="CI111" s="906"/>
      <c r="CJ111" s="906"/>
      <c r="CK111" s="957"/>
      <c r="CL111" s="851"/>
      <c r="CM111" s="845" t="s">
        <v>419</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6" t="s">
        <v>390</v>
      </c>
      <c r="DH111" s="847"/>
      <c r="DI111" s="847"/>
      <c r="DJ111" s="847"/>
      <c r="DK111" s="847"/>
      <c r="DL111" s="847" t="s">
        <v>416</v>
      </c>
      <c r="DM111" s="847"/>
      <c r="DN111" s="847"/>
      <c r="DO111" s="847"/>
      <c r="DP111" s="847"/>
      <c r="DQ111" s="847" t="s">
        <v>174</v>
      </c>
      <c r="DR111" s="847"/>
      <c r="DS111" s="847"/>
      <c r="DT111" s="847"/>
      <c r="DU111" s="847"/>
      <c r="DV111" s="824" t="s">
        <v>416</v>
      </c>
      <c r="DW111" s="824"/>
      <c r="DX111" s="824"/>
      <c r="DY111" s="824"/>
      <c r="DZ111" s="825"/>
    </row>
    <row r="112" spans="1:131" s="226" customFormat="1" ht="26.25" customHeight="1" x14ac:dyDescent="0.15">
      <c r="A112" s="942" t="s">
        <v>420</v>
      </c>
      <c r="B112" s="943"/>
      <c r="C112" s="782" t="s">
        <v>421</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809" t="s">
        <v>174</v>
      </c>
      <c r="AB112" s="810"/>
      <c r="AC112" s="810"/>
      <c r="AD112" s="810"/>
      <c r="AE112" s="811"/>
      <c r="AF112" s="812" t="s">
        <v>416</v>
      </c>
      <c r="AG112" s="810"/>
      <c r="AH112" s="810"/>
      <c r="AI112" s="810"/>
      <c r="AJ112" s="811"/>
      <c r="AK112" s="812" t="s">
        <v>370</v>
      </c>
      <c r="AL112" s="810"/>
      <c r="AM112" s="810"/>
      <c r="AN112" s="810"/>
      <c r="AO112" s="811"/>
      <c r="AP112" s="854" t="s">
        <v>390</v>
      </c>
      <c r="AQ112" s="855"/>
      <c r="AR112" s="855"/>
      <c r="AS112" s="855"/>
      <c r="AT112" s="856"/>
      <c r="AU112" s="962"/>
      <c r="AV112" s="963"/>
      <c r="AW112" s="963"/>
      <c r="AX112" s="963"/>
      <c r="AY112" s="963"/>
      <c r="AZ112" s="845" t="s">
        <v>422</v>
      </c>
      <c r="BA112" s="782"/>
      <c r="BB112" s="782"/>
      <c r="BC112" s="782"/>
      <c r="BD112" s="782"/>
      <c r="BE112" s="782"/>
      <c r="BF112" s="782"/>
      <c r="BG112" s="782"/>
      <c r="BH112" s="782"/>
      <c r="BI112" s="782"/>
      <c r="BJ112" s="782"/>
      <c r="BK112" s="782"/>
      <c r="BL112" s="782"/>
      <c r="BM112" s="782"/>
      <c r="BN112" s="782"/>
      <c r="BO112" s="782"/>
      <c r="BP112" s="783"/>
      <c r="BQ112" s="846">
        <v>4856481</v>
      </c>
      <c r="BR112" s="847"/>
      <c r="BS112" s="847"/>
      <c r="BT112" s="847"/>
      <c r="BU112" s="847"/>
      <c r="BV112" s="847">
        <v>5455957</v>
      </c>
      <c r="BW112" s="847"/>
      <c r="BX112" s="847"/>
      <c r="BY112" s="847"/>
      <c r="BZ112" s="847"/>
      <c r="CA112" s="847">
        <v>5390437</v>
      </c>
      <c r="CB112" s="847"/>
      <c r="CC112" s="847"/>
      <c r="CD112" s="847"/>
      <c r="CE112" s="847"/>
      <c r="CF112" s="905">
        <v>157.1</v>
      </c>
      <c r="CG112" s="906"/>
      <c r="CH112" s="906"/>
      <c r="CI112" s="906"/>
      <c r="CJ112" s="906"/>
      <c r="CK112" s="957"/>
      <c r="CL112" s="851"/>
      <c r="CM112" s="845" t="s">
        <v>423</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6" t="s">
        <v>370</v>
      </c>
      <c r="DH112" s="847"/>
      <c r="DI112" s="847"/>
      <c r="DJ112" s="847"/>
      <c r="DK112" s="847"/>
      <c r="DL112" s="847" t="s">
        <v>416</v>
      </c>
      <c r="DM112" s="847"/>
      <c r="DN112" s="847"/>
      <c r="DO112" s="847"/>
      <c r="DP112" s="847"/>
      <c r="DQ112" s="847" t="s">
        <v>416</v>
      </c>
      <c r="DR112" s="847"/>
      <c r="DS112" s="847"/>
      <c r="DT112" s="847"/>
      <c r="DU112" s="847"/>
      <c r="DV112" s="824" t="s">
        <v>416</v>
      </c>
      <c r="DW112" s="824"/>
      <c r="DX112" s="824"/>
      <c r="DY112" s="824"/>
      <c r="DZ112" s="825"/>
    </row>
    <row r="113" spans="1:130" s="226" customFormat="1" ht="26.25" customHeight="1" x14ac:dyDescent="0.15">
      <c r="A113" s="944"/>
      <c r="B113" s="945"/>
      <c r="C113" s="782" t="s">
        <v>424</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48">
        <v>177156</v>
      </c>
      <c r="AB113" s="949"/>
      <c r="AC113" s="949"/>
      <c r="AD113" s="949"/>
      <c r="AE113" s="950"/>
      <c r="AF113" s="951">
        <v>250112</v>
      </c>
      <c r="AG113" s="949"/>
      <c r="AH113" s="949"/>
      <c r="AI113" s="949"/>
      <c r="AJ113" s="950"/>
      <c r="AK113" s="951">
        <v>266064</v>
      </c>
      <c r="AL113" s="949"/>
      <c r="AM113" s="949"/>
      <c r="AN113" s="949"/>
      <c r="AO113" s="950"/>
      <c r="AP113" s="952">
        <v>7.8</v>
      </c>
      <c r="AQ113" s="953"/>
      <c r="AR113" s="953"/>
      <c r="AS113" s="953"/>
      <c r="AT113" s="954"/>
      <c r="AU113" s="962"/>
      <c r="AV113" s="963"/>
      <c r="AW113" s="963"/>
      <c r="AX113" s="963"/>
      <c r="AY113" s="963"/>
      <c r="AZ113" s="845" t="s">
        <v>425</v>
      </c>
      <c r="BA113" s="782"/>
      <c r="BB113" s="782"/>
      <c r="BC113" s="782"/>
      <c r="BD113" s="782"/>
      <c r="BE113" s="782"/>
      <c r="BF113" s="782"/>
      <c r="BG113" s="782"/>
      <c r="BH113" s="782"/>
      <c r="BI113" s="782"/>
      <c r="BJ113" s="782"/>
      <c r="BK113" s="782"/>
      <c r="BL113" s="782"/>
      <c r="BM113" s="782"/>
      <c r="BN113" s="782"/>
      <c r="BO113" s="782"/>
      <c r="BP113" s="783"/>
      <c r="BQ113" s="846">
        <v>124364</v>
      </c>
      <c r="BR113" s="847"/>
      <c r="BS113" s="847"/>
      <c r="BT113" s="847"/>
      <c r="BU113" s="847"/>
      <c r="BV113" s="847">
        <v>95496</v>
      </c>
      <c r="BW113" s="847"/>
      <c r="BX113" s="847"/>
      <c r="BY113" s="847"/>
      <c r="BZ113" s="847"/>
      <c r="CA113" s="847">
        <v>59440</v>
      </c>
      <c r="CB113" s="847"/>
      <c r="CC113" s="847"/>
      <c r="CD113" s="847"/>
      <c r="CE113" s="847"/>
      <c r="CF113" s="905">
        <v>1.7</v>
      </c>
      <c r="CG113" s="906"/>
      <c r="CH113" s="906"/>
      <c r="CI113" s="906"/>
      <c r="CJ113" s="906"/>
      <c r="CK113" s="957"/>
      <c r="CL113" s="851"/>
      <c r="CM113" s="845" t="s">
        <v>426</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809" t="s">
        <v>416</v>
      </c>
      <c r="DH113" s="810"/>
      <c r="DI113" s="810"/>
      <c r="DJ113" s="810"/>
      <c r="DK113" s="811"/>
      <c r="DL113" s="812" t="s">
        <v>174</v>
      </c>
      <c r="DM113" s="810"/>
      <c r="DN113" s="810"/>
      <c r="DO113" s="810"/>
      <c r="DP113" s="811"/>
      <c r="DQ113" s="812" t="s">
        <v>416</v>
      </c>
      <c r="DR113" s="810"/>
      <c r="DS113" s="810"/>
      <c r="DT113" s="810"/>
      <c r="DU113" s="811"/>
      <c r="DV113" s="854" t="s">
        <v>174</v>
      </c>
      <c r="DW113" s="855"/>
      <c r="DX113" s="855"/>
      <c r="DY113" s="855"/>
      <c r="DZ113" s="856"/>
    </row>
    <row r="114" spans="1:130" s="226" customFormat="1" ht="26.25" customHeight="1" x14ac:dyDescent="0.15">
      <c r="A114" s="944"/>
      <c r="B114" s="945"/>
      <c r="C114" s="782" t="s">
        <v>427</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809">
        <v>34830</v>
      </c>
      <c r="AB114" s="810"/>
      <c r="AC114" s="810"/>
      <c r="AD114" s="810"/>
      <c r="AE114" s="811"/>
      <c r="AF114" s="812">
        <v>32878</v>
      </c>
      <c r="AG114" s="810"/>
      <c r="AH114" s="810"/>
      <c r="AI114" s="810"/>
      <c r="AJ114" s="811"/>
      <c r="AK114" s="812">
        <v>32824</v>
      </c>
      <c r="AL114" s="810"/>
      <c r="AM114" s="810"/>
      <c r="AN114" s="810"/>
      <c r="AO114" s="811"/>
      <c r="AP114" s="854">
        <v>1</v>
      </c>
      <c r="AQ114" s="855"/>
      <c r="AR114" s="855"/>
      <c r="AS114" s="855"/>
      <c r="AT114" s="856"/>
      <c r="AU114" s="962"/>
      <c r="AV114" s="963"/>
      <c r="AW114" s="963"/>
      <c r="AX114" s="963"/>
      <c r="AY114" s="963"/>
      <c r="AZ114" s="845" t="s">
        <v>428</v>
      </c>
      <c r="BA114" s="782"/>
      <c r="BB114" s="782"/>
      <c r="BC114" s="782"/>
      <c r="BD114" s="782"/>
      <c r="BE114" s="782"/>
      <c r="BF114" s="782"/>
      <c r="BG114" s="782"/>
      <c r="BH114" s="782"/>
      <c r="BI114" s="782"/>
      <c r="BJ114" s="782"/>
      <c r="BK114" s="782"/>
      <c r="BL114" s="782"/>
      <c r="BM114" s="782"/>
      <c r="BN114" s="782"/>
      <c r="BO114" s="782"/>
      <c r="BP114" s="783"/>
      <c r="BQ114" s="846">
        <v>967465</v>
      </c>
      <c r="BR114" s="847"/>
      <c r="BS114" s="847"/>
      <c r="BT114" s="847"/>
      <c r="BU114" s="847"/>
      <c r="BV114" s="847">
        <v>924981</v>
      </c>
      <c r="BW114" s="847"/>
      <c r="BX114" s="847"/>
      <c r="BY114" s="847"/>
      <c r="BZ114" s="847"/>
      <c r="CA114" s="847">
        <v>761859</v>
      </c>
      <c r="CB114" s="847"/>
      <c r="CC114" s="847"/>
      <c r="CD114" s="847"/>
      <c r="CE114" s="847"/>
      <c r="CF114" s="905">
        <v>22.2</v>
      </c>
      <c r="CG114" s="906"/>
      <c r="CH114" s="906"/>
      <c r="CI114" s="906"/>
      <c r="CJ114" s="906"/>
      <c r="CK114" s="957"/>
      <c r="CL114" s="851"/>
      <c r="CM114" s="845" t="s">
        <v>429</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809" t="s">
        <v>430</v>
      </c>
      <c r="DH114" s="810"/>
      <c r="DI114" s="810"/>
      <c r="DJ114" s="810"/>
      <c r="DK114" s="811"/>
      <c r="DL114" s="812" t="s">
        <v>416</v>
      </c>
      <c r="DM114" s="810"/>
      <c r="DN114" s="810"/>
      <c r="DO114" s="810"/>
      <c r="DP114" s="811"/>
      <c r="DQ114" s="812" t="s">
        <v>174</v>
      </c>
      <c r="DR114" s="810"/>
      <c r="DS114" s="810"/>
      <c r="DT114" s="810"/>
      <c r="DU114" s="811"/>
      <c r="DV114" s="854" t="s">
        <v>416</v>
      </c>
      <c r="DW114" s="855"/>
      <c r="DX114" s="855"/>
      <c r="DY114" s="855"/>
      <c r="DZ114" s="856"/>
    </row>
    <row r="115" spans="1:130" s="226" customFormat="1" ht="26.25" customHeight="1" x14ac:dyDescent="0.15">
      <c r="A115" s="944"/>
      <c r="B115" s="945"/>
      <c r="C115" s="782" t="s">
        <v>431</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48">
        <v>13602</v>
      </c>
      <c r="AB115" s="949"/>
      <c r="AC115" s="949"/>
      <c r="AD115" s="949"/>
      <c r="AE115" s="950"/>
      <c r="AF115" s="951">
        <v>2161</v>
      </c>
      <c r="AG115" s="949"/>
      <c r="AH115" s="949"/>
      <c r="AI115" s="949"/>
      <c r="AJ115" s="950"/>
      <c r="AK115" s="951">
        <v>6013</v>
      </c>
      <c r="AL115" s="949"/>
      <c r="AM115" s="949"/>
      <c r="AN115" s="949"/>
      <c r="AO115" s="950"/>
      <c r="AP115" s="952">
        <v>0.2</v>
      </c>
      <c r="AQ115" s="953"/>
      <c r="AR115" s="953"/>
      <c r="AS115" s="953"/>
      <c r="AT115" s="954"/>
      <c r="AU115" s="962"/>
      <c r="AV115" s="963"/>
      <c r="AW115" s="963"/>
      <c r="AX115" s="963"/>
      <c r="AY115" s="963"/>
      <c r="AZ115" s="845" t="s">
        <v>432</v>
      </c>
      <c r="BA115" s="782"/>
      <c r="BB115" s="782"/>
      <c r="BC115" s="782"/>
      <c r="BD115" s="782"/>
      <c r="BE115" s="782"/>
      <c r="BF115" s="782"/>
      <c r="BG115" s="782"/>
      <c r="BH115" s="782"/>
      <c r="BI115" s="782"/>
      <c r="BJ115" s="782"/>
      <c r="BK115" s="782"/>
      <c r="BL115" s="782"/>
      <c r="BM115" s="782"/>
      <c r="BN115" s="782"/>
      <c r="BO115" s="782"/>
      <c r="BP115" s="783"/>
      <c r="BQ115" s="846" t="s">
        <v>416</v>
      </c>
      <c r="BR115" s="847"/>
      <c r="BS115" s="847"/>
      <c r="BT115" s="847"/>
      <c r="BU115" s="847"/>
      <c r="BV115" s="847" t="s">
        <v>370</v>
      </c>
      <c r="BW115" s="847"/>
      <c r="BX115" s="847"/>
      <c r="BY115" s="847"/>
      <c r="BZ115" s="847"/>
      <c r="CA115" s="847" t="s">
        <v>390</v>
      </c>
      <c r="CB115" s="847"/>
      <c r="CC115" s="847"/>
      <c r="CD115" s="847"/>
      <c r="CE115" s="847"/>
      <c r="CF115" s="905" t="s">
        <v>430</v>
      </c>
      <c r="CG115" s="906"/>
      <c r="CH115" s="906"/>
      <c r="CI115" s="906"/>
      <c r="CJ115" s="906"/>
      <c r="CK115" s="957"/>
      <c r="CL115" s="851"/>
      <c r="CM115" s="845" t="s">
        <v>433</v>
      </c>
      <c r="CN115" s="782"/>
      <c r="CO115" s="782"/>
      <c r="CP115" s="782"/>
      <c r="CQ115" s="782"/>
      <c r="CR115" s="782"/>
      <c r="CS115" s="782"/>
      <c r="CT115" s="782"/>
      <c r="CU115" s="782"/>
      <c r="CV115" s="782"/>
      <c r="CW115" s="782"/>
      <c r="CX115" s="782"/>
      <c r="CY115" s="782"/>
      <c r="CZ115" s="782"/>
      <c r="DA115" s="782"/>
      <c r="DB115" s="782"/>
      <c r="DC115" s="782"/>
      <c r="DD115" s="782"/>
      <c r="DE115" s="782"/>
      <c r="DF115" s="783"/>
      <c r="DG115" s="809" t="s">
        <v>416</v>
      </c>
      <c r="DH115" s="810"/>
      <c r="DI115" s="810"/>
      <c r="DJ115" s="810"/>
      <c r="DK115" s="811"/>
      <c r="DL115" s="812" t="s">
        <v>390</v>
      </c>
      <c r="DM115" s="810"/>
      <c r="DN115" s="810"/>
      <c r="DO115" s="810"/>
      <c r="DP115" s="811"/>
      <c r="DQ115" s="812" t="s">
        <v>390</v>
      </c>
      <c r="DR115" s="810"/>
      <c r="DS115" s="810"/>
      <c r="DT115" s="810"/>
      <c r="DU115" s="811"/>
      <c r="DV115" s="854" t="s">
        <v>370</v>
      </c>
      <c r="DW115" s="855"/>
      <c r="DX115" s="855"/>
      <c r="DY115" s="855"/>
      <c r="DZ115" s="856"/>
    </row>
    <row r="116" spans="1:130" s="226" customFormat="1" ht="26.25" customHeight="1" x14ac:dyDescent="0.15">
      <c r="A116" s="946"/>
      <c r="B116" s="947"/>
      <c r="C116" s="869" t="s">
        <v>434</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09">
        <v>27</v>
      </c>
      <c r="AB116" s="810"/>
      <c r="AC116" s="810"/>
      <c r="AD116" s="810"/>
      <c r="AE116" s="811"/>
      <c r="AF116" s="812">
        <v>64</v>
      </c>
      <c r="AG116" s="810"/>
      <c r="AH116" s="810"/>
      <c r="AI116" s="810"/>
      <c r="AJ116" s="811"/>
      <c r="AK116" s="812" t="s">
        <v>390</v>
      </c>
      <c r="AL116" s="810"/>
      <c r="AM116" s="810"/>
      <c r="AN116" s="810"/>
      <c r="AO116" s="811"/>
      <c r="AP116" s="854" t="s">
        <v>416</v>
      </c>
      <c r="AQ116" s="855"/>
      <c r="AR116" s="855"/>
      <c r="AS116" s="855"/>
      <c r="AT116" s="856"/>
      <c r="AU116" s="962"/>
      <c r="AV116" s="963"/>
      <c r="AW116" s="963"/>
      <c r="AX116" s="963"/>
      <c r="AY116" s="963"/>
      <c r="AZ116" s="939" t="s">
        <v>435</v>
      </c>
      <c r="BA116" s="940"/>
      <c r="BB116" s="940"/>
      <c r="BC116" s="940"/>
      <c r="BD116" s="940"/>
      <c r="BE116" s="940"/>
      <c r="BF116" s="940"/>
      <c r="BG116" s="940"/>
      <c r="BH116" s="940"/>
      <c r="BI116" s="940"/>
      <c r="BJ116" s="940"/>
      <c r="BK116" s="940"/>
      <c r="BL116" s="940"/>
      <c r="BM116" s="940"/>
      <c r="BN116" s="940"/>
      <c r="BO116" s="940"/>
      <c r="BP116" s="941"/>
      <c r="BQ116" s="846" t="s">
        <v>416</v>
      </c>
      <c r="BR116" s="847"/>
      <c r="BS116" s="847"/>
      <c r="BT116" s="847"/>
      <c r="BU116" s="847"/>
      <c r="BV116" s="847" t="s">
        <v>430</v>
      </c>
      <c r="BW116" s="847"/>
      <c r="BX116" s="847"/>
      <c r="BY116" s="847"/>
      <c r="BZ116" s="847"/>
      <c r="CA116" s="847" t="s">
        <v>174</v>
      </c>
      <c r="CB116" s="847"/>
      <c r="CC116" s="847"/>
      <c r="CD116" s="847"/>
      <c r="CE116" s="847"/>
      <c r="CF116" s="905" t="s">
        <v>390</v>
      </c>
      <c r="CG116" s="906"/>
      <c r="CH116" s="906"/>
      <c r="CI116" s="906"/>
      <c r="CJ116" s="906"/>
      <c r="CK116" s="957"/>
      <c r="CL116" s="851"/>
      <c r="CM116" s="845" t="s">
        <v>436</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809" t="s">
        <v>174</v>
      </c>
      <c r="DH116" s="810"/>
      <c r="DI116" s="810"/>
      <c r="DJ116" s="810"/>
      <c r="DK116" s="811"/>
      <c r="DL116" s="812" t="s">
        <v>370</v>
      </c>
      <c r="DM116" s="810"/>
      <c r="DN116" s="810"/>
      <c r="DO116" s="810"/>
      <c r="DP116" s="811"/>
      <c r="DQ116" s="812" t="s">
        <v>430</v>
      </c>
      <c r="DR116" s="810"/>
      <c r="DS116" s="810"/>
      <c r="DT116" s="810"/>
      <c r="DU116" s="811"/>
      <c r="DV116" s="854" t="s">
        <v>370</v>
      </c>
      <c r="DW116" s="855"/>
      <c r="DX116" s="855"/>
      <c r="DY116" s="855"/>
      <c r="DZ116" s="856"/>
    </row>
    <row r="117" spans="1:130" s="226" customFormat="1" ht="26.25" customHeight="1" x14ac:dyDescent="0.15">
      <c r="A117" s="925" t="s">
        <v>189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7" t="s">
        <v>437</v>
      </c>
      <c r="Z117" s="927"/>
      <c r="AA117" s="932">
        <v>910943</v>
      </c>
      <c r="AB117" s="933"/>
      <c r="AC117" s="933"/>
      <c r="AD117" s="933"/>
      <c r="AE117" s="934"/>
      <c r="AF117" s="935">
        <v>1067113</v>
      </c>
      <c r="AG117" s="933"/>
      <c r="AH117" s="933"/>
      <c r="AI117" s="933"/>
      <c r="AJ117" s="934"/>
      <c r="AK117" s="935">
        <v>1264766</v>
      </c>
      <c r="AL117" s="933"/>
      <c r="AM117" s="933"/>
      <c r="AN117" s="933"/>
      <c r="AO117" s="934"/>
      <c r="AP117" s="936"/>
      <c r="AQ117" s="937"/>
      <c r="AR117" s="937"/>
      <c r="AS117" s="937"/>
      <c r="AT117" s="938"/>
      <c r="AU117" s="962"/>
      <c r="AV117" s="963"/>
      <c r="AW117" s="963"/>
      <c r="AX117" s="963"/>
      <c r="AY117" s="963"/>
      <c r="AZ117" s="893" t="s">
        <v>438</v>
      </c>
      <c r="BA117" s="894"/>
      <c r="BB117" s="894"/>
      <c r="BC117" s="894"/>
      <c r="BD117" s="894"/>
      <c r="BE117" s="894"/>
      <c r="BF117" s="894"/>
      <c r="BG117" s="894"/>
      <c r="BH117" s="894"/>
      <c r="BI117" s="894"/>
      <c r="BJ117" s="894"/>
      <c r="BK117" s="894"/>
      <c r="BL117" s="894"/>
      <c r="BM117" s="894"/>
      <c r="BN117" s="894"/>
      <c r="BO117" s="894"/>
      <c r="BP117" s="895"/>
      <c r="BQ117" s="846" t="s">
        <v>390</v>
      </c>
      <c r="BR117" s="847"/>
      <c r="BS117" s="847"/>
      <c r="BT117" s="847"/>
      <c r="BU117" s="847"/>
      <c r="BV117" s="847" t="s">
        <v>174</v>
      </c>
      <c r="BW117" s="847"/>
      <c r="BX117" s="847"/>
      <c r="BY117" s="847"/>
      <c r="BZ117" s="847"/>
      <c r="CA117" s="847" t="s">
        <v>416</v>
      </c>
      <c r="CB117" s="847"/>
      <c r="CC117" s="847"/>
      <c r="CD117" s="847"/>
      <c r="CE117" s="847"/>
      <c r="CF117" s="905" t="s">
        <v>416</v>
      </c>
      <c r="CG117" s="906"/>
      <c r="CH117" s="906"/>
      <c r="CI117" s="906"/>
      <c r="CJ117" s="906"/>
      <c r="CK117" s="957"/>
      <c r="CL117" s="851"/>
      <c r="CM117" s="845" t="s">
        <v>439</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809" t="s">
        <v>390</v>
      </c>
      <c r="DH117" s="810"/>
      <c r="DI117" s="810"/>
      <c r="DJ117" s="810"/>
      <c r="DK117" s="811"/>
      <c r="DL117" s="812" t="s">
        <v>390</v>
      </c>
      <c r="DM117" s="810"/>
      <c r="DN117" s="810"/>
      <c r="DO117" s="810"/>
      <c r="DP117" s="811"/>
      <c r="DQ117" s="812" t="s">
        <v>390</v>
      </c>
      <c r="DR117" s="810"/>
      <c r="DS117" s="810"/>
      <c r="DT117" s="810"/>
      <c r="DU117" s="811"/>
      <c r="DV117" s="854" t="s">
        <v>174</v>
      </c>
      <c r="DW117" s="855"/>
      <c r="DX117" s="855"/>
      <c r="DY117" s="855"/>
      <c r="DZ117" s="856"/>
    </row>
    <row r="118" spans="1:130" s="226" customFormat="1" ht="26.25" customHeight="1" x14ac:dyDescent="0.15">
      <c r="A118" s="925" t="s">
        <v>411</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408</v>
      </c>
      <c r="AB118" s="926"/>
      <c r="AC118" s="926"/>
      <c r="AD118" s="926"/>
      <c r="AE118" s="927"/>
      <c r="AF118" s="928" t="s">
        <v>409</v>
      </c>
      <c r="AG118" s="926"/>
      <c r="AH118" s="926"/>
      <c r="AI118" s="926"/>
      <c r="AJ118" s="927"/>
      <c r="AK118" s="928" t="s">
        <v>291</v>
      </c>
      <c r="AL118" s="926"/>
      <c r="AM118" s="926"/>
      <c r="AN118" s="926"/>
      <c r="AO118" s="927"/>
      <c r="AP118" s="929" t="s">
        <v>410</v>
      </c>
      <c r="AQ118" s="930"/>
      <c r="AR118" s="930"/>
      <c r="AS118" s="930"/>
      <c r="AT118" s="931"/>
      <c r="AU118" s="962"/>
      <c r="AV118" s="963"/>
      <c r="AW118" s="963"/>
      <c r="AX118" s="963"/>
      <c r="AY118" s="963"/>
      <c r="AZ118" s="868" t="s">
        <v>440</v>
      </c>
      <c r="BA118" s="869"/>
      <c r="BB118" s="869"/>
      <c r="BC118" s="869"/>
      <c r="BD118" s="869"/>
      <c r="BE118" s="869"/>
      <c r="BF118" s="869"/>
      <c r="BG118" s="869"/>
      <c r="BH118" s="869"/>
      <c r="BI118" s="869"/>
      <c r="BJ118" s="869"/>
      <c r="BK118" s="869"/>
      <c r="BL118" s="869"/>
      <c r="BM118" s="869"/>
      <c r="BN118" s="869"/>
      <c r="BO118" s="869"/>
      <c r="BP118" s="870"/>
      <c r="BQ118" s="909" t="s">
        <v>416</v>
      </c>
      <c r="BR118" s="875"/>
      <c r="BS118" s="875"/>
      <c r="BT118" s="875"/>
      <c r="BU118" s="875"/>
      <c r="BV118" s="875" t="s">
        <v>390</v>
      </c>
      <c r="BW118" s="875"/>
      <c r="BX118" s="875"/>
      <c r="BY118" s="875"/>
      <c r="BZ118" s="875"/>
      <c r="CA118" s="875" t="s">
        <v>390</v>
      </c>
      <c r="CB118" s="875"/>
      <c r="CC118" s="875"/>
      <c r="CD118" s="875"/>
      <c r="CE118" s="875"/>
      <c r="CF118" s="905" t="s">
        <v>390</v>
      </c>
      <c r="CG118" s="906"/>
      <c r="CH118" s="906"/>
      <c r="CI118" s="906"/>
      <c r="CJ118" s="906"/>
      <c r="CK118" s="957"/>
      <c r="CL118" s="851"/>
      <c r="CM118" s="845" t="s">
        <v>441</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809" t="s">
        <v>174</v>
      </c>
      <c r="DH118" s="810"/>
      <c r="DI118" s="810"/>
      <c r="DJ118" s="810"/>
      <c r="DK118" s="811"/>
      <c r="DL118" s="812" t="s">
        <v>390</v>
      </c>
      <c r="DM118" s="810"/>
      <c r="DN118" s="810"/>
      <c r="DO118" s="810"/>
      <c r="DP118" s="811"/>
      <c r="DQ118" s="812" t="s">
        <v>416</v>
      </c>
      <c r="DR118" s="810"/>
      <c r="DS118" s="810"/>
      <c r="DT118" s="810"/>
      <c r="DU118" s="811"/>
      <c r="DV118" s="854" t="s">
        <v>390</v>
      </c>
      <c r="DW118" s="855"/>
      <c r="DX118" s="855"/>
      <c r="DY118" s="855"/>
      <c r="DZ118" s="856"/>
    </row>
    <row r="119" spans="1:130" s="226" customFormat="1" ht="26.25" customHeight="1" x14ac:dyDescent="0.15">
      <c r="A119" s="848" t="s">
        <v>414</v>
      </c>
      <c r="B119" s="849"/>
      <c r="C119" s="890" t="s">
        <v>415</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8" t="s">
        <v>416</v>
      </c>
      <c r="AB119" s="919"/>
      <c r="AC119" s="919"/>
      <c r="AD119" s="919"/>
      <c r="AE119" s="920"/>
      <c r="AF119" s="921" t="s">
        <v>174</v>
      </c>
      <c r="AG119" s="919"/>
      <c r="AH119" s="919"/>
      <c r="AI119" s="919"/>
      <c r="AJ119" s="920"/>
      <c r="AK119" s="921" t="s">
        <v>390</v>
      </c>
      <c r="AL119" s="919"/>
      <c r="AM119" s="919"/>
      <c r="AN119" s="919"/>
      <c r="AO119" s="920"/>
      <c r="AP119" s="922" t="s">
        <v>416</v>
      </c>
      <c r="AQ119" s="923"/>
      <c r="AR119" s="923"/>
      <c r="AS119" s="923"/>
      <c r="AT119" s="924"/>
      <c r="AU119" s="964"/>
      <c r="AV119" s="965"/>
      <c r="AW119" s="965"/>
      <c r="AX119" s="965"/>
      <c r="AY119" s="965"/>
      <c r="AZ119" s="247" t="s">
        <v>189</v>
      </c>
      <c r="BA119" s="247"/>
      <c r="BB119" s="247"/>
      <c r="BC119" s="247"/>
      <c r="BD119" s="247"/>
      <c r="BE119" s="247"/>
      <c r="BF119" s="247"/>
      <c r="BG119" s="247"/>
      <c r="BH119" s="247"/>
      <c r="BI119" s="247"/>
      <c r="BJ119" s="247"/>
      <c r="BK119" s="247"/>
      <c r="BL119" s="247"/>
      <c r="BM119" s="247"/>
      <c r="BN119" s="247"/>
      <c r="BO119" s="907" t="s">
        <v>442</v>
      </c>
      <c r="BP119" s="908"/>
      <c r="BQ119" s="909">
        <v>16350925</v>
      </c>
      <c r="BR119" s="875"/>
      <c r="BS119" s="875"/>
      <c r="BT119" s="875"/>
      <c r="BU119" s="875"/>
      <c r="BV119" s="875">
        <v>18187588</v>
      </c>
      <c r="BW119" s="875"/>
      <c r="BX119" s="875"/>
      <c r="BY119" s="875"/>
      <c r="BZ119" s="875"/>
      <c r="CA119" s="875">
        <v>18607276</v>
      </c>
      <c r="CB119" s="875"/>
      <c r="CC119" s="875"/>
      <c r="CD119" s="875"/>
      <c r="CE119" s="875"/>
      <c r="CF119" s="778"/>
      <c r="CG119" s="779"/>
      <c r="CH119" s="779"/>
      <c r="CI119" s="779"/>
      <c r="CJ119" s="864"/>
      <c r="CK119" s="958"/>
      <c r="CL119" s="853"/>
      <c r="CM119" s="868" t="s">
        <v>443</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93" t="s">
        <v>390</v>
      </c>
      <c r="DH119" s="794"/>
      <c r="DI119" s="794"/>
      <c r="DJ119" s="794"/>
      <c r="DK119" s="795"/>
      <c r="DL119" s="796" t="s">
        <v>390</v>
      </c>
      <c r="DM119" s="794"/>
      <c r="DN119" s="794"/>
      <c r="DO119" s="794"/>
      <c r="DP119" s="795"/>
      <c r="DQ119" s="796" t="s">
        <v>390</v>
      </c>
      <c r="DR119" s="794"/>
      <c r="DS119" s="794"/>
      <c r="DT119" s="794"/>
      <c r="DU119" s="795"/>
      <c r="DV119" s="878" t="s">
        <v>416</v>
      </c>
      <c r="DW119" s="879"/>
      <c r="DX119" s="879"/>
      <c r="DY119" s="879"/>
      <c r="DZ119" s="880"/>
    </row>
    <row r="120" spans="1:130" s="226" customFormat="1" ht="26.25" customHeight="1" x14ac:dyDescent="0.15">
      <c r="A120" s="850"/>
      <c r="B120" s="851"/>
      <c r="C120" s="845" t="s">
        <v>419</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809" t="s">
        <v>390</v>
      </c>
      <c r="AB120" s="810"/>
      <c r="AC120" s="810"/>
      <c r="AD120" s="810"/>
      <c r="AE120" s="811"/>
      <c r="AF120" s="812" t="s">
        <v>390</v>
      </c>
      <c r="AG120" s="810"/>
      <c r="AH120" s="810"/>
      <c r="AI120" s="810"/>
      <c r="AJ120" s="811"/>
      <c r="AK120" s="812" t="s">
        <v>390</v>
      </c>
      <c r="AL120" s="810"/>
      <c r="AM120" s="810"/>
      <c r="AN120" s="810"/>
      <c r="AO120" s="811"/>
      <c r="AP120" s="854" t="s">
        <v>390</v>
      </c>
      <c r="AQ120" s="855"/>
      <c r="AR120" s="855"/>
      <c r="AS120" s="855"/>
      <c r="AT120" s="856"/>
      <c r="AU120" s="910" t="s">
        <v>444</v>
      </c>
      <c r="AV120" s="911"/>
      <c r="AW120" s="911"/>
      <c r="AX120" s="911"/>
      <c r="AY120" s="912"/>
      <c r="AZ120" s="890" t="s">
        <v>445</v>
      </c>
      <c r="BA120" s="838"/>
      <c r="BB120" s="838"/>
      <c r="BC120" s="838"/>
      <c r="BD120" s="838"/>
      <c r="BE120" s="838"/>
      <c r="BF120" s="838"/>
      <c r="BG120" s="838"/>
      <c r="BH120" s="838"/>
      <c r="BI120" s="838"/>
      <c r="BJ120" s="838"/>
      <c r="BK120" s="838"/>
      <c r="BL120" s="838"/>
      <c r="BM120" s="838"/>
      <c r="BN120" s="838"/>
      <c r="BO120" s="838"/>
      <c r="BP120" s="839"/>
      <c r="BQ120" s="891">
        <v>8061444</v>
      </c>
      <c r="BR120" s="872"/>
      <c r="BS120" s="872"/>
      <c r="BT120" s="872"/>
      <c r="BU120" s="872"/>
      <c r="BV120" s="872">
        <v>9176795</v>
      </c>
      <c r="BW120" s="872"/>
      <c r="BX120" s="872"/>
      <c r="BY120" s="872"/>
      <c r="BZ120" s="872"/>
      <c r="CA120" s="872">
        <v>10378943</v>
      </c>
      <c r="CB120" s="872"/>
      <c r="CC120" s="872"/>
      <c r="CD120" s="872"/>
      <c r="CE120" s="872"/>
      <c r="CF120" s="896">
        <v>302.60000000000002</v>
      </c>
      <c r="CG120" s="897"/>
      <c r="CH120" s="897"/>
      <c r="CI120" s="897"/>
      <c r="CJ120" s="897"/>
      <c r="CK120" s="898" t="s">
        <v>446</v>
      </c>
      <c r="CL120" s="882"/>
      <c r="CM120" s="882"/>
      <c r="CN120" s="882"/>
      <c r="CO120" s="883"/>
      <c r="CP120" s="902" t="s">
        <v>447</v>
      </c>
      <c r="CQ120" s="903"/>
      <c r="CR120" s="903"/>
      <c r="CS120" s="903"/>
      <c r="CT120" s="903"/>
      <c r="CU120" s="903"/>
      <c r="CV120" s="903"/>
      <c r="CW120" s="903"/>
      <c r="CX120" s="903"/>
      <c r="CY120" s="903"/>
      <c r="CZ120" s="903"/>
      <c r="DA120" s="903"/>
      <c r="DB120" s="903"/>
      <c r="DC120" s="903"/>
      <c r="DD120" s="903"/>
      <c r="DE120" s="903"/>
      <c r="DF120" s="904"/>
      <c r="DG120" s="891">
        <v>3823964</v>
      </c>
      <c r="DH120" s="872"/>
      <c r="DI120" s="872"/>
      <c r="DJ120" s="872"/>
      <c r="DK120" s="872"/>
      <c r="DL120" s="872">
        <v>4453590</v>
      </c>
      <c r="DM120" s="872"/>
      <c r="DN120" s="872"/>
      <c r="DO120" s="872"/>
      <c r="DP120" s="872"/>
      <c r="DQ120" s="872">
        <v>4370829</v>
      </c>
      <c r="DR120" s="872"/>
      <c r="DS120" s="872"/>
      <c r="DT120" s="872"/>
      <c r="DU120" s="872"/>
      <c r="DV120" s="873">
        <v>127.4</v>
      </c>
      <c r="DW120" s="873"/>
      <c r="DX120" s="873"/>
      <c r="DY120" s="873"/>
      <c r="DZ120" s="874"/>
    </row>
    <row r="121" spans="1:130" s="226" customFormat="1" ht="26.25" customHeight="1" x14ac:dyDescent="0.15">
      <c r="A121" s="850"/>
      <c r="B121" s="851"/>
      <c r="C121" s="893" t="s">
        <v>448</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9" t="s">
        <v>390</v>
      </c>
      <c r="AB121" s="810"/>
      <c r="AC121" s="810"/>
      <c r="AD121" s="810"/>
      <c r="AE121" s="811"/>
      <c r="AF121" s="812" t="s">
        <v>390</v>
      </c>
      <c r="AG121" s="810"/>
      <c r="AH121" s="810"/>
      <c r="AI121" s="810"/>
      <c r="AJ121" s="811"/>
      <c r="AK121" s="812" t="s">
        <v>390</v>
      </c>
      <c r="AL121" s="810"/>
      <c r="AM121" s="810"/>
      <c r="AN121" s="810"/>
      <c r="AO121" s="811"/>
      <c r="AP121" s="854" t="s">
        <v>174</v>
      </c>
      <c r="AQ121" s="855"/>
      <c r="AR121" s="855"/>
      <c r="AS121" s="855"/>
      <c r="AT121" s="856"/>
      <c r="AU121" s="913"/>
      <c r="AV121" s="914"/>
      <c r="AW121" s="914"/>
      <c r="AX121" s="914"/>
      <c r="AY121" s="915"/>
      <c r="AZ121" s="845" t="s">
        <v>449</v>
      </c>
      <c r="BA121" s="782"/>
      <c r="BB121" s="782"/>
      <c r="BC121" s="782"/>
      <c r="BD121" s="782"/>
      <c r="BE121" s="782"/>
      <c r="BF121" s="782"/>
      <c r="BG121" s="782"/>
      <c r="BH121" s="782"/>
      <c r="BI121" s="782"/>
      <c r="BJ121" s="782"/>
      <c r="BK121" s="782"/>
      <c r="BL121" s="782"/>
      <c r="BM121" s="782"/>
      <c r="BN121" s="782"/>
      <c r="BO121" s="782"/>
      <c r="BP121" s="783"/>
      <c r="BQ121" s="846">
        <v>1105704</v>
      </c>
      <c r="BR121" s="847"/>
      <c r="BS121" s="847"/>
      <c r="BT121" s="847"/>
      <c r="BU121" s="847"/>
      <c r="BV121" s="847">
        <v>1621435</v>
      </c>
      <c r="BW121" s="847"/>
      <c r="BX121" s="847"/>
      <c r="BY121" s="847"/>
      <c r="BZ121" s="847"/>
      <c r="CA121" s="847">
        <v>1504828</v>
      </c>
      <c r="CB121" s="847"/>
      <c r="CC121" s="847"/>
      <c r="CD121" s="847"/>
      <c r="CE121" s="847"/>
      <c r="CF121" s="905">
        <v>43.9</v>
      </c>
      <c r="CG121" s="906"/>
      <c r="CH121" s="906"/>
      <c r="CI121" s="906"/>
      <c r="CJ121" s="906"/>
      <c r="CK121" s="899"/>
      <c r="CL121" s="885"/>
      <c r="CM121" s="885"/>
      <c r="CN121" s="885"/>
      <c r="CO121" s="886"/>
      <c r="CP121" s="865" t="s">
        <v>450</v>
      </c>
      <c r="CQ121" s="866"/>
      <c r="CR121" s="866"/>
      <c r="CS121" s="866"/>
      <c r="CT121" s="866"/>
      <c r="CU121" s="866"/>
      <c r="CV121" s="866"/>
      <c r="CW121" s="866"/>
      <c r="CX121" s="866"/>
      <c r="CY121" s="866"/>
      <c r="CZ121" s="866"/>
      <c r="DA121" s="866"/>
      <c r="DB121" s="866"/>
      <c r="DC121" s="866"/>
      <c r="DD121" s="866"/>
      <c r="DE121" s="866"/>
      <c r="DF121" s="867"/>
      <c r="DG121" s="846">
        <v>1032517</v>
      </c>
      <c r="DH121" s="847"/>
      <c r="DI121" s="847"/>
      <c r="DJ121" s="847"/>
      <c r="DK121" s="847"/>
      <c r="DL121" s="847">
        <v>1002367</v>
      </c>
      <c r="DM121" s="847"/>
      <c r="DN121" s="847"/>
      <c r="DO121" s="847"/>
      <c r="DP121" s="847"/>
      <c r="DQ121" s="847">
        <v>1019608</v>
      </c>
      <c r="DR121" s="847"/>
      <c r="DS121" s="847"/>
      <c r="DT121" s="847"/>
      <c r="DU121" s="847"/>
      <c r="DV121" s="824">
        <v>29.7</v>
      </c>
      <c r="DW121" s="824"/>
      <c r="DX121" s="824"/>
      <c r="DY121" s="824"/>
      <c r="DZ121" s="825"/>
    </row>
    <row r="122" spans="1:130" s="226" customFormat="1" ht="26.25" customHeight="1" x14ac:dyDescent="0.15">
      <c r="A122" s="850"/>
      <c r="B122" s="851"/>
      <c r="C122" s="845" t="s">
        <v>429</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809" t="s">
        <v>174</v>
      </c>
      <c r="AB122" s="810"/>
      <c r="AC122" s="810"/>
      <c r="AD122" s="810"/>
      <c r="AE122" s="811"/>
      <c r="AF122" s="812" t="s">
        <v>390</v>
      </c>
      <c r="AG122" s="810"/>
      <c r="AH122" s="810"/>
      <c r="AI122" s="810"/>
      <c r="AJ122" s="811"/>
      <c r="AK122" s="812" t="s">
        <v>174</v>
      </c>
      <c r="AL122" s="810"/>
      <c r="AM122" s="810"/>
      <c r="AN122" s="810"/>
      <c r="AO122" s="811"/>
      <c r="AP122" s="854" t="s">
        <v>416</v>
      </c>
      <c r="AQ122" s="855"/>
      <c r="AR122" s="855"/>
      <c r="AS122" s="855"/>
      <c r="AT122" s="856"/>
      <c r="AU122" s="913"/>
      <c r="AV122" s="914"/>
      <c r="AW122" s="914"/>
      <c r="AX122" s="914"/>
      <c r="AY122" s="915"/>
      <c r="AZ122" s="868" t="s">
        <v>451</v>
      </c>
      <c r="BA122" s="869"/>
      <c r="BB122" s="869"/>
      <c r="BC122" s="869"/>
      <c r="BD122" s="869"/>
      <c r="BE122" s="869"/>
      <c r="BF122" s="869"/>
      <c r="BG122" s="869"/>
      <c r="BH122" s="869"/>
      <c r="BI122" s="869"/>
      <c r="BJ122" s="869"/>
      <c r="BK122" s="869"/>
      <c r="BL122" s="869"/>
      <c r="BM122" s="869"/>
      <c r="BN122" s="869"/>
      <c r="BO122" s="869"/>
      <c r="BP122" s="870"/>
      <c r="BQ122" s="909">
        <v>9151195</v>
      </c>
      <c r="BR122" s="875"/>
      <c r="BS122" s="875"/>
      <c r="BT122" s="875"/>
      <c r="BU122" s="875"/>
      <c r="BV122" s="875">
        <v>9581746</v>
      </c>
      <c r="BW122" s="875"/>
      <c r="BX122" s="875"/>
      <c r="BY122" s="875"/>
      <c r="BZ122" s="875"/>
      <c r="CA122" s="875">
        <v>9851454</v>
      </c>
      <c r="CB122" s="875"/>
      <c r="CC122" s="875"/>
      <c r="CD122" s="875"/>
      <c r="CE122" s="875"/>
      <c r="CF122" s="876">
        <v>287.2</v>
      </c>
      <c r="CG122" s="877"/>
      <c r="CH122" s="877"/>
      <c r="CI122" s="877"/>
      <c r="CJ122" s="877"/>
      <c r="CK122" s="899"/>
      <c r="CL122" s="885"/>
      <c r="CM122" s="885"/>
      <c r="CN122" s="885"/>
      <c r="CO122" s="886"/>
      <c r="CP122" s="865" t="s">
        <v>452</v>
      </c>
      <c r="CQ122" s="866"/>
      <c r="CR122" s="866"/>
      <c r="CS122" s="866"/>
      <c r="CT122" s="866"/>
      <c r="CU122" s="866"/>
      <c r="CV122" s="866"/>
      <c r="CW122" s="866"/>
      <c r="CX122" s="866"/>
      <c r="CY122" s="866"/>
      <c r="CZ122" s="866"/>
      <c r="DA122" s="866"/>
      <c r="DB122" s="866"/>
      <c r="DC122" s="866"/>
      <c r="DD122" s="866"/>
      <c r="DE122" s="866"/>
      <c r="DF122" s="867"/>
      <c r="DG122" s="846" t="s">
        <v>390</v>
      </c>
      <c r="DH122" s="847"/>
      <c r="DI122" s="847"/>
      <c r="DJ122" s="847"/>
      <c r="DK122" s="847"/>
      <c r="DL122" s="847" t="s">
        <v>390</v>
      </c>
      <c r="DM122" s="847"/>
      <c r="DN122" s="847"/>
      <c r="DO122" s="847"/>
      <c r="DP122" s="847"/>
      <c r="DQ122" s="847" t="s">
        <v>390</v>
      </c>
      <c r="DR122" s="847"/>
      <c r="DS122" s="847"/>
      <c r="DT122" s="847"/>
      <c r="DU122" s="847"/>
      <c r="DV122" s="824" t="s">
        <v>174</v>
      </c>
      <c r="DW122" s="824"/>
      <c r="DX122" s="824"/>
      <c r="DY122" s="824"/>
      <c r="DZ122" s="825"/>
    </row>
    <row r="123" spans="1:130" s="226" customFormat="1" ht="26.25" customHeight="1" x14ac:dyDescent="0.15">
      <c r="A123" s="850"/>
      <c r="B123" s="851"/>
      <c r="C123" s="845" t="s">
        <v>436</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809" t="s">
        <v>416</v>
      </c>
      <c r="AB123" s="810"/>
      <c r="AC123" s="810"/>
      <c r="AD123" s="810"/>
      <c r="AE123" s="811"/>
      <c r="AF123" s="812" t="s">
        <v>390</v>
      </c>
      <c r="AG123" s="810"/>
      <c r="AH123" s="810"/>
      <c r="AI123" s="810"/>
      <c r="AJ123" s="811"/>
      <c r="AK123" s="812" t="s">
        <v>390</v>
      </c>
      <c r="AL123" s="810"/>
      <c r="AM123" s="810"/>
      <c r="AN123" s="810"/>
      <c r="AO123" s="811"/>
      <c r="AP123" s="854" t="s">
        <v>174</v>
      </c>
      <c r="AQ123" s="855"/>
      <c r="AR123" s="855"/>
      <c r="AS123" s="855"/>
      <c r="AT123" s="856"/>
      <c r="AU123" s="916"/>
      <c r="AV123" s="917"/>
      <c r="AW123" s="917"/>
      <c r="AX123" s="917"/>
      <c r="AY123" s="917"/>
      <c r="AZ123" s="247" t="s">
        <v>189</v>
      </c>
      <c r="BA123" s="247"/>
      <c r="BB123" s="247"/>
      <c r="BC123" s="247"/>
      <c r="BD123" s="247"/>
      <c r="BE123" s="247"/>
      <c r="BF123" s="247"/>
      <c r="BG123" s="247"/>
      <c r="BH123" s="247"/>
      <c r="BI123" s="247"/>
      <c r="BJ123" s="247"/>
      <c r="BK123" s="247"/>
      <c r="BL123" s="247"/>
      <c r="BM123" s="247"/>
      <c r="BN123" s="247"/>
      <c r="BO123" s="907" t="s">
        <v>453</v>
      </c>
      <c r="BP123" s="908"/>
      <c r="BQ123" s="862">
        <v>18318343</v>
      </c>
      <c r="BR123" s="863"/>
      <c r="BS123" s="863"/>
      <c r="BT123" s="863"/>
      <c r="BU123" s="863"/>
      <c r="BV123" s="863">
        <v>20379976</v>
      </c>
      <c r="BW123" s="863"/>
      <c r="BX123" s="863"/>
      <c r="BY123" s="863"/>
      <c r="BZ123" s="863"/>
      <c r="CA123" s="863">
        <v>21735225</v>
      </c>
      <c r="CB123" s="863"/>
      <c r="CC123" s="863"/>
      <c r="CD123" s="863"/>
      <c r="CE123" s="863"/>
      <c r="CF123" s="778"/>
      <c r="CG123" s="779"/>
      <c r="CH123" s="779"/>
      <c r="CI123" s="779"/>
      <c r="CJ123" s="864"/>
      <c r="CK123" s="899"/>
      <c r="CL123" s="885"/>
      <c r="CM123" s="885"/>
      <c r="CN123" s="885"/>
      <c r="CO123" s="886"/>
      <c r="CP123" s="865" t="s">
        <v>454</v>
      </c>
      <c r="CQ123" s="866"/>
      <c r="CR123" s="866"/>
      <c r="CS123" s="866"/>
      <c r="CT123" s="866"/>
      <c r="CU123" s="866"/>
      <c r="CV123" s="866"/>
      <c r="CW123" s="866"/>
      <c r="CX123" s="866"/>
      <c r="CY123" s="866"/>
      <c r="CZ123" s="866"/>
      <c r="DA123" s="866"/>
      <c r="DB123" s="866"/>
      <c r="DC123" s="866"/>
      <c r="DD123" s="866"/>
      <c r="DE123" s="866"/>
      <c r="DF123" s="867"/>
      <c r="DG123" s="809" t="s">
        <v>416</v>
      </c>
      <c r="DH123" s="810"/>
      <c r="DI123" s="810"/>
      <c r="DJ123" s="810"/>
      <c r="DK123" s="811"/>
      <c r="DL123" s="812" t="s">
        <v>174</v>
      </c>
      <c r="DM123" s="810"/>
      <c r="DN123" s="810"/>
      <c r="DO123" s="810"/>
      <c r="DP123" s="811"/>
      <c r="DQ123" s="812" t="s">
        <v>174</v>
      </c>
      <c r="DR123" s="810"/>
      <c r="DS123" s="810"/>
      <c r="DT123" s="810"/>
      <c r="DU123" s="811"/>
      <c r="DV123" s="854" t="s">
        <v>174</v>
      </c>
      <c r="DW123" s="855"/>
      <c r="DX123" s="855"/>
      <c r="DY123" s="855"/>
      <c r="DZ123" s="856"/>
    </row>
    <row r="124" spans="1:130" s="226" customFormat="1" ht="26.25" customHeight="1" thickBot="1" x14ac:dyDescent="0.2">
      <c r="A124" s="850"/>
      <c r="B124" s="851"/>
      <c r="C124" s="845" t="s">
        <v>439</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809" t="s">
        <v>174</v>
      </c>
      <c r="AB124" s="810"/>
      <c r="AC124" s="810"/>
      <c r="AD124" s="810"/>
      <c r="AE124" s="811"/>
      <c r="AF124" s="812" t="s">
        <v>416</v>
      </c>
      <c r="AG124" s="810"/>
      <c r="AH124" s="810"/>
      <c r="AI124" s="810"/>
      <c r="AJ124" s="811"/>
      <c r="AK124" s="812" t="s">
        <v>174</v>
      </c>
      <c r="AL124" s="810"/>
      <c r="AM124" s="810"/>
      <c r="AN124" s="810"/>
      <c r="AO124" s="811"/>
      <c r="AP124" s="854" t="s">
        <v>174</v>
      </c>
      <c r="AQ124" s="855"/>
      <c r="AR124" s="855"/>
      <c r="AS124" s="855"/>
      <c r="AT124" s="856"/>
      <c r="AU124" s="857" t="s">
        <v>455</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t="s">
        <v>174</v>
      </c>
      <c r="BR124" s="861"/>
      <c r="BS124" s="861"/>
      <c r="BT124" s="861"/>
      <c r="BU124" s="861"/>
      <c r="BV124" s="861" t="s">
        <v>174</v>
      </c>
      <c r="BW124" s="861"/>
      <c r="BX124" s="861"/>
      <c r="BY124" s="861"/>
      <c r="BZ124" s="861"/>
      <c r="CA124" s="861" t="s">
        <v>416</v>
      </c>
      <c r="CB124" s="861"/>
      <c r="CC124" s="861"/>
      <c r="CD124" s="861"/>
      <c r="CE124" s="861"/>
      <c r="CF124" s="756"/>
      <c r="CG124" s="757"/>
      <c r="CH124" s="757"/>
      <c r="CI124" s="757"/>
      <c r="CJ124" s="892"/>
      <c r="CK124" s="900"/>
      <c r="CL124" s="900"/>
      <c r="CM124" s="900"/>
      <c r="CN124" s="900"/>
      <c r="CO124" s="901"/>
      <c r="CP124" s="865" t="s">
        <v>456</v>
      </c>
      <c r="CQ124" s="866"/>
      <c r="CR124" s="866"/>
      <c r="CS124" s="866"/>
      <c r="CT124" s="866"/>
      <c r="CU124" s="866"/>
      <c r="CV124" s="866"/>
      <c r="CW124" s="866"/>
      <c r="CX124" s="866"/>
      <c r="CY124" s="866"/>
      <c r="CZ124" s="866"/>
      <c r="DA124" s="866"/>
      <c r="DB124" s="866"/>
      <c r="DC124" s="866"/>
      <c r="DD124" s="866"/>
      <c r="DE124" s="866"/>
      <c r="DF124" s="867"/>
      <c r="DG124" s="793" t="s">
        <v>416</v>
      </c>
      <c r="DH124" s="794"/>
      <c r="DI124" s="794"/>
      <c r="DJ124" s="794"/>
      <c r="DK124" s="795"/>
      <c r="DL124" s="796" t="s">
        <v>416</v>
      </c>
      <c r="DM124" s="794"/>
      <c r="DN124" s="794"/>
      <c r="DO124" s="794"/>
      <c r="DP124" s="795"/>
      <c r="DQ124" s="796" t="s">
        <v>416</v>
      </c>
      <c r="DR124" s="794"/>
      <c r="DS124" s="794"/>
      <c r="DT124" s="794"/>
      <c r="DU124" s="795"/>
      <c r="DV124" s="878" t="s">
        <v>416</v>
      </c>
      <c r="DW124" s="879"/>
      <c r="DX124" s="879"/>
      <c r="DY124" s="879"/>
      <c r="DZ124" s="880"/>
    </row>
    <row r="125" spans="1:130" s="226" customFormat="1" ht="26.25" customHeight="1" x14ac:dyDescent="0.15">
      <c r="A125" s="850"/>
      <c r="B125" s="851"/>
      <c r="C125" s="845" t="s">
        <v>441</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809" t="s">
        <v>416</v>
      </c>
      <c r="AB125" s="810"/>
      <c r="AC125" s="810"/>
      <c r="AD125" s="810"/>
      <c r="AE125" s="811"/>
      <c r="AF125" s="812" t="s">
        <v>416</v>
      </c>
      <c r="AG125" s="810"/>
      <c r="AH125" s="810"/>
      <c r="AI125" s="810"/>
      <c r="AJ125" s="811"/>
      <c r="AK125" s="812" t="s">
        <v>416</v>
      </c>
      <c r="AL125" s="810"/>
      <c r="AM125" s="810"/>
      <c r="AN125" s="810"/>
      <c r="AO125" s="811"/>
      <c r="AP125" s="854" t="s">
        <v>416</v>
      </c>
      <c r="AQ125" s="855"/>
      <c r="AR125" s="855"/>
      <c r="AS125" s="855"/>
      <c r="AT125" s="85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1" t="s">
        <v>457</v>
      </c>
      <c r="CL125" s="882"/>
      <c r="CM125" s="882"/>
      <c r="CN125" s="882"/>
      <c r="CO125" s="883"/>
      <c r="CP125" s="890" t="s">
        <v>458</v>
      </c>
      <c r="CQ125" s="838"/>
      <c r="CR125" s="838"/>
      <c r="CS125" s="838"/>
      <c r="CT125" s="838"/>
      <c r="CU125" s="838"/>
      <c r="CV125" s="838"/>
      <c r="CW125" s="838"/>
      <c r="CX125" s="838"/>
      <c r="CY125" s="838"/>
      <c r="CZ125" s="838"/>
      <c r="DA125" s="838"/>
      <c r="DB125" s="838"/>
      <c r="DC125" s="838"/>
      <c r="DD125" s="838"/>
      <c r="DE125" s="838"/>
      <c r="DF125" s="839"/>
      <c r="DG125" s="891" t="s">
        <v>416</v>
      </c>
      <c r="DH125" s="872"/>
      <c r="DI125" s="872"/>
      <c r="DJ125" s="872"/>
      <c r="DK125" s="872"/>
      <c r="DL125" s="872" t="s">
        <v>416</v>
      </c>
      <c r="DM125" s="872"/>
      <c r="DN125" s="872"/>
      <c r="DO125" s="872"/>
      <c r="DP125" s="872"/>
      <c r="DQ125" s="872" t="s">
        <v>416</v>
      </c>
      <c r="DR125" s="872"/>
      <c r="DS125" s="872"/>
      <c r="DT125" s="872"/>
      <c r="DU125" s="872"/>
      <c r="DV125" s="873" t="s">
        <v>416</v>
      </c>
      <c r="DW125" s="873"/>
      <c r="DX125" s="873"/>
      <c r="DY125" s="873"/>
      <c r="DZ125" s="874"/>
    </row>
    <row r="126" spans="1:130" s="226" customFormat="1" ht="26.25" customHeight="1" thickBot="1" x14ac:dyDescent="0.2">
      <c r="A126" s="850"/>
      <c r="B126" s="851"/>
      <c r="C126" s="845" t="s">
        <v>443</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809" t="s">
        <v>390</v>
      </c>
      <c r="AB126" s="810"/>
      <c r="AC126" s="810"/>
      <c r="AD126" s="810"/>
      <c r="AE126" s="811"/>
      <c r="AF126" s="812" t="s">
        <v>416</v>
      </c>
      <c r="AG126" s="810"/>
      <c r="AH126" s="810"/>
      <c r="AI126" s="810"/>
      <c r="AJ126" s="811"/>
      <c r="AK126" s="812" t="s">
        <v>416</v>
      </c>
      <c r="AL126" s="810"/>
      <c r="AM126" s="810"/>
      <c r="AN126" s="810"/>
      <c r="AO126" s="811"/>
      <c r="AP126" s="854" t="s">
        <v>416</v>
      </c>
      <c r="AQ126" s="855"/>
      <c r="AR126" s="855"/>
      <c r="AS126" s="855"/>
      <c r="AT126" s="85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4"/>
      <c r="CL126" s="885"/>
      <c r="CM126" s="885"/>
      <c r="CN126" s="885"/>
      <c r="CO126" s="886"/>
      <c r="CP126" s="845" t="s">
        <v>459</v>
      </c>
      <c r="CQ126" s="782"/>
      <c r="CR126" s="782"/>
      <c r="CS126" s="782"/>
      <c r="CT126" s="782"/>
      <c r="CU126" s="782"/>
      <c r="CV126" s="782"/>
      <c r="CW126" s="782"/>
      <c r="CX126" s="782"/>
      <c r="CY126" s="782"/>
      <c r="CZ126" s="782"/>
      <c r="DA126" s="782"/>
      <c r="DB126" s="782"/>
      <c r="DC126" s="782"/>
      <c r="DD126" s="782"/>
      <c r="DE126" s="782"/>
      <c r="DF126" s="783"/>
      <c r="DG126" s="846" t="s">
        <v>416</v>
      </c>
      <c r="DH126" s="847"/>
      <c r="DI126" s="847"/>
      <c r="DJ126" s="847"/>
      <c r="DK126" s="847"/>
      <c r="DL126" s="847" t="s">
        <v>416</v>
      </c>
      <c r="DM126" s="847"/>
      <c r="DN126" s="847"/>
      <c r="DO126" s="847"/>
      <c r="DP126" s="847"/>
      <c r="DQ126" s="847" t="s">
        <v>416</v>
      </c>
      <c r="DR126" s="847"/>
      <c r="DS126" s="847"/>
      <c r="DT126" s="847"/>
      <c r="DU126" s="847"/>
      <c r="DV126" s="824" t="s">
        <v>416</v>
      </c>
      <c r="DW126" s="824"/>
      <c r="DX126" s="824"/>
      <c r="DY126" s="824"/>
      <c r="DZ126" s="825"/>
    </row>
    <row r="127" spans="1:130" s="226" customFormat="1" ht="26.25" customHeight="1" x14ac:dyDescent="0.15">
      <c r="A127" s="852"/>
      <c r="B127" s="853"/>
      <c r="C127" s="868" t="s">
        <v>460</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9">
        <v>13602</v>
      </c>
      <c r="AB127" s="810"/>
      <c r="AC127" s="810"/>
      <c r="AD127" s="810"/>
      <c r="AE127" s="811"/>
      <c r="AF127" s="812">
        <v>2161</v>
      </c>
      <c r="AG127" s="810"/>
      <c r="AH127" s="810"/>
      <c r="AI127" s="810"/>
      <c r="AJ127" s="811"/>
      <c r="AK127" s="812">
        <v>6013</v>
      </c>
      <c r="AL127" s="810"/>
      <c r="AM127" s="810"/>
      <c r="AN127" s="810"/>
      <c r="AO127" s="811"/>
      <c r="AP127" s="854">
        <v>0.2</v>
      </c>
      <c r="AQ127" s="855"/>
      <c r="AR127" s="855"/>
      <c r="AS127" s="855"/>
      <c r="AT127" s="856"/>
      <c r="AU127" s="228"/>
      <c r="AV127" s="228"/>
      <c r="AW127" s="228"/>
      <c r="AX127" s="871" t="s">
        <v>461</v>
      </c>
      <c r="AY127" s="842"/>
      <c r="AZ127" s="842"/>
      <c r="BA127" s="842"/>
      <c r="BB127" s="842"/>
      <c r="BC127" s="842"/>
      <c r="BD127" s="842"/>
      <c r="BE127" s="843"/>
      <c r="BF127" s="841" t="s">
        <v>462</v>
      </c>
      <c r="BG127" s="842"/>
      <c r="BH127" s="842"/>
      <c r="BI127" s="842"/>
      <c r="BJ127" s="842"/>
      <c r="BK127" s="842"/>
      <c r="BL127" s="843"/>
      <c r="BM127" s="841" t="s">
        <v>463</v>
      </c>
      <c r="BN127" s="842"/>
      <c r="BO127" s="842"/>
      <c r="BP127" s="842"/>
      <c r="BQ127" s="842"/>
      <c r="BR127" s="842"/>
      <c r="BS127" s="843"/>
      <c r="BT127" s="841" t="s">
        <v>464</v>
      </c>
      <c r="BU127" s="842"/>
      <c r="BV127" s="842"/>
      <c r="BW127" s="842"/>
      <c r="BX127" s="842"/>
      <c r="BY127" s="842"/>
      <c r="BZ127" s="844"/>
      <c r="CA127" s="228"/>
      <c r="CB127" s="228"/>
      <c r="CC127" s="228"/>
      <c r="CD127" s="251"/>
      <c r="CE127" s="251"/>
      <c r="CF127" s="251"/>
      <c r="CG127" s="228"/>
      <c r="CH127" s="228"/>
      <c r="CI127" s="228"/>
      <c r="CJ127" s="250"/>
      <c r="CK127" s="884"/>
      <c r="CL127" s="885"/>
      <c r="CM127" s="885"/>
      <c r="CN127" s="885"/>
      <c r="CO127" s="886"/>
      <c r="CP127" s="845" t="s">
        <v>465</v>
      </c>
      <c r="CQ127" s="782"/>
      <c r="CR127" s="782"/>
      <c r="CS127" s="782"/>
      <c r="CT127" s="782"/>
      <c r="CU127" s="782"/>
      <c r="CV127" s="782"/>
      <c r="CW127" s="782"/>
      <c r="CX127" s="782"/>
      <c r="CY127" s="782"/>
      <c r="CZ127" s="782"/>
      <c r="DA127" s="782"/>
      <c r="DB127" s="782"/>
      <c r="DC127" s="782"/>
      <c r="DD127" s="782"/>
      <c r="DE127" s="782"/>
      <c r="DF127" s="783"/>
      <c r="DG127" s="846" t="s">
        <v>416</v>
      </c>
      <c r="DH127" s="847"/>
      <c r="DI127" s="847"/>
      <c r="DJ127" s="847"/>
      <c r="DK127" s="847"/>
      <c r="DL127" s="847" t="s">
        <v>416</v>
      </c>
      <c r="DM127" s="847"/>
      <c r="DN127" s="847"/>
      <c r="DO127" s="847"/>
      <c r="DP127" s="847"/>
      <c r="DQ127" s="847" t="s">
        <v>416</v>
      </c>
      <c r="DR127" s="847"/>
      <c r="DS127" s="847"/>
      <c r="DT127" s="847"/>
      <c r="DU127" s="847"/>
      <c r="DV127" s="824" t="s">
        <v>416</v>
      </c>
      <c r="DW127" s="824"/>
      <c r="DX127" s="824"/>
      <c r="DY127" s="824"/>
      <c r="DZ127" s="825"/>
    </row>
    <row r="128" spans="1:130" s="226" customFormat="1" ht="26.25" customHeight="1" thickBot="1" x14ac:dyDescent="0.2">
      <c r="A128" s="826" t="s">
        <v>466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467</v>
      </c>
      <c r="X128" s="828"/>
      <c r="Y128" s="828"/>
      <c r="Z128" s="829"/>
      <c r="AA128" s="830">
        <v>76284</v>
      </c>
      <c r="AB128" s="831"/>
      <c r="AC128" s="831"/>
      <c r="AD128" s="831"/>
      <c r="AE128" s="832"/>
      <c r="AF128" s="833">
        <v>79125</v>
      </c>
      <c r="AG128" s="831"/>
      <c r="AH128" s="831"/>
      <c r="AI128" s="831"/>
      <c r="AJ128" s="832"/>
      <c r="AK128" s="833">
        <v>78179</v>
      </c>
      <c r="AL128" s="831"/>
      <c r="AM128" s="831"/>
      <c r="AN128" s="831"/>
      <c r="AO128" s="832"/>
      <c r="AP128" s="834"/>
      <c r="AQ128" s="835"/>
      <c r="AR128" s="835"/>
      <c r="AS128" s="835"/>
      <c r="AT128" s="836"/>
      <c r="AU128" s="228"/>
      <c r="AV128" s="228"/>
      <c r="AW128" s="228"/>
      <c r="AX128" s="837" t="s">
        <v>468</v>
      </c>
      <c r="AY128" s="838"/>
      <c r="AZ128" s="838"/>
      <c r="BA128" s="838"/>
      <c r="BB128" s="838"/>
      <c r="BC128" s="838"/>
      <c r="BD128" s="838"/>
      <c r="BE128" s="839"/>
      <c r="BF128" s="816" t="s">
        <v>174</v>
      </c>
      <c r="BG128" s="817"/>
      <c r="BH128" s="817"/>
      <c r="BI128" s="817"/>
      <c r="BJ128" s="817"/>
      <c r="BK128" s="817"/>
      <c r="BL128" s="840"/>
      <c r="BM128" s="816">
        <v>15</v>
      </c>
      <c r="BN128" s="817"/>
      <c r="BO128" s="817"/>
      <c r="BP128" s="817"/>
      <c r="BQ128" s="817"/>
      <c r="BR128" s="817"/>
      <c r="BS128" s="840"/>
      <c r="BT128" s="816">
        <v>20</v>
      </c>
      <c r="BU128" s="817"/>
      <c r="BV128" s="817"/>
      <c r="BW128" s="817"/>
      <c r="BX128" s="817"/>
      <c r="BY128" s="817"/>
      <c r="BZ128" s="818"/>
      <c r="CA128" s="251"/>
      <c r="CB128" s="251"/>
      <c r="CC128" s="251"/>
      <c r="CD128" s="251"/>
      <c r="CE128" s="251"/>
      <c r="CF128" s="251"/>
      <c r="CG128" s="228"/>
      <c r="CH128" s="228"/>
      <c r="CI128" s="228"/>
      <c r="CJ128" s="250"/>
      <c r="CK128" s="887"/>
      <c r="CL128" s="888"/>
      <c r="CM128" s="888"/>
      <c r="CN128" s="888"/>
      <c r="CO128" s="889"/>
      <c r="CP128" s="819" t="s">
        <v>469</v>
      </c>
      <c r="CQ128" s="760"/>
      <c r="CR128" s="760"/>
      <c r="CS128" s="760"/>
      <c r="CT128" s="760"/>
      <c r="CU128" s="760"/>
      <c r="CV128" s="760"/>
      <c r="CW128" s="760"/>
      <c r="CX128" s="760"/>
      <c r="CY128" s="760"/>
      <c r="CZ128" s="760"/>
      <c r="DA128" s="760"/>
      <c r="DB128" s="760"/>
      <c r="DC128" s="760"/>
      <c r="DD128" s="760"/>
      <c r="DE128" s="760"/>
      <c r="DF128" s="761"/>
      <c r="DG128" s="820" t="s">
        <v>174</v>
      </c>
      <c r="DH128" s="821"/>
      <c r="DI128" s="821"/>
      <c r="DJ128" s="821"/>
      <c r="DK128" s="821"/>
      <c r="DL128" s="821" t="s">
        <v>174</v>
      </c>
      <c r="DM128" s="821"/>
      <c r="DN128" s="821"/>
      <c r="DO128" s="821"/>
      <c r="DP128" s="821"/>
      <c r="DQ128" s="821" t="s">
        <v>470</v>
      </c>
      <c r="DR128" s="821"/>
      <c r="DS128" s="821"/>
      <c r="DT128" s="821"/>
      <c r="DU128" s="821"/>
      <c r="DV128" s="822" t="s">
        <v>174</v>
      </c>
      <c r="DW128" s="822"/>
      <c r="DX128" s="822"/>
      <c r="DY128" s="822"/>
      <c r="DZ128" s="823"/>
    </row>
    <row r="129" spans="1:131" s="226" customFormat="1" ht="26.25" customHeight="1" x14ac:dyDescent="0.15">
      <c r="A129" s="804" t="s">
        <v>106</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06" t="s">
        <v>471</v>
      </c>
      <c r="X129" s="807"/>
      <c r="Y129" s="807"/>
      <c r="Z129" s="808"/>
      <c r="AA129" s="809">
        <v>3540092</v>
      </c>
      <c r="AB129" s="810"/>
      <c r="AC129" s="810"/>
      <c r="AD129" s="810"/>
      <c r="AE129" s="811"/>
      <c r="AF129" s="812">
        <v>3812638</v>
      </c>
      <c r="AG129" s="810"/>
      <c r="AH129" s="810"/>
      <c r="AI129" s="810"/>
      <c r="AJ129" s="811"/>
      <c r="AK129" s="812">
        <v>4215013</v>
      </c>
      <c r="AL129" s="810"/>
      <c r="AM129" s="810"/>
      <c r="AN129" s="810"/>
      <c r="AO129" s="811"/>
      <c r="AP129" s="813"/>
      <c r="AQ129" s="814"/>
      <c r="AR129" s="814"/>
      <c r="AS129" s="814"/>
      <c r="AT129" s="815"/>
      <c r="AU129" s="229"/>
      <c r="AV129" s="229"/>
      <c r="AW129" s="229"/>
      <c r="AX129" s="781" t="s">
        <v>472</v>
      </c>
      <c r="AY129" s="782"/>
      <c r="AZ129" s="782"/>
      <c r="BA129" s="782"/>
      <c r="BB129" s="782"/>
      <c r="BC129" s="782"/>
      <c r="BD129" s="782"/>
      <c r="BE129" s="783"/>
      <c r="BF129" s="800" t="s">
        <v>470</v>
      </c>
      <c r="BG129" s="801"/>
      <c r="BH129" s="801"/>
      <c r="BI129" s="801"/>
      <c r="BJ129" s="801"/>
      <c r="BK129" s="801"/>
      <c r="BL129" s="802"/>
      <c r="BM129" s="800">
        <v>20</v>
      </c>
      <c r="BN129" s="801"/>
      <c r="BO129" s="801"/>
      <c r="BP129" s="801"/>
      <c r="BQ129" s="801"/>
      <c r="BR129" s="801"/>
      <c r="BS129" s="802"/>
      <c r="BT129" s="800">
        <v>30</v>
      </c>
      <c r="BU129" s="801"/>
      <c r="BV129" s="801"/>
      <c r="BW129" s="801"/>
      <c r="BX129" s="801"/>
      <c r="BY129" s="801"/>
      <c r="BZ129" s="80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4" t="s">
        <v>473</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06" t="s">
        <v>474</v>
      </c>
      <c r="X130" s="807"/>
      <c r="Y130" s="807"/>
      <c r="Z130" s="808"/>
      <c r="AA130" s="809">
        <v>532494</v>
      </c>
      <c r="AB130" s="810"/>
      <c r="AC130" s="810"/>
      <c r="AD130" s="810"/>
      <c r="AE130" s="811"/>
      <c r="AF130" s="812">
        <v>680956</v>
      </c>
      <c r="AG130" s="810"/>
      <c r="AH130" s="810"/>
      <c r="AI130" s="810"/>
      <c r="AJ130" s="811"/>
      <c r="AK130" s="812">
        <v>784672</v>
      </c>
      <c r="AL130" s="810"/>
      <c r="AM130" s="810"/>
      <c r="AN130" s="810"/>
      <c r="AO130" s="811"/>
      <c r="AP130" s="813"/>
      <c r="AQ130" s="814"/>
      <c r="AR130" s="814"/>
      <c r="AS130" s="814"/>
      <c r="AT130" s="815"/>
      <c r="AU130" s="229"/>
      <c r="AV130" s="229"/>
      <c r="AW130" s="229"/>
      <c r="AX130" s="781" t="s">
        <v>475</v>
      </c>
      <c r="AY130" s="782"/>
      <c r="AZ130" s="782"/>
      <c r="BA130" s="782"/>
      <c r="BB130" s="782"/>
      <c r="BC130" s="782"/>
      <c r="BD130" s="782"/>
      <c r="BE130" s="783"/>
      <c r="BF130" s="784">
        <v>10.5</v>
      </c>
      <c r="BG130" s="785"/>
      <c r="BH130" s="785"/>
      <c r="BI130" s="785"/>
      <c r="BJ130" s="785"/>
      <c r="BK130" s="785"/>
      <c r="BL130" s="786"/>
      <c r="BM130" s="784">
        <v>25</v>
      </c>
      <c r="BN130" s="785"/>
      <c r="BO130" s="785"/>
      <c r="BP130" s="785"/>
      <c r="BQ130" s="785"/>
      <c r="BR130" s="785"/>
      <c r="BS130" s="786"/>
      <c r="BT130" s="784">
        <v>35</v>
      </c>
      <c r="BU130" s="785"/>
      <c r="BV130" s="785"/>
      <c r="BW130" s="785"/>
      <c r="BX130" s="785"/>
      <c r="BY130" s="785"/>
      <c r="BZ130" s="78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8"/>
      <c r="B131" s="789"/>
      <c r="C131" s="789"/>
      <c r="D131" s="789"/>
      <c r="E131" s="789"/>
      <c r="F131" s="789"/>
      <c r="G131" s="789"/>
      <c r="H131" s="789"/>
      <c r="I131" s="789"/>
      <c r="J131" s="789"/>
      <c r="K131" s="789"/>
      <c r="L131" s="789"/>
      <c r="M131" s="789"/>
      <c r="N131" s="789"/>
      <c r="O131" s="789"/>
      <c r="P131" s="789"/>
      <c r="Q131" s="789"/>
      <c r="R131" s="789"/>
      <c r="S131" s="789"/>
      <c r="T131" s="789"/>
      <c r="U131" s="789"/>
      <c r="V131" s="789"/>
      <c r="W131" s="790" t="s">
        <v>476</v>
      </c>
      <c r="X131" s="791"/>
      <c r="Y131" s="791"/>
      <c r="Z131" s="792"/>
      <c r="AA131" s="793">
        <v>3007598</v>
      </c>
      <c r="AB131" s="794"/>
      <c r="AC131" s="794"/>
      <c r="AD131" s="794"/>
      <c r="AE131" s="795"/>
      <c r="AF131" s="796">
        <v>3131682</v>
      </c>
      <c r="AG131" s="794"/>
      <c r="AH131" s="794"/>
      <c r="AI131" s="794"/>
      <c r="AJ131" s="795"/>
      <c r="AK131" s="796">
        <v>3430341</v>
      </c>
      <c r="AL131" s="794"/>
      <c r="AM131" s="794"/>
      <c r="AN131" s="794"/>
      <c r="AO131" s="795"/>
      <c r="AP131" s="797"/>
      <c r="AQ131" s="798"/>
      <c r="AR131" s="798"/>
      <c r="AS131" s="798"/>
      <c r="AT131" s="799"/>
      <c r="AU131" s="229"/>
      <c r="AV131" s="229"/>
      <c r="AW131" s="229"/>
      <c r="AX131" s="759" t="s">
        <v>477</v>
      </c>
      <c r="AY131" s="760"/>
      <c r="AZ131" s="760"/>
      <c r="BA131" s="760"/>
      <c r="BB131" s="760"/>
      <c r="BC131" s="760"/>
      <c r="BD131" s="760"/>
      <c r="BE131" s="761"/>
      <c r="BF131" s="762" t="s">
        <v>470</v>
      </c>
      <c r="BG131" s="763"/>
      <c r="BH131" s="763"/>
      <c r="BI131" s="763"/>
      <c r="BJ131" s="763"/>
      <c r="BK131" s="763"/>
      <c r="BL131" s="764"/>
      <c r="BM131" s="762">
        <v>350</v>
      </c>
      <c r="BN131" s="763"/>
      <c r="BO131" s="763"/>
      <c r="BP131" s="763"/>
      <c r="BQ131" s="763"/>
      <c r="BR131" s="763"/>
      <c r="BS131" s="764"/>
      <c r="BT131" s="765"/>
      <c r="BU131" s="766"/>
      <c r="BV131" s="766"/>
      <c r="BW131" s="766"/>
      <c r="BX131" s="766"/>
      <c r="BY131" s="766"/>
      <c r="BZ131" s="76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8" t="s">
        <v>478</v>
      </c>
      <c r="B132" s="769"/>
      <c r="C132" s="769"/>
      <c r="D132" s="769"/>
      <c r="E132" s="769"/>
      <c r="F132" s="769"/>
      <c r="G132" s="769"/>
      <c r="H132" s="769"/>
      <c r="I132" s="769"/>
      <c r="J132" s="769"/>
      <c r="K132" s="769"/>
      <c r="L132" s="769"/>
      <c r="M132" s="769"/>
      <c r="N132" s="769"/>
      <c r="O132" s="769"/>
      <c r="P132" s="769"/>
      <c r="Q132" s="769"/>
      <c r="R132" s="769"/>
      <c r="S132" s="769"/>
      <c r="T132" s="769"/>
      <c r="U132" s="769"/>
      <c r="V132" s="772" t="s">
        <v>479</v>
      </c>
      <c r="W132" s="772"/>
      <c r="X132" s="772"/>
      <c r="Y132" s="772"/>
      <c r="Z132" s="773"/>
      <c r="AA132" s="774">
        <v>10.04672167</v>
      </c>
      <c r="AB132" s="775"/>
      <c r="AC132" s="775"/>
      <c r="AD132" s="775"/>
      <c r="AE132" s="776"/>
      <c r="AF132" s="777">
        <v>9.8040605660000004</v>
      </c>
      <c r="AG132" s="775"/>
      <c r="AH132" s="775"/>
      <c r="AI132" s="775"/>
      <c r="AJ132" s="776"/>
      <c r="AK132" s="777">
        <v>11.716473669999999</v>
      </c>
      <c r="AL132" s="775"/>
      <c r="AM132" s="775"/>
      <c r="AN132" s="775"/>
      <c r="AO132" s="776"/>
      <c r="AP132" s="778"/>
      <c r="AQ132" s="779"/>
      <c r="AR132" s="779"/>
      <c r="AS132" s="779"/>
      <c r="AT132" s="78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70"/>
      <c r="B133" s="771"/>
      <c r="C133" s="771"/>
      <c r="D133" s="771"/>
      <c r="E133" s="771"/>
      <c r="F133" s="771"/>
      <c r="G133" s="771"/>
      <c r="H133" s="771"/>
      <c r="I133" s="771"/>
      <c r="J133" s="771"/>
      <c r="K133" s="771"/>
      <c r="L133" s="771"/>
      <c r="M133" s="771"/>
      <c r="N133" s="771"/>
      <c r="O133" s="771"/>
      <c r="P133" s="771"/>
      <c r="Q133" s="771"/>
      <c r="R133" s="771"/>
      <c r="S133" s="771"/>
      <c r="T133" s="771"/>
      <c r="U133" s="771"/>
      <c r="V133" s="751" t="s">
        <v>480</v>
      </c>
      <c r="W133" s="751"/>
      <c r="X133" s="751"/>
      <c r="Y133" s="751"/>
      <c r="Z133" s="752"/>
      <c r="AA133" s="753">
        <v>10.199999999999999</v>
      </c>
      <c r="AB133" s="754"/>
      <c r="AC133" s="754"/>
      <c r="AD133" s="754"/>
      <c r="AE133" s="755"/>
      <c r="AF133" s="753">
        <v>9.6999999999999993</v>
      </c>
      <c r="AG133" s="754"/>
      <c r="AH133" s="754"/>
      <c r="AI133" s="754"/>
      <c r="AJ133" s="755"/>
      <c r="AK133" s="753">
        <v>10.5</v>
      </c>
      <c r="AL133" s="754"/>
      <c r="AM133" s="754"/>
      <c r="AN133" s="754"/>
      <c r="AO133" s="755"/>
      <c r="AP133" s="756"/>
      <c r="AQ133" s="757"/>
      <c r="AR133" s="757"/>
      <c r="AS133" s="757"/>
      <c r="AT133" s="75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0i8lZ8YXwyUFwRAZzCud68+4IlcE5/p1fn80+2/MMdB4uVL1Nhi5iQ9X2I0Fu2MQNKNfA9PnSB9KoyqU6yMjA==" saltValue="QGRgwVYRwkJ4DYX82TD9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0tA5j2x/0+r062VjNxYWbnekFATlpjKHzctqxfkWxbebuwJuwsFYkghhKVYd1j27e477wB2SeqlK4hSR7k9w==" saltValue="4xMyOi8VlpjmoS9SPngH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482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484</v>
      </c>
      <c r="AP7" s="268"/>
      <c r="AQ7" s="269" t="s">
        <v>485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486</v>
      </c>
      <c r="AQ8" s="275" t="s">
        <v>487</v>
      </c>
      <c r="AR8" s="276" t="s">
        <v>488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489</v>
      </c>
      <c r="AL9" s="1161"/>
      <c r="AM9" s="1161"/>
      <c r="AN9" s="1162"/>
      <c r="AO9" s="277">
        <v>1394024</v>
      </c>
      <c r="AP9" s="277">
        <v>317328</v>
      </c>
      <c r="AQ9" s="278">
        <v>231388</v>
      </c>
      <c r="AR9" s="279">
        <v>37.1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490</v>
      </c>
      <c r="AL10" s="1161"/>
      <c r="AM10" s="1161"/>
      <c r="AN10" s="1162"/>
      <c r="AO10" s="280">
        <v>213891</v>
      </c>
      <c r="AP10" s="280">
        <v>48689</v>
      </c>
      <c r="AQ10" s="281">
        <v>33497</v>
      </c>
      <c r="AR10" s="282">
        <v>45.4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491</v>
      </c>
      <c r="AL11" s="1161"/>
      <c r="AM11" s="1161"/>
      <c r="AN11" s="1162"/>
      <c r="AO11" s="280" t="s">
        <v>492</v>
      </c>
      <c r="AP11" s="280" t="s">
        <v>492</v>
      </c>
      <c r="AQ11" s="281">
        <v>3588</v>
      </c>
      <c r="AR11" s="282" t="s">
        <v>492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493</v>
      </c>
      <c r="AL12" s="1161"/>
      <c r="AM12" s="1161"/>
      <c r="AN12" s="1162"/>
      <c r="AO12" s="280" t="s">
        <v>492</v>
      </c>
      <c r="AP12" s="280" t="s">
        <v>492</v>
      </c>
      <c r="AQ12" s="281" t="s">
        <v>492</v>
      </c>
      <c r="AR12" s="282" t="s">
        <v>492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494</v>
      </c>
      <c r="AL13" s="1161"/>
      <c r="AM13" s="1161"/>
      <c r="AN13" s="1162"/>
      <c r="AO13" s="280">
        <v>243</v>
      </c>
      <c r="AP13" s="280">
        <v>55</v>
      </c>
      <c r="AQ13" s="281">
        <v>10932</v>
      </c>
      <c r="AR13" s="282">
        <v>-99.5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495</v>
      </c>
      <c r="AL14" s="1161"/>
      <c r="AM14" s="1161"/>
      <c r="AN14" s="1162"/>
      <c r="AO14" s="280">
        <v>26891</v>
      </c>
      <c r="AP14" s="280">
        <v>6121</v>
      </c>
      <c r="AQ14" s="281">
        <v>4261</v>
      </c>
      <c r="AR14" s="282">
        <v>43.7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496</v>
      </c>
      <c r="AL15" s="1164"/>
      <c r="AM15" s="1164"/>
      <c r="AN15" s="1165"/>
      <c r="AO15" s="280">
        <v>-121505</v>
      </c>
      <c r="AP15" s="280">
        <v>-27659</v>
      </c>
      <c r="AQ15" s="281">
        <v>-17972</v>
      </c>
      <c r="AR15" s="282">
        <v>53.9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189</v>
      </c>
      <c r="AL16" s="1164"/>
      <c r="AM16" s="1164"/>
      <c r="AN16" s="1165"/>
      <c r="AO16" s="280">
        <v>1513544</v>
      </c>
      <c r="AP16" s="280">
        <v>344535</v>
      </c>
      <c r="AQ16" s="281">
        <v>265695</v>
      </c>
      <c r="AR16" s="282">
        <v>29.7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498</v>
      </c>
      <c r="AP20" s="289" t="s">
        <v>499</v>
      </c>
      <c r="AQ20" s="290" t="s">
        <v>500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501</v>
      </c>
      <c r="AL21" s="1167"/>
      <c r="AM21" s="1167"/>
      <c r="AN21" s="1168"/>
      <c r="AO21" s="293">
        <v>26.63</v>
      </c>
      <c r="AP21" s="294">
        <v>23.14</v>
      </c>
      <c r="AQ21" s="295">
        <v>3.49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502</v>
      </c>
      <c r="AL22" s="1167"/>
      <c r="AM22" s="1167"/>
      <c r="AN22" s="1168"/>
      <c r="AO22" s="298">
        <v>99.6</v>
      </c>
      <c r="AP22" s="299">
        <v>95.7</v>
      </c>
      <c r="AQ22" s="300">
        <v>3.9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503</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504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484</v>
      </c>
      <c r="AP30" s="268"/>
      <c r="AQ30" s="269" t="s">
        <v>485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486</v>
      </c>
      <c r="AQ31" s="275" t="s">
        <v>487</v>
      </c>
      <c r="AR31" s="276" t="s">
        <v>488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506</v>
      </c>
      <c r="AL32" s="1151"/>
      <c r="AM32" s="1151"/>
      <c r="AN32" s="1152"/>
      <c r="AO32" s="308">
        <v>959865</v>
      </c>
      <c r="AP32" s="308">
        <v>218499</v>
      </c>
      <c r="AQ32" s="309">
        <v>153945</v>
      </c>
      <c r="AR32" s="310">
        <v>41.9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507</v>
      </c>
      <c r="AL33" s="1151"/>
      <c r="AM33" s="1151"/>
      <c r="AN33" s="1152"/>
      <c r="AO33" s="308" t="s">
        <v>492</v>
      </c>
      <c r="AP33" s="308" t="s">
        <v>492</v>
      </c>
      <c r="AQ33" s="309" t="s">
        <v>492</v>
      </c>
      <c r="AR33" s="310" t="s">
        <v>492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508</v>
      </c>
      <c r="AL34" s="1151"/>
      <c r="AM34" s="1151"/>
      <c r="AN34" s="1152"/>
      <c r="AO34" s="308" t="s">
        <v>492</v>
      </c>
      <c r="AP34" s="308" t="s">
        <v>492</v>
      </c>
      <c r="AQ34" s="309">
        <v>4</v>
      </c>
      <c r="AR34" s="310" t="s">
        <v>492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509</v>
      </c>
      <c r="AL35" s="1151"/>
      <c r="AM35" s="1151"/>
      <c r="AN35" s="1152"/>
      <c r="AO35" s="308">
        <v>266064</v>
      </c>
      <c r="AP35" s="308">
        <v>60565</v>
      </c>
      <c r="AQ35" s="309">
        <v>31105</v>
      </c>
      <c r="AR35" s="310">
        <v>94.7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510</v>
      </c>
      <c r="AL36" s="1151"/>
      <c r="AM36" s="1151"/>
      <c r="AN36" s="1152"/>
      <c r="AO36" s="308">
        <v>32824</v>
      </c>
      <c r="AP36" s="308">
        <v>7472</v>
      </c>
      <c r="AQ36" s="309">
        <v>3257</v>
      </c>
      <c r="AR36" s="310">
        <v>129.4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511</v>
      </c>
      <c r="AL37" s="1151"/>
      <c r="AM37" s="1151"/>
      <c r="AN37" s="1152"/>
      <c r="AO37" s="308">
        <v>6013</v>
      </c>
      <c r="AP37" s="308">
        <v>1369</v>
      </c>
      <c r="AQ37" s="309">
        <v>1590</v>
      </c>
      <c r="AR37" s="310">
        <v>-13.9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512</v>
      </c>
      <c r="AL38" s="1154"/>
      <c r="AM38" s="1154"/>
      <c r="AN38" s="1155"/>
      <c r="AO38" s="311" t="s">
        <v>492</v>
      </c>
      <c r="AP38" s="311" t="s">
        <v>492</v>
      </c>
      <c r="AQ38" s="312">
        <v>20</v>
      </c>
      <c r="AR38" s="300" t="s">
        <v>492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513</v>
      </c>
      <c r="AL39" s="1154"/>
      <c r="AM39" s="1154"/>
      <c r="AN39" s="1155"/>
      <c r="AO39" s="308">
        <v>-78179</v>
      </c>
      <c r="AP39" s="308">
        <v>-17796</v>
      </c>
      <c r="AQ39" s="309">
        <v>-7358</v>
      </c>
      <c r="AR39" s="310">
        <v>141.9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514</v>
      </c>
      <c r="AL40" s="1151"/>
      <c r="AM40" s="1151"/>
      <c r="AN40" s="1152"/>
      <c r="AO40" s="308">
        <v>-784672</v>
      </c>
      <c r="AP40" s="308">
        <v>-178619</v>
      </c>
      <c r="AQ40" s="309">
        <v>-130450</v>
      </c>
      <c r="AR40" s="310">
        <v>36.9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285</v>
      </c>
      <c r="AL41" s="1157"/>
      <c r="AM41" s="1157"/>
      <c r="AN41" s="1158"/>
      <c r="AO41" s="308">
        <v>401915</v>
      </c>
      <c r="AP41" s="308">
        <v>91490</v>
      </c>
      <c r="AQ41" s="309">
        <v>52112</v>
      </c>
      <c r="AR41" s="310">
        <v>75.599999999999994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516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484</v>
      </c>
      <c r="AN49" s="1145" t="s">
        <v>518</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519</v>
      </c>
      <c r="AO50" s="325" t="s">
        <v>520</v>
      </c>
      <c r="AP50" s="326" t="s">
        <v>521</v>
      </c>
      <c r="AQ50" s="327" t="s">
        <v>522</v>
      </c>
      <c r="AR50" s="328" t="s">
        <v>523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524</v>
      </c>
      <c r="AL51" s="321"/>
      <c r="AM51" s="329">
        <v>1819717</v>
      </c>
      <c r="AN51" s="330">
        <v>390413</v>
      </c>
      <c r="AO51" s="331">
        <v>37.1</v>
      </c>
      <c r="AP51" s="332">
        <v>291173</v>
      </c>
      <c r="AQ51" s="333">
        <v>-0.3</v>
      </c>
      <c r="AR51" s="334">
        <v>37.4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525</v>
      </c>
      <c r="AM52" s="337">
        <v>911545</v>
      </c>
      <c r="AN52" s="338">
        <v>195569</v>
      </c>
      <c r="AO52" s="339">
        <v>41</v>
      </c>
      <c r="AP52" s="340">
        <v>119071</v>
      </c>
      <c r="AQ52" s="341">
        <v>-6.7</v>
      </c>
      <c r="AR52" s="342">
        <v>47.7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526</v>
      </c>
      <c r="AL53" s="321"/>
      <c r="AM53" s="329">
        <v>1115607</v>
      </c>
      <c r="AN53" s="330">
        <v>242734</v>
      </c>
      <c r="AO53" s="331">
        <v>-37.799999999999997</v>
      </c>
      <c r="AP53" s="332">
        <v>271581</v>
      </c>
      <c r="AQ53" s="333">
        <v>-6.7</v>
      </c>
      <c r="AR53" s="334">
        <v>-31.1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525</v>
      </c>
      <c r="AM54" s="337">
        <v>395536</v>
      </c>
      <c r="AN54" s="338">
        <v>86061</v>
      </c>
      <c r="AO54" s="339">
        <v>-56</v>
      </c>
      <c r="AP54" s="340">
        <v>117844</v>
      </c>
      <c r="AQ54" s="341">
        <v>-1</v>
      </c>
      <c r="AR54" s="342">
        <v>-55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527</v>
      </c>
      <c r="AL55" s="321"/>
      <c r="AM55" s="329">
        <v>934998</v>
      </c>
      <c r="AN55" s="330">
        <v>207777</v>
      </c>
      <c r="AO55" s="331">
        <v>-14.4</v>
      </c>
      <c r="AP55" s="332">
        <v>268375</v>
      </c>
      <c r="AQ55" s="333">
        <v>-1.2</v>
      </c>
      <c r="AR55" s="334">
        <v>-13.2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525</v>
      </c>
      <c r="AM56" s="337">
        <v>268649</v>
      </c>
      <c r="AN56" s="338">
        <v>59700</v>
      </c>
      <c r="AO56" s="339">
        <v>-30.6</v>
      </c>
      <c r="AP56" s="340">
        <v>119602</v>
      </c>
      <c r="AQ56" s="341">
        <v>1.5</v>
      </c>
      <c r="AR56" s="342">
        <v>-32.1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528</v>
      </c>
      <c r="AL57" s="321"/>
      <c r="AM57" s="329">
        <v>3828372</v>
      </c>
      <c r="AN57" s="330">
        <v>866148</v>
      </c>
      <c r="AO57" s="331">
        <v>316.89999999999998</v>
      </c>
      <c r="AP57" s="332">
        <v>301035</v>
      </c>
      <c r="AQ57" s="333">
        <v>12.2</v>
      </c>
      <c r="AR57" s="334">
        <v>304.7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525</v>
      </c>
      <c r="AM58" s="337">
        <v>308164</v>
      </c>
      <c r="AN58" s="338">
        <v>69720</v>
      </c>
      <c r="AO58" s="339">
        <v>16.8</v>
      </c>
      <c r="AP58" s="340">
        <v>154376</v>
      </c>
      <c r="AQ58" s="341">
        <v>29.1</v>
      </c>
      <c r="AR58" s="342">
        <v>-12.3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529</v>
      </c>
      <c r="AL59" s="321"/>
      <c r="AM59" s="329">
        <v>3333455</v>
      </c>
      <c r="AN59" s="330">
        <v>758811</v>
      </c>
      <c r="AO59" s="331">
        <v>-12.4</v>
      </c>
      <c r="AP59" s="332">
        <v>277467</v>
      </c>
      <c r="AQ59" s="333">
        <v>-7.8</v>
      </c>
      <c r="AR59" s="334">
        <v>-4.5999999999999996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525</v>
      </c>
      <c r="AM60" s="337">
        <v>818742</v>
      </c>
      <c r="AN60" s="338">
        <v>186374</v>
      </c>
      <c r="AO60" s="339">
        <v>167.3</v>
      </c>
      <c r="AP60" s="340">
        <v>128378</v>
      </c>
      <c r="AQ60" s="341">
        <v>-16.8</v>
      </c>
      <c r="AR60" s="342">
        <v>184.1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530</v>
      </c>
      <c r="AL61" s="343"/>
      <c r="AM61" s="344">
        <v>2206430</v>
      </c>
      <c r="AN61" s="345">
        <v>493177</v>
      </c>
      <c r="AO61" s="346">
        <v>57.9</v>
      </c>
      <c r="AP61" s="347">
        <v>281926</v>
      </c>
      <c r="AQ61" s="348">
        <v>-0.8</v>
      </c>
      <c r="AR61" s="334">
        <v>58.7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525</v>
      </c>
      <c r="AM62" s="337">
        <v>540527</v>
      </c>
      <c r="AN62" s="338">
        <v>119485</v>
      </c>
      <c r="AO62" s="339">
        <v>27.7</v>
      </c>
      <c r="AP62" s="340">
        <v>127854</v>
      </c>
      <c r="AQ62" s="341">
        <v>1.2</v>
      </c>
      <c r="AR62" s="342">
        <v>26.5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5dpWbmV8+tyuyhOyIU6Z1ydXovk5T60VeaAuvXvXGX9CRjTacbJzo46hUop5FIOCl+XDoW1zUnxJ7av4EG+bw==" saltValue="qGMqYyrHxegojvWc6VrX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532</v>
      </c>
    </row>
    <row r="121" spans="125:125" ht="13.5" hidden="1" customHeight="1" x14ac:dyDescent="0.15">
      <c r="DU121" s="255"/>
    </row>
  </sheetData>
  <sheetProtection algorithmName="SHA-512" hashValue="/7k1sDF0TLBQvrwFIMF98+M5tCEWmBmpJaKTNjN4Zp2hJyu4WYH4+PmpL2Ve1Cf6QiGTo06FWllHiJE91wPMEw==" saltValue="rkd5DApdp68viTYbxd1+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533</v>
      </c>
    </row>
  </sheetData>
  <sheetProtection algorithmName="SHA-512" hashValue="PUEUo/AQFbR+yF/c+2QtjCUQrxq2AFt3RjFuUGFiSFjzIRNl3zmdGWBdUeSFLh4kQTCEo06Agf7O0gUAWSY3WA==" saltValue="ihlSsvEsuRQRrIPBDoBd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69" t="s">
        <v>3</v>
      </c>
      <c r="D47" s="1169"/>
      <c r="E47" s="1170"/>
      <c r="F47" s="11">
        <v>23.16</v>
      </c>
      <c r="G47" s="12">
        <v>28.78</v>
      </c>
      <c r="H47" s="12">
        <v>28.16</v>
      </c>
      <c r="I47" s="12">
        <v>26.36</v>
      </c>
      <c r="J47" s="13">
        <v>23.89</v>
      </c>
    </row>
    <row r="48" spans="2:10" ht="57.75" customHeight="1" x14ac:dyDescent="0.15">
      <c r="B48" s="14"/>
      <c r="C48" s="1171" t="s">
        <v>4</v>
      </c>
      <c r="D48" s="1171"/>
      <c r="E48" s="1172"/>
      <c r="F48" s="15">
        <v>5.0999999999999996</v>
      </c>
      <c r="G48" s="16">
        <v>56.75</v>
      </c>
      <c r="H48" s="16">
        <v>44.91</v>
      </c>
      <c r="I48" s="16">
        <v>17.18</v>
      </c>
      <c r="J48" s="17">
        <v>15.74</v>
      </c>
    </row>
    <row r="49" spans="2:10" ht="57.75" customHeight="1" thickBot="1" x14ac:dyDescent="0.2">
      <c r="B49" s="18"/>
      <c r="C49" s="1173" t="s">
        <v>5</v>
      </c>
      <c r="D49" s="1173"/>
      <c r="E49" s="1174"/>
      <c r="F49" s="19" t="s">
        <v>539</v>
      </c>
      <c r="G49" s="20">
        <v>56.68</v>
      </c>
      <c r="H49" s="20" t="s">
        <v>540</v>
      </c>
      <c r="I49" s="20" t="s">
        <v>541</v>
      </c>
      <c r="J49" s="21">
        <v>0.25</v>
      </c>
    </row>
    <row r="50" spans="2:10" x14ac:dyDescent="0.15"/>
  </sheetData>
  <sheetProtection algorithmName="SHA-512" hashValue="9n+0yibWIhJ/c69WLGlK6EUK8O4kRJziBkCt96CD9655zMbd/z8kH3DxmV6Fad4e1Td69d5b5nQ9zOHgufsBog==" saltValue="BnH3jIrDFMIqqdJpqT9S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2023-10-20T01:39:30Z</cp:lastPrinted>
  <dcterms:created xsi:type="dcterms:W3CDTF">2023-02-20T03:34:38Z</dcterms:created>
  <dcterms:modified xsi:type="dcterms:W3CDTF">2023-10-20T01:41:45Z</dcterms:modified>
  <cp:category/>
</cp:coreProperties>
</file>