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1.116\役場\001_総務課（新）\01_財政グループ\01_財政グループ\05_決算関係\800_財政状況資料集（春・秋報告）\H29財政状況資料集\"/>
    </mc:Choice>
  </mc:AlternateContent>
  <bookViews>
    <workbookView xWindow="0" yWindow="0" windowWidth="28800" windowHeight="12432" tabRatio="76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0" i="12" l="1"/>
  <c r="AA31" i="12"/>
  <c r="AA32" i="12"/>
  <c r="AA33" i="12"/>
  <c r="AA29" i="12"/>
  <c r="AA28" i="12"/>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W36" i="10"/>
  <c r="BE36" i="10"/>
  <c r="AM36" i="10"/>
  <c r="C36" i="10"/>
  <c r="CO35" i="10"/>
  <c r="BW35" i="10"/>
  <c r="AM35" i="10"/>
  <c r="C35" i="10"/>
  <c r="CO34" i="10"/>
  <c r="BW34" i="10"/>
  <c r="AM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<sst xmlns="http://schemas.openxmlformats.org/spreadsheetml/2006/main" count="1061" uniqueCount="588">
  <si>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</si>
  <si>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</si>
  <si>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</si>
  <si>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</si>
  <si>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</si>
  <si>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</si>
  <si>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</si>
  <si>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</si>
  <si>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</si>
  <si>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</si>
  <si>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</si>
  <si>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</si>
  <si>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</si>
  <si>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</si>
  <si>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</si>
  <si>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</si>
  <si>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</si>
  <si>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</si>
  <si>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</si>
  <si>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</si>
  <si>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</si>
  <si>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</si>
  <si>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</si>
  <si>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</si>
  <si>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</si>
  <si>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</si>
  <si>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</si>
  <si>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</si>
  <si>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</si>
  <si>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</si>
  <si>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</si>
  <si>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</si>
  <si>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</si>
  <si>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</si>
  <si>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</si>
  <si>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</si>
  <si>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</si>
  <si>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</si>
  <si>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</si>
  <si>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</si>
  <si>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</si>
  <si>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</si>
  <si>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</si>
  <si>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</si>
  <si>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</si>
  <si>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</si>
  <si>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</si>
  <si>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</si>
  <si>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</si>
  <si>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</si>
  <si>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</si>
  <si>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</si>
  <si>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</si>
  <si>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</si>
  <si>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</si>
  <si>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</si>
  <si>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</si>
  <si>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</si>
  <si>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</si>
  <si>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</si>
  <si>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</si>
  <si>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</si>
  <si>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</si>
  <si>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</si>
  <si>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</si>
  <si>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</si>
  <si>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</si>
  <si>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</si>
  <si>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</si>
  <si>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</si>
  <si>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</si>
  <si>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</si>
  <si>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</si>
  <si>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</si>
  <si>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</si>
  <si>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</si>
  <si>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</si>
  <si>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</si>
  <si>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</si>
  <si>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</si>
  <si>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</si>
  <si>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</si>
  <si>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</si>
  <si>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</si>
  <si>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</si>
  <si>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</si>
  <si>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</si>
  <si>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</si>
  <si>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</si>
  <si>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</si>
  <si>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</si>
  <si>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</si>
  <si>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厚真町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</si>
  <si>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</si>
  <si>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</si>
  <si>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</si>
  <si>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</si>
  <si>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</si>
  <si>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</si>
  <si>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</si>
  <si>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</si>
  <si>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</si>
  <si>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</si>
  <si>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</si>
  <si>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</si>
  <si>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</si>
  <si>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</si>
  <si>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</si>
  <si>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</si>
  <si>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</si>
  <si>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</si>
  <si>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</si>
  <si>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</si>
  <si>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</si>
  <si>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</si>
  <si>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</si>
  <si>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</si>
  <si>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</si>
  <si>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</si>
  <si>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</si>
  <si>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</si>
  <si>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</si>
  <si>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</si>
  <si>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</si>
  <si>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</si>
  <si>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</si>
  <si>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</si>
  <si>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</si>
  <si>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</si>
  <si>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</si>
  <si>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</si>
  <si>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</si>
  <si>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</si>
  <si>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</si>
  <si>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</si>
  <si>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</si>
  <si>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</si>
  <si>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</si>
  <si>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</si>
  <si>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</si>
  <si>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</si>
  <si>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</si>
  <si>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</si>
  <si>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</si>
  <si>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</si>
  <si>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</si>
  <si>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</si>
  <si>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</si>
  <si>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</si>
  <si>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</si>
  <si>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0"/>
  </si>
  <si>
    <t>うち日本人(％)</t>
    <phoneticPr fontId="5"/>
  </si>
  <si>
    <t>-0.6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</si>
  <si>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</si>
  <si>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</si>
  <si>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</si>
  <si>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</si>
  <si>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</si>
  <si>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</si>
  <si>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</si>
  <si>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</si>
  <si>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</si>
  <si>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</si>
  <si>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</si>
  <si>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</si>
  <si>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</si>
  <si>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</si>
  <si>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</si>
  <si>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</si>
  <si>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</si>
  <si>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</si>
  <si>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</si>
  <si>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</si>
  <si>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</si>
  <si>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</si>
  <si>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</si>
  <si>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</si>
  <si>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</si>
  <si>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</si>
  <si>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</si>
  <si>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</si>
  <si>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</si>
  <si>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</si>
  <si>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</si>
  <si>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</si>
  <si>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</si>
  <si>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</si>
  <si>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</si>
  <si>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</si>
  <si>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</si>
  <si>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</si>
  <si>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</si>
  <si>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</si>
  <si>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</si>
  <si>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</si>
  <si>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</si>
  <si>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</si>
  <si>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</si>
  <si>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</si>
  <si>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</si>
  <si>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</si>
  <si>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</si>
  <si>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</si>
  <si>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</si>
  <si>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</si>
  <si>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</si>
  <si>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</si>
  <si>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</si>
  <si>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</si>
  <si>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</si>
  <si>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</si>
  <si>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</si>
  <si>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</si>
  <si>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</si>
  <si>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</si>
  <si>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</si>
  <si>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</si>
  <si>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</si>
  <si>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北海道厚真町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</si>
  <si>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</si>
  <si>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</si>
  <si>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</si>
  <si>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</si>
  <si>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</si>
  <si>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</si>
  <si>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</si>
  <si>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</si>
  <si>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</si>
  <si>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</si>
  <si>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</si>
  <si>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</si>
  <si>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</si>
  <si>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</si>
  <si>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</si>
  <si>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</si>
  <si>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</si>
  <si>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</si>
  <si>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</si>
  <si>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</si>
  <si>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</si>
  <si>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</si>
  <si>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</si>
  <si>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</si>
  <si>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</si>
  <si>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</si>
  <si>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</si>
  <si>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</si>
  <si>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</si>
  <si>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</si>
  <si>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</si>
  <si>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</si>
  <si>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</si>
  <si>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</si>
  <si>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</si>
  <si>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</si>
  <si>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</si>
  <si>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</si>
  <si>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</si>
  <si>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</si>
  <si>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</si>
  <si>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</si>
  <si>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</si>
  <si>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</si>
  <si>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</si>
  <si>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</si>
  <si>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</si>
  <si>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</si>
  <si>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</si>
  <si>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</si>
  <si>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</si>
  <si>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</si>
  <si>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</si>
  <si>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</si>
  <si>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</si>
  <si>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</si>
  <si>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</si>
  <si>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</si>
  <si>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</si>
  <si>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</si>
  <si>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</si>
  <si>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</si>
  <si>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</si>
  <si>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</si>
  <si>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</si>
  <si>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</si>
  <si>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</si>
  <si>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</si>
  <si>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</si>
  <si>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</si>
  <si>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</si>
  <si>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</si>
  <si>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</si>
  <si>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</si>
  <si>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</si>
  <si>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</si>
  <si>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</si>
  <si>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</si>
  <si>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</si>
  <si>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</si>
  <si>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</si>
  <si>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</si>
  <si>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</si>
  <si>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</si>
  <si>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</si>
  <si>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</si>
  <si>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</si>
  <si>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</si>
  <si>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</si>
  <si>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</si>
  <si>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</si>
  <si>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</si>
  <si>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</si>
  <si>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</si>
  <si>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</si>
  <si>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</si>
  <si>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</si>
  <si>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</si>
  <si>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</si>
  <si>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</si>
  <si>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</si>
  <si>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</si>
  <si>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</si>
  <si>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</si>
  <si>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</si>
  <si>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</si>
  <si>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</si>
  <si>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</si>
  <si>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</si>
  <si>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</si>
  <si>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</si>
  <si>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</si>
  <si>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</si>
  <si>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</si>
  <si>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</si>
  <si>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</si>
  <si>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</si>
  <si>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</si>
  <si>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</si>
  <si>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</si>
  <si>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</si>
  <si>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</si>
  <si>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</si>
  <si>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</si>
  <si>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</si>
  <si>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</si>
  <si>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</si>
  <si>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</si>
  <si>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</si>
  <si>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</si>
  <si>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</si>
  <si>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</si>
  <si>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</si>
  <si>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</si>
  <si>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</si>
  <si>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</si>
  <si>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</si>
  <si>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</si>
  <si>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</si>
  <si>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</si>
  <si>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</si>
  <si>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</si>
  <si>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</si>
  <si>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</si>
  <si>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</si>
  <si>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</si>
  <si>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</si>
  <si>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</si>
  <si>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</si>
  <si>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北海道厚真町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</si>
  <si>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</si>
  <si>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</si>
  <si>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</si>
  <si>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</si>
  <si>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</si>
  <si>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</si>
  <si>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</si>
  <si>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</si>
  <si>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</si>
  <si>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</si>
  <si>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</si>
  <si>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</si>
  <si>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</si>
  <si>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</si>
  <si>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</si>
  <si>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</si>
  <si>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</si>
  <si>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</si>
  <si>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</si>
  <si>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</si>
  <si>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</si>
  <si>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</si>
  <si>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</si>
  <si>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</si>
  <si>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</si>
  <si>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</si>
  <si>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</si>
  <si>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</si>
  <si>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</si>
  <si>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</si>
  <si>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</si>
  <si>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</si>
  <si>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</si>
  <si>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</si>
  <si>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</si>
  <si>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介護保険事業特別会計保険事業勘定</t>
    <phoneticPr fontId="5"/>
  </si>
  <si>
    <t>介護保険事業特別会計介護サービス事業勘定</t>
    <phoneticPr fontId="5"/>
  </si>
  <si>
    <t>簡易水道事業特別会計</t>
    <phoneticPr fontId="5"/>
  </si>
  <si>
    <t>法非適用企業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</si>
  <si>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</si>
  <si>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</si>
  <si>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</si>
  <si>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</si>
  <si>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</si>
  <si>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</si>
  <si>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</si>
  <si>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</si>
  <si>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</si>
  <si>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</si>
  <si>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</si>
  <si>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</si>
  <si>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</si>
  <si>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</si>
  <si>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</si>
  <si>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</si>
  <si>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</si>
  <si>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</si>
  <si>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</si>
  <si>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</si>
  <si>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</si>
  <si>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</si>
  <si>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</si>
  <si>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</si>
  <si>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</si>
  <si>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</si>
  <si>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</si>
  <si>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</si>
  <si>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</si>
  <si>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</si>
  <si>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</si>
  <si>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</si>
  <si>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</si>
  <si>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</si>
  <si>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</si>
  <si>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</si>
  <si>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</si>
  <si>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</si>
  <si>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</si>
  <si>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</si>
  <si>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</si>
  <si>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</si>
  <si>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</si>
  <si>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</si>
  <si>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</si>
  <si>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</si>
  <si>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</si>
  <si>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</si>
  <si>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</si>
  <si>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</si>
  <si>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</si>
  <si>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</si>
  <si>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</si>
  <si>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</si>
  <si>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</si>
  <si>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</si>
  <si>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</si>
  <si>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</si>
  <si>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</si>
  <si>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</si>
  <si>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</si>
  <si>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介護保険事業特別会計介護サービス事業勘定</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</si>
  <si>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</si>
  <si>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</si>
  <si>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</si>
  <si>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</si>
  <si>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</si>
  <si>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</si>
  <si>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</si>
  <si>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</si>
  <si>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</si>
  <si>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</si>
  <si>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</si>
  <si>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</si>
  <si>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</si>
  <si>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</si>
  <si>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</si>
  <si>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</si>
  <si>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</si>
  <si>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</si>
  <si>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</si>
  <si>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</si>
  <si>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</si>
  <si>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</si>
  <si>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</si>
  <si>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</si>
  <si>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</si>
  <si>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</si>
  <si>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</si>
  <si>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</si>
  <si>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</si>
  <si>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</si>
  <si>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</si>
  <si>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</si>
  <si>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</si>
  <si>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</si>
  <si>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</si>
  <si>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</si>
  <si>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</si>
  <si>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</si>
  <si>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</si>
  <si>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</si>
  <si>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</si>
  <si>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</si>
  <si>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</si>
  <si>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</si>
  <si>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</si>
  <si>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</si>
  <si>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</si>
  <si>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</si>
  <si>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</si>
  <si>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</si>
  <si>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</si>
  <si>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</si>
  <si>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</si>
  <si>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</si>
  <si>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</si>
  <si>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</si>
  <si>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</si>
  <si>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</si>
  <si>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</si>
  <si>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</si>
  <si>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</si>
  <si>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</si>
  <si>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</si>
  <si>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</si>
  <si>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</si>
  <si>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</si>
  <si>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</si>
  <si>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</si>
  <si>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</si>
  <si>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</si>
  <si>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</si>
  <si>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</si>
  <si>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</si>
  <si>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</si>
  <si>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</si>
  <si>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</si>
  <si>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</si>
  <si>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</si>
  <si>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</si>
  <si>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</si>
  <si>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</si>
  <si>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</si>
  <si>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</si>
  <si>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</si>
  <si>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</si>
  <si>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</si>
  <si>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3.73</t>
  </si>
  <si>
    <t>▲ 1.34</t>
  </si>
  <si>
    <t>▲ 14.47</t>
  </si>
  <si>
    <t>一般会計</t>
  </si>
  <si>
    <t>国民健康保険事業特別会計</t>
  </si>
  <si>
    <t>簡易水道事業特別会計</t>
  </si>
  <si>
    <t>公共下水道事業特別会計</t>
  </si>
  <si>
    <t>介護保険事業特別会計保険事業勘定</t>
  </si>
  <si>
    <t>後期高齢者医療特別会計</t>
  </si>
  <si>
    <t>介護保険事業特別会計介護サービス事業勘定</t>
  </si>
  <si>
    <t>その他会計（赤字）</t>
  </si>
  <si>
    <t>その他会計（黒字）</t>
  </si>
  <si>
    <t>-</t>
    <phoneticPr fontId="2"/>
  </si>
  <si>
    <t>-</t>
    <phoneticPr fontId="2"/>
  </si>
  <si>
    <t>水基金</t>
    <rPh sb="0" eb="1">
      <t>ミズ</t>
    </rPh>
    <rPh sb="1" eb="3">
      <t>キキン</t>
    </rPh>
    <phoneticPr fontId="11"/>
  </si>
  <si>
    <t>地域振興基金</t>
    <rPh sb="0" eb="2">
      <t>チイキ</t>
    </rPh>
    <rPh sb="2" eb="4">
      <t>シンコウ</t>
    </rPh>
    <rPh sb="4" eb="6">
      <t>キキン</t>
    </rPh>
    <phoneticPr fontId="11"/>
  </si>
  <si>
    <t>庁舎建設基金</t>
    <rPh sb="0" eb="2">
      <t>チョウシャ</t>
    </rPh>
    <rPh sb="2" eb="4">
      <t>ケンセツ</t>
    </rPh>
    <rPh sb="4" eb="6">
      <t>キキン</t>
    </rPh>
    <phoneticPr fontId="11"/>
  </si>
  <si>
    <t>ふるさと応援基金</t>
    <rPh sb="4" eb="6">
      <t>オウエン</t>
    </rPh>
    <rPh sb="6" eb="8">
      <t>キキン</t>
    </rPh>
    <phoneticPr fontId="11"/>
  </si>
  <si>
    <t>石油貯蔵施設立地対策等基金</t>
    <rPh sb="0" eb="2">
      <t>セキユ</t>
    </rPh>
    <rPh sb="2" eb="4">
      <t>チョゾウ</t>
    </rPh>
    <rPh sb="4" eb="6">
      <t>シセツ</t>
    </rPh>
    <rPh sb="6" eb="8">
      <t>リッチ</t>
    </rPh>
    <rPh sb="8" eb="10">
      <t>タイサク</t>
    </rPh>
    <rPh sb="10" eb="11">
      <t>トウ</t>
    </rPh>
    <rPh sb="11" eb="13">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</si>
  <si>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</si>
  <si>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</si>
  <si>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</si>
  <si>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</si>
  <si>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</si>
  <si>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</si>
  <si>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</si>
  <si>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</si>
  <si>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</si>
  <si>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平成11年度から平成13年度において政府の経済対策に呼応した大型建設事業が続き、当該事業に係る元利償還が順次始まったことにより、平成16年度、平成17年度に公債費が急増したため公債費関連指標が押し上げられた。
　公債費負担（元利償還費）が財政運営を圧迫していたため平成17年度から平成22年度において920百万円の繰上償還を行った。これら繰上償還及び地方債発行の抑制により実質公債費比率については逓減していく見込みである。
　今後も普通建設事業については、継続事業を基本とし、新規事業については極力抑制し、必要性の再評価と事業の精査を行いながら、必要最低限の地方債発行に努める。
平成11年度から平成13年度において政府の経済対策に呼応した大型建設事業が続き、当該事業に係る元利償還が順次始まったことにより、平成16年度、平成17年度に公債費が急増したため公債費関連指標が押し上げられた。
　公債費負担（元利償還費）が財政運営を圧迫していたため平成17年度から平成22年度において920百万円の繰上償還を行った。これら繰上償還及び地方債発行の抑制により実質公債費比率については逓減していく見込みである。
　今後も普通建設事業については、継続事業を基本とし、新規事業については極力抑制し、必要性の再評価と事業の精査を行いながら、必要最低限の地方債発行に努める。
</t>
    <phoneticPr fontId="5"/>
  </si>
  <si>
    <t>実質公債費比率</t>
    <phoneticPr fontId="5"/>
  </si>
  <si>
    <t>将来負担比率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</si>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</sst>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291945</c:v>
                </c:pt>
                <c:pt idx="4">
                  <c:v>291173</c:v>
                </c:pt>
              </c:numCache>
            </c:numRef>
          </c:val>
          <c:smooth val="0"/>
          <c:extLst xmlns:c16r2="http://schemas.microsoft.com/office/drawing/2015/06/chart">
            <c:ext xmlns:c16="http://schemas.microsoft.com/office/drawing/2014/chart" uri="{C3380CC4-5D6E-409C-BE32-E72D297353CC}">
              <c16:uniqueId val="{00000000-19B7-498A-B540-10DF126CE99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306652</c:v>
                </c:pt>
                <c:pt idx="1">
                  <c:v>347642</c:v>
                </c:pt>
                <c:pt idx="2">
                  <c:v>409501</c:v>
                </c:pt>
                <c:pt idx="3">
                  <c:v>284831</c:v>
                </c:pt>
                <c:pt idx="4">
                  <c:v>390413</c:v>
                </c:pt>
              </c:numCache>
            </c:numRef>
          </c:val>
          <c:smooth val="0"/>
          <c:extLst xmlns:c16r2="http://schemas.microsoft.com/office/drawing/2015/06/chart">
            <c:ext xmlns:c16="http://schemas.microsoft.com/office/drawing/2014/chart" uri="{C3380CC4-5D6E-409C-BE32-E72D297353CC}">
              <c16:uniqueId val="{00000001-19B7-498A-B540-10DF126CE99A}"/>
            </c:ext>
          </c:extLst>
        </c:ser>
        <c:dLbls>
          <c:showLegendKey val="0"/>
          <c:showVal val="0"/>
          <c:showCatName val="0"/>
          <c:showSerName val="0"/>
          <c:showPercent val="0"/>
          <c:showBubbleSize val="0"/>
        </c:dLbls>
        <c:marker val="1"/>
        <c:smooth val="0"/>
        <c:axId val="380316448"/>
        <c:axId val="447953128"/>
      </c:lineChart>
      <c:catAx>
        <c:axId val="3803164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7953128"/>
        <c:crosses val="autoZero"/>
        <c:auto val="1"/>
        <c:lblAlgn val="ctr"/>
        <c:lblOffset val="100"/>
        <c:tickLblSkip val="1"/>
        <c:tickMarkSkip val="1"/>
        <c:noMultiLvlLbl val="0"/>
      </c:catAx>
      <c:valAx>
        <c:axId val="447953128"/>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8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03164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45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3.37</c:v>
                </c:pt>
                <c:pt idx="1">
                  <c:v>3.94</c:v>
                </c:pt>
                <c:pt idx="2">
                  <c:v>2.69</c:v>
                </c:pt>
                <c:pt idx="3">
                  <c:v>5.51</c:v>
                </c:pt>
                <c:pt idx="4">
                  <c:v>5.0999999999999996</c:v>
                </c:pt>
              </c:numCache>
            </c:numRef>
          </c:val>
          <c:extLst xmlns:c16r2="http://schemas.microsoft.com/office/drawing/2015/06/chart">
            <c:ext xmlns:c16="http://schemas.microsoft.com/office/drawing/2014/chart" uri="{C3380CC4-5D6E-409C-BE32-E72D297353CC}">
              <c16:uniqueId val="{00000000-0797-4C31-8C88-FB36E8ABEC3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35.479999999999997</c:v>
                </c:pt>
                <c:pt idx="1">
                  <c:v>37.47</c:v>
                </c:pt>
                <c:pt idx="2">
                  <c:v>37.369999999999997</c:v>
                </c:pt>
                <c:pt idx="3">
                  <c:v>37.43</c:v>
                </c:pt>
                <c:pt idx="4">
                  <c:v>23.16</c:v>
                </c:pt>
              </c:numCache>
            </c:numRef>
          </c:val>
          <c:extLst xmlns:c16r2="http://schemas.microsoft.com/office/drawing/2015/06/chart">
            <c:ext xmlns:c16="http://schemas.microsoft.com/office/drawing/2014/chart" uri="{C3380CC4-5D6E-409C-BE32-E72D297353CC}">
              <c16:uniqueId val="{00000001-0797-4C31-8C88-FB36E8ABEC3D}"/>
            </c:ext>
          </c:extLst>
        </c:ser>
        <c:dLbls>
          <c:showLegendKey val="0"/>
          <c:showVal val="0"/>
          <c:showCatName val="0"/>
          <c:showSerName val="0"/>
          <c:showPercent val="0"/>
          <c:showBubbleSize val="0"/>
        </c:dLbls>
        <c:gapWidth val="250"/>
        <c:overlap val="100"/>
        <c:axId val="447949208"/>
        <c:axId val="4479496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-3.73</c:v>
                </c:pt>
                <c:pt idx="1">
                  <c:v>1.19</c:v>
                </c:pt>
                <c:pt idx="2">
                  <c:v>-1.34</c:v>
                </c:pt>
                <c:pt idx="3">
                  <c:v>1.29</c:v>
                </c:pt>
                <c:pt idx="4">
                  <c:v>-14.47</c:v>
                </c:pt>
              </c:numCache>
            </c:numRef>
          </c:val>
          <c:smooth val="0"/>
          <c:extLst xmlns:c16r2="http://schemas.microsoft.com/office/drawing/2015/06/chart">
            <c:ext xmlns:c16="http://schemas.microsoft.com/office/drawing/2014/chart" uri="{C3380CC4-5D6E-409C-BE32-E72D297353CC}">
              <c16:uniqueId val="{00000002-0797-4C31-8C88-FB36E8ABEC3D}"/>
            </c:ext>
          </c:extLst>
        </c:ser>
        <c:dLbls>
          <c:showLegendKey val="0"/>
          <c:showVal val="0"/>
          <c:showCatName val="0"/>
          <c:showSerName val="0"/>
          <c:showPercent val="0"/>
          <c:showBubbleSize val="0"/>
        </c:dLbls>
        <c:marker val="1"/>
        <c:smooth val="0"/>
        <c:axId val="447949208"/>
        <c:axId val="447949600"/>
      </c:lineChart>
      <c:catAx>
        <c:axId val="447949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47949600"/>
        <c:crosses val="autoZero"/>
        <c:auto val="1"/>
        <c:lblAlgn val="ctr"/>
        <c:lblOffset val="100"/>
        <c:tickLblSkip val="1"/>
        <c:tickMarkSkip val="1"/>
        <c:noMultiLvlLbl val="0"/>
      </c:catAx>
      <c:valAx>
        <c:axId val="447949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7949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6FE-439F-9135-F13041DEA5F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6FE-439F-9135-F13041DEA5F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6FE-439F-9135-F13041DEA5F6}"/>
            </c:ext>
          </c:extLst>
        </c:ser>
        <c:ser>
          <c:idx val="3"/>
          <c:order val="3"/>
          <c:tx>
            <c:strRef>
              <c:f>データシート!$A$30</c:f>
              <c:strCache>
                <c:ptCount val="1"/>
                <c:pt idx="0">
                  <c:v>介護保険事業特別会計介護サービス事業勘定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6FE-439F-9135-F13041DEA5F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7.0000000000000007E-2</c:v>
                </c:pt>
                <c:pt idx="2">
                  <c:v>#N/A</c:v>
                </c:pt>
                <c:pt idx="3">
                  <c:v>0.09</c:v>
                </c:pt>
                <c:pt idx="4">
                  <c:v>#N/A</c:v>
                </c:pt>
                <c:pt idx="5">
                  <c:v>7.0000000000000007E-2</c:v>
                </c:pt>
                <c:pt idx="6">
                  <c:v>#N/A</c:v>
                </c:pt>
                <c:pt idx="7">
                  <c:v>0.28000000000000003</c:v>
                </c:pt>
                <c:pt idx="8">
                  <c:v>#N/A</c:v>
                </c:pt>
                <c:pt idx="9">
                  <c:v>0.09</c:v>
                </c:pt>
              </c:numCache>
            </c:numRef>
          </c:val>
          <c:extLst xmlns:c16r2="http://schemas.microsoft.com/office/drawing/2015/06/chart">
            <c:ext xmlns:c16="http://schemas.microsoft.com/office/drawing/2014/chart" uri="{C3380CC4-5D6E-409C-BE32-E72D297353CC}">
              <c16:uniqueId val="{00000004-E6FE-439F-9135-F13041DEA5F6}"/>
            </c:ext>
          </c:extLst>
        </c:ser>
        <c:ser>
          <c:idx val="5"/>
          <c:order val="5"/>
          <c:tx>
            <c:strRef>
              <c:f>データシート!$A$32</c:f>
              <c:strCache>
                <c:ptCount val="1"/>
                <c:pt idx="0">
                  <c:v>介護保険事業特別会計保険事業勘定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0.01</c:v>
                </c:pt>
                <c:pt idx="2">
                  <c:v>#N/A</c:v>
                </c:pt>
                <c:pt idx="3">
                  <c:v>0.33</c:v>
                </c:pt>
                <c:pt idx="4">
                  <c:v>#N/A</c:v>
                </c:pt>
                <c:pt idx="5">
                  <c:v>0.33</c:v>
                </c:pt>
                <c:pt idx="6">
                  <c:v>#N/A</c:v>
                </c:pt>
                <c:pt idx="7">
                  <c:v>0.56999999999999995</c:v>
                </c:pt>
                <c:pt idx="8">
                  <c:v>#N/A</c:v>
                </c:pt>
                <c:pt idx="9">
                  <c:v>0.18</c:v>
                </c:pt>
              </c:numCache>
            </c:numRef>
          </c:val>
          <c:extLst xmlns:c16r2="http://schemas.microsoft.com/office/drawing/2015/06/chart">
            <c:ext xmlns:c16="http://schemas.microsoft.com/office/drawing/2014/chart" uri="{C3380CC4-5D6E-409C-BE32-E72D297353CC}">
              <c16:uniqueId val="{00000005-E6FE-439F-9135-F13041DEA5F6}"/>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0.2</c:v>
                </c:pt>
                <c:pt idx="2">
                  <c:v>#N/A</c:v>
                </c:pt>
                <c:pt idx="3">
                  <c:v>0.17</c:v>
                </c:pt>
                <c:pt idx="4">
                  <c:v>#N/A</c:v>
                </c:pt>
                <c:pt idx="5">
                  <c:v>0.25</c:v>
                </c:pt>
                <c:pt idx="6">
                  <c:v>#N/A</c:v>
                </c:pt>
                <c:pt idx="7">
                  <c:v>0.28999999999999998</c:v>
                </c:pt>
                <c:pt idx="8">
                  <c:v>#N/A</c:v>
                </c:pt>
                <c:pt idx="9">
                  <c:v>0.23</c:v>
                </c:pt>
              </c:numCache>
            </c:numRef>
          </c:val>
          <c:extLst xmlns:c16r2="http://schemas.microsoft.com/office/drawing/2015/06/chart">
            <c:ext xmlns:c16="http://schemas.microsoft.com/office/drawing/2014/chart" uri="{C3380CC4-5D6E-409C-BE32-E72D297353CC}">
              <c16:uniqueId val="{00000006-E6FE-439F-9135-F13041DEA5F6}"/>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0.33</c:v>
                </c:pt>
                <c:pt idx="2">
                  <c:v>#N/A</c:v>
                </c:pt>
                <c:pt idx="3">
                  <c:v>0.27</c:v>
                </c:pt>
                <c:pt idx="4">
                  <c:v>#N/A</c:v>
                </c:pt>
                <c:pt idx="5">
                  <c:v>0.56000000000000005</c:v>
                </c:pt>
                <c:pt idx="6">
                  <c:v>#N/A</c:v>
                </c:pt>
                <c:pt idx="7">
                  <c:v>0.49</c:v>
                </c:pt>
                <c:pt idx="8">
                  <c:v>#N/A</c:v>
                </c:pt>
                <c:pt idx="9">
                  <c:v>0.43</c:v>
                </c:pt>
              </c:numCache>
            </c:numRef>
          </c:val>
          <c:extLst xmlns:c16r2="http://schemas.microsoft.com/office/drawing/2015/06/chart">
            <c:ext xmlns:c16="http://schemas.microsoft.com/office/drawing/2014/chart" uri="{C3380CC4-5D6E-409C-BE32-E72D297353CC}">
              <c16:uniqueId val="{00000007-E6FE-439F-9135-F13041DEA5F6}"/>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0.09</c:v>
                </c:pt>
                <c:pt idx="2">
                  <c:v>#N/A</c:v>
                </c:pt>
                <c:pt idx="3">
                  <c:v>0.54</c:v>
                </c:pt>
                <c:pt idx="4">
                  <c:v>#N/A</c:v>
                </c:pt>
                <c:pt idx="5">
                  <c:v>0.33</c:v>
                </c:pt>
                <c:pt idx="6">
                  <c:v>#N/A</c:v>
                </c:pt>
                <c:pt idx="7">
                  <c:v>0.49</c:v>
                </c:pt>
                <c:pt idx="8">
                  <c:v>#N/A</c:v>
                </c:pt>
                <c:pt idx="9">
                  <c:v>0.89</c:v>
                </c:pt>
              </c:numCache>
            </c:numRef>
          </c:val>
          <c:extLst xmlns:c16r2="http://schemas.microsoft.com/office/drawing/2015/06/chart">
            <c:ext xmlns:c16="http://schemas.microsoft.com/office/drawing/2014/chart" uri="{C3380CC4-5D6E-409C-BE32-E72D297353CC}">
              <c16:uniqueId val="{00000008-E6FE-439F-9135-F13041DEA5F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3.37</c:v>
                </c:pt>
                <c:pt idx="2">
                  <c:v>#N/A</c:v>
                </c:pt>
                <c:pt idx="3">
                  <c:v>3.94</c:v>
                </c:pt>
                <c:pt idx="4">
                  <c:v>#N/A</c:v>
                </c:pt>
                <c:pt idx="5">
                  <c:v>2.69</c:v>
                </c:pt>
                <c:pt idx="6">
                  <c:v>#N/A</c:v>
                </c:pt>
                <c:pt idx="7">
                  <c:v>5.51</c:v>
                </c:pt>
                <c:pt idx="8">
                  <c:v>#N/A</c:v>
                </c:pt>
                <c:pt idx="9">
                  <c:v>5.09</c:v>
                </c:pt>
              </c:numCache>
            </c:numRef>
          </c:val>
          <c:extLst xmlns:c16r2="http://schemas.microsoft.com/office/drawing/2015/06/chart">
            <c:ext xmlns:c16="http://schemas.microsoft.com/office/drawing/2014/chart" uri="{C3380CC4-5D6E-409C-BE32-E72D297353CC}">
              <c16:uniqueId val="{00000009-E6FE-439F-9135-F13041DEA5F6}"/>
            </c:ext>
          </c:extLst>
        </c:ser>
        <c:dLbls>
          <c:showLegendKey val="0"/>
          <c:showVal val="0"/>
          <c:showCatName val="0"/>
          <c:showSerName val="0"/>
          <c:showPercent val="0"/>
          <c:showBubbleSize val="0"/>
        </c:dLbls>
        <c:gapWidth val="150"/>
        <c:overlap val="100"/>
        <c:axId val="447953912"/>
        <c:axId val="447951560"/>
      </c:barChart>
      <c:catAx>
        <c:axId val="447953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7951560"/>
        <c:crosses val="autoZero"/>
        <c:auto val="1"/>
        <c:lblAlgn val="ctr"/>
        <c:lblOffset val="100"/>
        <c:tickLblSkip val="1"/>
        <c:tickMarkSkip val="1"/>
        <c:noMultiLvlLbl val="0"/>
      </c:catAx>
      <c:valAx>
        <c:axId val="447951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79539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45E-2"/>
          <c:y val="8.7976539589442848E-2"/>
          <c:w val="0.90356317136844155"/>
          <c:h val="0.63929618768328556"/>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646</c:v>
                </c:pt>
                <c:pt idx="5">
                  <c:v>646</c:v>
                </c:pt>
                <c:pt idx="8">
                  <c:v>602</c:v>
                </c:pt>
                <c:pt idx="11">
                  <c:v>562</c:v>
                </c:pt>
                <c:pt idx="14">
                  <c:v>559</c:v>
                </c:pt>
              </c:numCache>
            </c:numRef>
          </c:val>
          <c:extLst xmlns:c16r2="http://schemas.microsoft.com/office/drawing/2015/06/chart">
            <c:ext xmlns:c16="http://schemas.microsoft.com/office/drawing/2014/chart" uri="{C3380CC4-5D6E-409C-BE32-E72D297353CC}">
              <c16:uniqueId val="{00000000-25AB-4D70-A16C-E9286BE9167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1-25AB-4D70-A16C-E9286BE9167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c:v>
                </c:pt>
                <c:pt idx="3">
                  <c:v>7</c:v>
                </c:pt>
                <c:pt idx="6">
                  <c:v>6</c:v>
                </c:pt>
                <c:pt idx="9">
                  <c:v>7</c:v>
                </c:pt>
                <c:pt idx="12">
                  <c:v>10</c:v>
                </c:pt>
              </c:numCache>
            </c:numRef>
          </c:val>
          <c:extLst xmlns:c16r2="http://schemas.microsoft.com/office/drawing/2015/06/chart">
            <c:ext xmlns:c16="http://schemas.microsoft.com/office/drawing/2014/chart" uri="{C3380CC4-5D6E-409C-BE32-E72D297353CC}">
              <c16:uniqueId val="{00000002-25AB-4D70-A16C-E9286BE9167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19</c:v>
                </c:pt>
                <c:pt idx="3">
                  <c:v>22</c:v>
                </c:pt>
                <c:pt idx="6">
                  <c:v>20</c:v>
                </c:pt>
                <c:pt idx="9">
                  <c:v>20</c:v>
                </c:pt>
                <c:pt idx="12">
                  <c:v>35</c:v>
                </c:pt>
              </c:numCache>
            </c:numRef>
          </c:val>
          <c:extLst xmlns:c16r2="http://schemas.microsoft.com/office/drawing/2015/06/chart">
            <c:ext xmlns:c16="http://schemas.microsoft.com/office/drawing/2014/chart" uri="{C3380CC4-5D6E-409C-BE32-E72D297353CC}">
              <c16:uniqueId val="{00000003-25AB-4D70-A16C-E9286BE9167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96</c:v>
                </c:pt>
                <c:pt idx="3">
                  <c:v>107</c:v>
                </c:pt>
                <c:pt idx="6">
                  <c:v>108</c:v>
                </c:pt>
                <c:pt idx="9">
                  <c:v>110</c:v>
                </c:pt>
                <c:pt idx="12">
                  <c:v>109</c:v>
                </c:pt>
              </c:numCache>
            </c:numRef>
          </c:val>
          <c:extLst xmlns:c16r2="http://schemas.microsoft.com/office/drawing/2015/06/chart">
            <c:ext xmlns:c16="http://schemas.microsoft.com/office/drawing/2014/chart" uri="{C3380CC4-5D6E-409C-BE32-E72D297353CC}">
              <c16:uniqueId val="{00000004-25AB-4D70-A16C-E9286BE9167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5AB-4D70-A16C-E9286BE9167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5AB-4D70-A16C-E9286BE9167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968</c:v>
                </c:pt>
                <c:pt idx="3">
                  <c:v>910</c:v>
                </c:pt>
                <c:pt idx="6">
                  <c:v>873</c:v>
                </c:pt>
                <c:pt idx="9">
                  <c:v>727</c:v>
                </c:pt>
                <c:pt idx="12">
                  <c:v>748</c:v>
                </c:pt>
              </c:numCache>
            </c:numRef>
          </c:val>
          <c:extLst xmlns:c16r2="http://schemas.microsoft.com/office/drawing/2015/06/chart">
            <c:ext xmlns:c16="http://schemas.microsoft.com/office/drawing/2014/chart" uri="{C3380CC4-5D6E-409C-BE32-E72D297353CC}">
              <c16:uniqueId val="{00000007-25AB-4D70-A16C-E9286BE9167D}"/>
            </c:ext>
          </c:extLst>
        </c:ser>
        <c:dLbls>
          <c:showLegendKey val="0"/>
          <c:showVal val="0"/>
          <c:showCatName val="0"/>
          <c:showSerName val="0"/>
          <c:showPercent val="0"/>
          <c:showBubbleSize val="0"/>
        </c:dLbls>
        <c:gapWidth val="100"/>
        <c:overlap val="100"/>
        <c:axId val="447951952"/>
        <c:axId val="4479543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439</c:v>
                </c:pt>
                <c:pt idx="2">
                  <c:v>#N/A</c:v>
                </c:pt>
                <c:pt idx="3">
                  <c:v>#N/A</c:v>
                </c:pt>
                <c:pt idx="4">
                  <c:v>401</c:v>
                </c:pt>
                <c:pt idx="5">
                  <c:v>#N/A</c:v>
                </c:pt>
                <c:pt idx="6">
                  <c:v>#N/A</c:v>
                </c:pt>
                <c:pt idx="7">
                  <c:v>405</c:v>
                </c:pt>
                <c:pt idx="8">
                  <c:v>#N/A</c:v>
                </c:pt>
                <c:pt idx="9">
                  <c:v>#N/A</c:v>
                </c:pt>
                <c:pt idx="10">
                  <c:v>302</c:v>
                </c:pt>
                <c:pt idx="11">
                  <c:v>#N/A</c:v>
                </c:pt>
                <c:pt idx="12">
                  <c:v>#N/A</c:v>
                </c:pt>
                <c:pt idx="13">
                  <c:v>343</c:v>
                </c:pt>
                <c:pt idx="14">
                  <c:v>#N/A</c:v>
                </c:pt>
              </c:numCache>
            </c:numRef>
          </c:val>
          <c:smooth val="0"/>
          <c:extLst xmlns:c16r2="http://schemas.microsoft.com/office/drawing/2015/06/chart">
            <c:ext xmlns:c16="http://schemas.microsoft.com/office/drawing/2014/chart" uri="{C3380CC4-5D6E-409C-BE32-E72D297353CC}">
              <c16:uniqueId val="{00000008-25AB-4D70-A16C-E9286BE9167D}"/>
            </c:ext>
          </c:extLst>
        </c:ser>
        <c:dLbls>
          <c:showLegendKey val="0"/>
          <c:showVal val="0"/>
          <c:showCatName val="0"/>
          <c:showSerName val="0"/>
          <c:showPercent val="0"/>
          <c:showBubbleSize val="0"/>
        </c:dLbls>
        <c:marker val="1"/>
        <c:smooth val="0"/>
        <c:axId val="447951952"/>
        <c:axId val="447954304"/>
      </c:lineChart>
      <c:catAx>
        <c:axId val="447951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7954304"/>
        <c:crosses val="autoZero"/>
        <c:auto val="1"/>
        <c:lblAlgn val="ctr"/>
        <c:lblOffset val="100"/>
        <c:tickLblSkip val="1"/>
        <c:tickMarkSkip val="1"/>
        <c:noMultiLvlLbl val="0"/>
      </c:catAx>
      <c:valAx>
        <c:axId val="447954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7951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95"/>
          <c:h val="0.58918212773855339"/>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5556</c:v>
                </c:pt>
                <c:pt idx="5">
                  <c:v>5693</c:v>
                </c:pt>
                <c:pt idx="8">
                  <c:v>6301</c:v>
                </c:pt>
                <c:pt idx="11">
                  <c:v>7177</c:v>
                </c:pt>
                <c:pt idx="14">
                  <c:v>7823</c:v>
                </c:pt>
              </c:numCache>
            </c:numRef>
          </c:val>
          <c:extLst xmlns:c16r2="http://schemas.microsoft.com/office/drawing/2015/06/chart">
            <c:ext xmlns:c16="http://schemas.microsoft.com/office/drawing/2014/chart" uri="{C3380CC4-5D6E-409C-BE32-E72D297353CC}">
              <c16:uniqueId val="{00000000-FD33-4B7B-88DD-106FEC98548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1446</c:v>
                </c:pt>
                <c:pt idx="5">
                  <c:v>1357</c:v>
                </c:pt>
                <c:pt idx="8">
                  <c:v>1181</c:v>
                </c:pt>
                <c:pt idx="11">
                  <c:v>1102</c:v>
                </c:pt>
                <c:pt idx="14">
                  <c:v>1110</c:v>
                </c:pt>
              </c:numCache>
            </c:numRef>
          </c:val>
          <c:extLst xmlns:c16r2="http://schemas.microsoft.com/office/drawing/2015/06/chart">
            <c:ext xmlns:c16="http://schemas.microsoft.com/office/drawing/2014/chart" uri="{C3380CC4-5D6E-409C-BE32-E72D297353CC}">
              <c16:uniqueId val="{00000001-FD33-4B7B-88DD-106FEC98548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4176</c:v>
                </c:pt>
                <c:pt idx="5">
                  <c:v>4359</c:v>
                </c:pt>
                <c:pt idx="8">
                  <c:v>4755</c:v>
                </c:pt>
                <c:pt idx="11">
                  <c:v>5893</c:v>
                </c:pt>
                <c:pt idx="14">
                  <c:v>5076</c:v>
                </c:pt>
              </c:numCache>
            </c:numRef>
          </c:val>
          <c:extLst xmlns:c16r2="http://schemas.microsoft.com/office/drawing/2015/06/chart">
            <c:ext xmlns:c16="http://schemas.microsoft.com/office/drawing/2014/chart" uri="{C3380CC4-5D6E-409C-BE32-E72D297353CC}">
              <c16:uniqueId val="{00000002-FD33-4B7B-88DD-106FEC98548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D33-4B7B-88DD-106FEC98548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FD33-4B7B-88DD-106FEC98548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D33-4B7B-88DD-106FEC98548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1516</c:v>
                </c:pt>
                <c:pt idx="3">
                  <c:v>1030</c:v>
                </c:pt>
                <c:pt idx="6">
                  <c:v>931</c:v>
                </c:pt>
                <c:pt idx="9">
                  <c:v>916</c:v>
                </c:pt>
                <c:pt idx="12">
                  <c:v>888</c:v>
                </c:pt>
              </c:numCache>
            </c:numRef>
          </c:val>
          <c:extLst xmlns:c16r2="http://schemas.microsoft.com/office/drawing/2015/06/chart">
            <c:ext xmlns:c16="http://schemas.microsoft.com/office/drawing/2014/chart" uri="{C3380CC4-5D6E-409C-BE32-E72D297353CC}">
              <c16:uniqueId val="{00000006-FD33-4B7B-88DD-106FEC98548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161</c:v>
                </c:pt>
                <c:pt idx="3">
                  <c:v>260</c:v>
                </c:pt>
                <c:pt idx="6">
                  <c:v>241</c:v>
                </c:pt>
                <c:pt idx="9">
                  <c:v>222</c:v>
                </c:pt>
                <c:pt idx="12">
                  <c:v>189</c:v>
                </c:pt>
              </c:numCache>
            </c:numRef>
          </c:val>
          <c:extLst xmlns:c16r2="http://schemas.microsoft.com/office/drawing/2015/06/chart">
            <c:ext xmlns:c16="http://schemas.microsoft.com/office/drawing/2014/chart" uri="{C3380CC4-5D6E-409C-BE32-E72D297353CC}">
              <c16:uniqueId val="{00000007-FD33-4B7B-88DD-106FEC98548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1971</c:v>
                </c:pt>
                <c:pt idx="3">
                  <c:v>2245</c:v>
                </c:pt>
                <c:pt idx="6">
                  <c:v>2722</c:v>
                </c:pt>
                <c:pt idx="9">
                  <c:v>3652</c:v>
                </c:pt>
                <c:pt idx="12">
                  <c:v>4071</c:v>
                </c:pt>
              </c:numCache>
            </c:numRef>
          </c:val>
          <c:extLst xmlns:c16r2="http://schemas.microsoft.com/office/drawing/2015/06/chart">
            <c:ext xmlns:c16="http://schemas.microsoft.com/office/drawing/2014/chart" uri="{C3380CC4-5D6E-409C-BE32-E72D297353CC}">
              <c16:uniqueId val="{00000008-FD33-4B7B-88DD-106FEC98548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15</c:v>
                </c:pt>
                <c:pt idx="3">
                  <c:v>5</c:v>
                </c:pt>
                <c:pt idx="6">
                  <c:v>5</c:v>
                </c:pt>
                <c:pt idx="9">
                  <c:v>0</c:v>
                </c:pt>
                <c:pt idx="12">
                  <c:v>0</c:v>
                </c:pt>
              </c:numCache>
            </c:numRef>
          </c:val>
          <c:extLst xmlns:c16r2="http://schemas.microsoft.com/office/drawing/2015/06/chart">
            <c:ext xmlns:c16="http://schemas.microsoft.com/office/drawing/2014/chart" uri="{C3380CC4-5D6E-409C-BE32-E72D297353CC}">
              <c16:uniqueId val="{00000009-FD33-4B7B-88DD-106FEC98548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7510</c:v>
                </c:pt>
                <c:pt idx="3">
                  <c:v>7675</c:v>
                </c:pt>
                <c:pt idx="6">
                  <c:v>8284</c:v>
                </c:pt>
                <c:pt idx="9">
                  <c:v>8336</c:v>
                </c:pt>
                <c:pt idx="12">
                  <c:v>9123</c:v>
                </c:pt>
              </c:numCache>
            </c:numRef>
          </c:val>
          <c:extLst xmlns:c16r2="http://schemas.microsoft.com/office/drawing/2015/06/chart">
            <c:ext xmlns:c16="http://schemas.microsoft.com/office/drawing/2014/chart" uri="{C3380CC4-5D6E-409C-BE32-E72D297353CC}">
              <c16:uniqueId val="{0000000A-FD33-4B7B-88DD-106FEC98548A}"/>
            </c:ext>
          </c:extLst>
        </c:ser>
        <c:dLbls>
          <c:showLegendKey val="0"/>
          <c:showVal val="0"/>
          <c:showCatName val="0"/>
          <c:showSerName val="0"/>
          <c:showPercent val="0"/>
          <c:showBubbleSize val="0"/>
        </c:dLbls>
        <c:gapWidth val="100"/>
        <c:overlap val="100"/>
        <c:axId val="447950384"/>
        <c:axId val="4479484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261</c:v>
                </c:pt>
                <c:pt idx="14">
                  <c:v>#N/A</c:v>
                </c:pt>
              </c:numCache>
            </c:numRef>
          </c:val>
          <c:smooth val="0"/>
          <c:extLst xmlns:c16r2="http://schemas.microsoft.com/office/drawing/2015/06/chart">
            <c:ext xmlns:c16="http://schemas.microsoft.com/office/drawing/2014/chart" uri="{C3380CC4-5D6E-409C-BE32-E72D297353CC}">
              <c16:uniqueId val="{0000000B-FD33-4B7B-88DD-106FEC98548A}"/>
            </c:ext>
          </c:extLst>
        </c:ser>
        <c:dLbls>
          <c:showLegendKey val="0"/>
          <c:showVal val="0"/>
          <c:showCatName val="0"/>
          <c:showSerName val="0"/>
          <c:showPercent val="0"/>
          <c:showBubbleSize val="0"/>
        </c:dLbls>
        <c:marker val="1"/>
        <c:smooth val="0"/>
        <c:axId val="447950384"/>
        <c:axId val="447948424"/>
      </c:lineChart>
      <c:catAx>
        <c:axId val="447950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7948424"/>
        <c:crosses val="autoZero"/>
        <c:auto val="1"/>
        <c:lblAlgn val="ctr"/>
        <c:lblOffset val="100"/>
        <c:tickLblSkip val="1"/>
        <c:tickMarkSkip val="1"/>
        <c:noMultiLvlLbl val="0"/>
      </c:catAx>
      <c:valAx>
        <c:axId val="447948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7950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2"/>
          <c:y val="7.7726262125610873E-2"/>
          <c:w val="0.89122665696781667"/>
          <c:h val="0.858624906082542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1371</c:v>
                </c:pt>
                <c:pt idx="1">
                  <c:v>1321</c:v>
                </c:pt>
                <c:pt idx="2">
                  <c:v>822</c:v>
                </c:pt>
              </c:numCache>
            </c:numRef>
          </c:val>
          <c:extLst xmlns:c16r2="http://schemas.microsoft.com/office/drawing/2015/06/chart">
            <c:ext xmlns:c16="http://schemas.microsoft.com/office/drawing/2014/chart" uri="{C3380CC4-5D6E-409C-BE32-E72D297353CC}">
              <c16:uniqueId val="{00000000-D108-4014-B100-852C963B82B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412</c:v>
                </c:pt>
                <c:pt idx="1">
                  <c:v>460</c:v>
                </c:pt>
                <c:pt idx="2">
                  <c:v>525</c:v>
                </c:pt>
              </c:numCache>
            </c:numRef>
          </c:val>
          <c:extLst xmlns:c16r2="http://schemas.microsoft.com/office/drawing/2015/06/chart">
            <c:ext xmlns:c16="http://schemas.microsoft.com/office/drawing/2014/chart" uri="{C3380CC4-5D6E-409C-BE32-E72D297353CC}">
              <c16:uniqueId val="{00000001-D108-4014-B100-852C963B82B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2864</c:v>
                </c:pt>
                <c:pt idx="1">
                  <c:v>3035</c:v>
                </c:pt>
                <c:pt idx="2">
                  <c:v>3574</c:v>
                </c:pt>
              </c:numCache>
            </c:numRef>
          </c:val>
          <c:extLst xmlns:c16r2="http://schemas.microsoft.com/office/drawing/2015/06/chart">
            <c:ext xmlns:c16="http://schemas.microsoft.com/office/drawing/2014/chart" uri="{C3380CC4-5D6E-409C-BE32-E72D297353CC}">
              <c16:uniqueId val="{00000002-D108-4014-B100-852C963B82B5}"/>
            </c:ext>
          </c:extLst>
        </c:ser>
        <c:dLbls>
          <c:showLegendKey val="0"/>
          <c:showVal val="0"/>
          <c:showCatName val="0"/>
          <c:showSerName val="0"/>
          <c:showPercent val="0"/>
          <c:showBubbleSize val="0"/>
        </c:dLbls>
        <c:gapWidth val="120"/>
        <c:overlap val="100"/>
        <c:axId val="454354136"/>
        <c:axId val="454358448"/>
      </c:barChart>
      <c:catAx>
        <c:axId val="454354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54358448"/>
        <c:crosses val="autoZero"/>
        <c:auto val="1"/>
        <c:lblAlgn val="ctr"/>
        <c:lblOffset val="100"/>
        <c:tickLblSkip val="1"/>
        <c:tickMarkSkip val="1"/>
        <c:noMultiLvlLbl val="0"/>
      </c:catAx>
      <c:valAx>
        <c:axId val="4543584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54354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983-4539-BAC0-6602A4F0A5D0}"/>
                </c:ext>
                <c:ext xmlns:c15="http://schemas.microsoft.com/office/drawing/2012/chart" uri="{CE6537A1-D6FC-4f65-9D91-7224C49458BB}">
                  <c15:dlblFieldTable>
                    <c15:dlblFTEntry>
                      <c15:txfldGUID>{D644D2C5-57EC-47B9-9442-33230F8BB28A}</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983-4539-BAC0-6602A4F0A5D0}"/>
                </c:ext>
                <c:ext xmlns:c15="http://schemas.microsoft.com/office/drawing/2012/chart" uri="{CE6537A1-D6FC-4f65-9D91-7224C49458BB}">
                  <c15:dlblFieldTable>
                    <c15:dlblFTEntry>
                      <c15:txfldGUID>{204210D3-2F8B-45D9-ADC4-F17E2F1BC2FC}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983-4539-BAC0-6602A4F0A5D0}"/>
                </c:ext>
                <c:ext xmlns:c15="http://schemas.microsoft.com/office/drawing/2012/chart" uri="{CE6537A1-D6FC-4f65-9D91-7224C49458BB}">
                  <c15:dlblFieldTable>
                    <c15:dlblFTEntry>
                      <c15:txfldGUID>{05746DBA-1C01-4F15-BA89-F967FCBFBEAF}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983-4539-BAC0-6602A4F0A5D0}"/>
                </c:ext>
                <c:ext xmlns:c15="http://schemas.microsoft.com/office/drawing/2012/chart" uri="{CE6537A1-D6FC-4f65-9D91-7224C49458BB}">
                  <c15:dlblFieldTable>
                    <c15:dlblFTEntry>
                      <c15:txfldGUID>{E54A6CE2-CB7B-4B8D-A4D2-BB74753D981A}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983-4539-BAC0-6602A4F0A5D0}"/>
                </c:ext>
                <c:ext xmlns:c15="http://schemas.microsoft.com/office/drawing/2012/chart" uri="{CE6537A1-D6FC-4f65-9D91-7224C49458BB}">
                  <c15:dlblFieldTable>
                    <c15:dlblFTEntry>
                      <c15:txfldGUID>{45CA22B6-AF3E-4F86-A684-F7FB10AC9714}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983-4539-BAC0-6602A4F0A5D0}"/>
                </c:ext>
                <c:ext xmlns:c15="http://schemas.microsoft.com/office/drawing/2012/chart" uri="{CE6537A1-D6FC-4f65-9D91-7224C49458BB}">
                  <c15:dlblFieldTable>
                    <c15:dlblFTEntry>
                      <c15:txfldGUID>{19CD84CA-39A7-4831-AED8-9F63D7F05B84}</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983-4539-BAC0-6602A4F0A5D0}"/>
                </c:ext>
                <c:ext xmlns:c15="http://schemas.microsoft.com/office/drawing/2012/chart" uri="{CE6537A1-D6FC-4f65-9D91-7224C49458BB}">
                  <c15:dlblFieldTable>
                    <c15:dlblFTEntry>
                      <c15:txfldGUID>{D030BBD5-FC52-40DD-832A-0F94872320FC}</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983-4539-BAC0-6602A4F0A5D0}"/>
                </c:ext>
                <c:ext xmlns:c15="http://schemas.microsoft.com/office/drawing/2012/chart" uri="{CE6537A1-D6FC-4f65-9D91-7224C49458BB}">
                  <c15:dlblFieldTable>
                    <c15:dlblFTEntry>
                      <c15:txfldGUID>{0B3A8CF7-F942-462E-81B7-AF66FB338832}</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983-4539-BAC0-6602A4F0A5D0}"/>
                </c:ext>
                <c:ext xmlns:c15="http://schemas.microsoft.com/office/drawing/2012/chart" uri="{CE6537A1-D6FC-4f65-9D91-7224C49458BB}">
                  <c15:dlblFieldTable>
                    <c15:dlblFTEntry>
                      <c15:txfldGUID>{C525AFBD-ECD3-4CCC-A229-326A305087AB}</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38.700000000000003</c:v>
                </c:pt>
                <c:pt idx="24">
                  <c:v>45.9</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3983-4539-BAC0-6602A4F0A5D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983-4539-BAC0-6602A4F0A5D0}"/>
                </c:ext>
                <c:ext xmlns:c15="http://schemas.microsoft.com/office/drawing/2012/chart" uri="{CE6537A1-D6FC-4f65-9D91-7224C49458BB}">
                  <c15:dlblFieldTable>
                    <c15:dlblFTEntry>
                      <c15:txfldGUID>{8731AEF0-49A6-4677-A8CD-90155C5CE7AC}</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983-4539-BAC0-6602A4F0A5D0}"/>
                </c:ext>
                <c:ext xmlns:c15="http://schemas.microsoft.com/office/drawing/2012/chart" uri="{CE6537A1-D6FC-4f65-9D91-7224C49458BB}">
                  <c15:dlblFieldTable>
                    <c15:dlblFTEntry>
                      <c15:txfldGUID>{4318F0F8-3F10-4611-8505-B74B88C03D32}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983-4539-BAC0-6602A4F0A5D0}"/>
                </c:ext>
                <c:ext xmlns:c15="http://schemas.microsoft.com/office/drawing/2012/chart" uri="{CE6537A1-D6FC-4f65-9D91-7224C49458BB}">
                  <c15:dlblFieldTable>
                    <c15:dlblFTEntry>
                      <c15:txfldGUID>{DBB806C3-B846-4642-B2B5-50C0A8432099}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983-4539-BAC0-6602A4F0A5D0}"/>
                </c:ext>
                <c:ext xmlns:c15="http://schemas.microsoft.com/office/drawing/2012/chart" uri="{CE6537A1-D6FC-4f65-9D91-7224C49458BB}">
                  <c15:dlblFieldTable>
                    <c15:dlblFTEntry>
                      <c15:txfldGUID>{F5C2C6D2-D586-423A-B20A-A7500FACD390}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983-4539-BAC0-6602A4F0A5D0}"/>
                </c:ext>
                <c:ext xmlns:c15="http://schemas.microsoft.com/office/drawing/2012/chart" uri="{CE6537A1-D6FC-4f65-9D91-7224C49458BB}">
                  <c15:dlblFieldTable>
                    <c15:dlblFTEntry>
                      <c15:txfldGUID>{C91A720D-9CD3-4734-A0DF-BF7744DDF8F5}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983-4539-BAC0-6602A4F0A5D0}"/>
                </c:ext>
                <c:ext xmlns:c15="http://schemas.microsoft.com/office/drawing/2012/chart" uri="{CE6537A1-D6FC-4f65-9D91-7224C49458BB}">
                  <c15:dlblFieldTable>
                    <c15:dlblFTEntry>
                      <c15:txfldGUID>{9B7663FF-9804-40A3-BBF2-0D24DBDDEDC4}</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983-4539-BAC0-6602A4F0A5D0}"/>
                </c:ext>
                <c:ext xmlns:c15="http://schemas.microsoft.com/office/drawing/2012/chart" uri="{CE6537A1-D6FC-4f65-9D91-7224C49458BB}">
                  <c15:layout/>
                  <c15:dlblFieldTable>
                    <c15:dlblFTEntry>
                      <c15:txfldGUID>{352D9FA4-1590-4E4E-8604-630546257B79}</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983-4539-BAC0-6602A4F0A5D0}"/>
                </c:ext>
                <c:ext xmlns:c15="http://schemas.microsoft.com/office/drawing/2012/chart" uri="{CE6537A1-D6FC-4f65-9D91-7224C49458BB}">
                  <c15:layout/>
                  <c15:dlblFieldTable>
                    <c15:dlblFTEntry>
                      <c15:txfldGUID>{F1E5C150-18FF-402B-81A2-2CADC7879159}</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983-4539-BAC0-6602A4F0A5D0}"/>
                </c:ext>
                <c:ext xmlns:c15="http://schemas.microsoft.com/office/drawing/2012/chart" uri="{CE6537A1-D6FC-4f65-9D91-7224C49458BB}">
                  <c15:dlblFieldTable>
                    <c15:dlblFTEntry>
                      <c15:txfldGUID>{A906F684-979F-4714-A679-8C9069F084C7}</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54.2</c:v>
                </c:pt>
                <c:pt idx="24">
                  <c:v>56.3</c:v>
                </c:pt>
              </c:numCache>
            </c:numRef>
          </c:xVal>
          <c:yVal>
            <c:numRef>
              <c:f>公会計指標分析・財政指標組合せ分析表!$BP$55:$DC$55</c:f>
              <c:numCache>
                <c:formatCode>#,##0.0;"▲ "#,##0.0</c:formatCode>
                <c:ptCount val="40"/>
                <c:pt idx="16">
                  <c:v>0</c:v>
                </c:pt>
                <c:pt idx="24">
                  <c:v>0</c:v>
                </c:pt>
              </c:numCache>
            </c:numRef>
          </c:yVal>
          <c:smooth val="0"/>
          <c:extLst xmlns:c16r2="http://schemas.microsoft.com/office/drawing/2015/06/chart">
            <c:ext xmlns:c16="http://schemas.microsoft.com/office/drawing/2014/chart" uri="{C3380CC4-5D6E-409C-BE32-E72D297353CC}">
              <c16:uniqueId val="{00000013-3983-4539-BAC0-6602A4F0A5D0}"/>
            </c:ext>
          </c:extLst>
        </c:ser>
        <c:dLbls>
          <c:showLegendKey val="0"/>
          <c:showVal val="1"/>
          <c:showCatName val="0"/>
          <c:showSerName val="0"/>
          <c:showPercent val="0"/>
          <c:showBubbleSize val="0"/>
        </c:dLbls>
        <c:axId val="454358840"/>
        <c:axId val="454357272"/>
      </c:scatterChart>
      <c:valAx>
        <c:axId val="454358840"/>
        <c:scaling>
          <c:orientation val="minMax"/>
          <c:max val="56.5"/>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4357272"/>
        <c:crosses val="autoZero"/>
        <c:crossBetween val="midCat"/>
      </c:valAx>
      <c:valAx>
        <c:axId val="45435727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4358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952-4AC1-99BF-4D32B47D2A03}"/>
                </c:ext>
                <c:ext xmlns:c15="http://schemas.microsoft.com/office/drawing/2012/chart" uri="{CE6537A1-D6FC-4f65-9D91-7224C49458BB}">
                  <c15:dlblFieldTable>
                    <c15:dlblFTEntry>
                      <c15:txfldGUID>{FD584E02-D6F8-4239-B693-B8B4475A30A5}</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952-4AC1-99BF-4D32B47D2A03}"/>
                </c:ext>
                <c:ext xmlns:c15="http://schemas.microsoft.com/office/drawing/2012/chart" uri="{CE6537A1-D6FC-4f65-9D91-7224C49458BB}">
                  <c15:dlblFieldTable>
                    <c15:dlblFTEntry>
                      <c15:txfldGUID>{B7C4D53B-3787-4846-BDB6-D864E2D1061D}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952-4AC1-99BF-4D32B47D2A03}"/>
                </c:ext>
                <c:ext xmlns:c15="http://schemas.microsoft.com/office/drawing/2012/chart" uri="{CE6537A1-D6FC-4f65-9D91-7224C49458BB}">
                  <c15:dlblFieldTable>
                    <c15:dlblFTEntry>
                      <c15:txfldGUID>{2D0F3FE1-21D3-4727-8A02-8F86265A5807}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952-4AC1-99BF-4D32B47D2A03}"/>
                </c:ext>
                <c:ext xmlns:c15="http://schemas.microsoft.com/office/drawing/2012/chart" uri="{CE6537A1-D6FC-4f65-9D91-7224C49458BB}">
                  <c15:dlblFieldTable>
                    <c15:dlblFTEntry>
                      <c15:txfldGUID>{9CA951EA-B68C-4276-A879-F7662B8DAF4C}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952-4AC1-99BF-4D32B47D2A03}"/>
                </c:ext>
                <c:ext xmlns:c15="http://schemas.microsoft.com/office/drawing/2012/chart" uri="{CE6537A1-D6FC-4f65-9D91-7224C49458BB}">
                  <c15:dlblFieldTable>
                    <c15:dlblFTEntry>
                      <c15:txfldGUID>{EBE8B5DE-B2A2-4E10-8875-EA1FDDDACAFE}</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952-4AC1-99BF-4D32B47D2A03}"/>
                </c:ext>
                <c:ext xmlns:c15="http://schemas.microsoft.com/office/drawing/2012/chart" uri="{CE6537A1-D6FC-4f65-9D91-7224C49458BB}">
                  <c15:dlblFieldTable>
                    <c15:dlblFTEntry>
                      <c15:txfldGUID>{8773F14B-8045-4AA8-891A-FA306DEB86DA}</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952-4AC1-99BF-4D32B47D2A03}"/>
                </c:ext>
                <c:ext xmlns:c15="http://schemas.microsoft.com/office/drawing/2012/chart" uri="{CE6537A1-D6FC-4f65-9D91-7224C49458BB}">
                  <c15:dlblFieldTable>
                    <c15:dlblFTEntry>
                      <c15:txfldGUID>{04172157-B803-43A3-91C0-D6255FF4DA8D}</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952-4AC1-99BF-4D32B47D2A03}"/>
                </c:ext>
                <c:ext xmlns:c15="http://schemas.microsoft.com/office/drawing/2012/chart" uri="{CE6537A1-D6FC-4f65-9D91-7224C49458BB}">
                  <c15:dlblFieldTable>
                    <c15:dlblFTEntry>
                      <c15:txfldGUID>{7A43FB89-5A4D-4A0D-B774-90EDBF576D72}</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952-4AC1-99BF-4D32B47D2A03}"/>
                </c:ext>
                <c:ext xmlns:c15="http://schemas.microsoft.com/office/drawing/2012/chart" uri="{CE6537A1-D6FC-4f65-9D91-7224C49458BB}">
                  <c15:dlblFieldTable>
                    <c15:dlblFTEntry>
                      <c15:txfldGUID>{DE4BCA4B-4862-4806-9095-DDE3DD8B5F37}</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13.7</c:v>
                </c:pt>
                <c:pt idx="8">
                  <c:v>13.2</c:v>
                </c:pt>
                <c:pt idx="16">
                  <c:v>13</c:v>
                </c:pt>
                <c:pt idx="24">
                  <c:v>11.8</c:v>
                </c:pt>
                <c:pt idx="32">
                  <c:v>11.3</c:v>
                </c:pt>
              </c:numCache>
            </c:numRef>
          </c:xVal>
          <c:yVal>
            <c:numRef>
              <c:f>公会計指標分析・財政指標組合せ分析表!$BP$73:$DC$73</c:f>
              <c:numCache>
                <c:formatCode>#,##0.0;"▲ "#,##0.0</c:formatCode>
                <c:ptCount val="40"/>
                <c:pt idx="32">
                  <c:v>8.5</c:v>
                </c:pt>
              </c:numCache>
            </c:numRef>
          </c:yVal>
          <c:smooth val="0"/>
          <c:extLst xmlns:c16r2="http://schemas.microsoft.com/office/drawing/2015/06/chart">
            <c:ext xmlns:c16="http://schemas.microsoft.com/office/drawing/2014/chart" uri="{C3380CC4-5D6E-409C-BE32-E72D297353CC}">
              <c16:uniqueId val="{00000009-0952-4AC1-99BF-4D32B47D2A0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952-4AC1-99BF-4D32B47D2A03}"/>
                </c:ext>
                <c:ext xmlns:c15="http://schemas.microsoft.com/office/drawing/2012/chart" uri="{CE6537A1-D6FC-4f65-9D91-7224C49458BB}">
                  <c15:dlblFieldTable>
                    <c15:dlblFTEntry>
                      <c15:txfldGUID>{441174DB-C1A4-4F2F-95DF-7AA5551E7298}</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952-4AC1-99BF-4D32B47D2A03}"/>
                </c:ext>
                <c:ext xmlns:c15="http://schemas.microsoft.com/office/drawing/2012/chart" uri="{CE6537A1-D6FC-4f65-9D91-7224C49458BB}">
                  <c15:dlblFieldTable>
                    <c15:dlblFTEntry>
                      <c15:txfldGUID>{404E57FE-3A88-4DE7-A6AE-56757C95030C}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952-4AC1-99BF-4D32B47D2A03}"/>
                </c:ext>
                <c:ext xmlns:c15="http://schemas.microsoft.com/office/drawing/2012/chart" uri="{CE6537A1-D6FC-4f65-9D91-7224C49458BB}">
                  <c15:dlblFieldTable>
                    <c15:dlblFTEntry>
                      <c15:txfldGUID>{BDEC4697-FF46-43CA-A54F-DD1AF642CDE9}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952-4AC1-99BF-4D32B47D2A03}"/>
                </c:ext>
                <c:ext xmlns:c15="http://schemas.microsoft.com/office/drawing/2012/chart" uri="{CE6537A1-D6FC-4f65-9D91-7224C49458BB}">
                  <c15:dlblFieldTable>
                    <c15:dlblFTEntry>
                      <c15:txfldGUID>{345F4040-F569-4048-852D-D332EFC306A4}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952-4AC1-99BF-4D32B47D2A03}"/>
                </c:ext>
                <c:ext xmlns:c15="http://schemas.microsoft.com/office/drawing/2012/chart" uri="{CE6537A1-D6FC-4f65-9D91-7224C49458BB}">
                  <c15:dlblFieldTable>
                    <c15:dlblFTEntry>
                      <c15:txfldGUID>{A7230E7C-332C-4625-8AC9-CFE22F08692A}</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952-4AC1-99BF-4D32B47D2A03}"/>
                </c:ext>
                <c:ext xmlns:c15="http://schemas.microsoft.com/office/drawing/2012/chart" uri="{CE6537A1-D6FC-4f65-9D91-7224C49458BB}">
                  <c15:dlblFieldTable>
                    <c15:dlblFTEntry>
                      <c15:txfldGUID>{A107CA5D-7160-44EA-840D-0AF401D86023}</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952-4AC1-99BF-4D32B47D2A03}"/>
                </c:ext>
                <c:ext xmlns:c15="http://schemas.microsoft.com/office/drawing/2012/chart" uri="{CE6537A1-D6FC-4f65-9D91-7224C49458BB}">
                  <c15:dlblFieldTable>
                    <c15:dlblFTEntry>
                      <c15:txfldGUID>{1F297EED-A1C6-4787-B69C-F974A687272E}</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952-4AC1-99BF-4D32B47D2A03}"/>
                </c:ext>
                <c:ext xmlns:c15="http://schemas.microsoft.com/office/drawing/2012/chart" uri="{CE6537A1-D6FC-4f65-9D91-7224C49458BB}">
                  <c15:dlblFieldTable>
                    <c15:dlblFTEntry>
                      <c15:txfldGUID>{A189AEA8-58A0-4E17-9A06-2BBAF20050AD}</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952-4AC1-99BF-4D32B47D2A03}"/>
                </c:ext>
                <c:ext xmlns:c15="http://schemas.microsoft.com/office/drawing/2012/chart" uri="{CE6537A1-D6FC-4f65-9D91-7224C49458BB}">
                  <c15:dlblFieldTable>
                    <c15:dlblFTEntry>
                      <c15:txfldGUID>{7CEB0B48-5F42-4D95-8C27-1C61380A8B91}</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8.1999999999999993</c:v>
                </c:pt>
                <c:pt idx="16">
                  <c:v>7.8</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0952-4AC1-99BF-4D32B47D2A03}"/>
            </c:ext>
          </c:extLst>
        </c:ser>
        <c:dLbls>
          <c:showLegendKey val="0"/>
          <c:showVal val="1"/>
          <c:showCatName val="0"/>
          <c:showSerName val="0"/>
          <c:showPercent val="0"/>
          <c:showBubbleSize val="0"/>
        </c:dLbls>
        <c:axId val="454359232"/>
        <c:axId val="454359624"/>
      </c:scatterChart>
      <c:valAx>
        <c:axId val="454359232"/>
        <c:scaling>
          <c:orientation val="minMax"/>
          <c:max val="11.7"/>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4359624"/>
        <c:crosses val="autoZero"/>
        <c:crossBetween val="midCat"/>
      </c:valAx>
      <c:valAx>
        <c:axId val="454359624"/>
        <c:scaling>
          <c:orientation val="minMax"/>
          <c:max val="10"/>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4359232"/>
        <c:crosses val="autoZero"/>
        <c:crossBetween val="midCat"/>
        <c:majorUnit val="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北海道厚真町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a:solidFill>
                <a:schemeClr val="dk1"/>
              </a:solidFill>
              <a:latin typeface="+mn-lt"/>
              <a:ea typeface="+mn-ea"/>
              <a:cs typeface="+mn-cs"/>
            </a:rPr>
            <a:t>平成</a:t>
          </a:r>
          <a:r>
            <a:rPr lang="en-US" altLang="ja-JP" sz="1100">
              <a:solidFill>
                <a:schemeClr val="dk1"/>
              </a:solidFill>
              <a:latin typeface="+mn-lt"/>
              <a:ea typeface="+mn-ea"/>
              <a:cs typeface="+mn-cs"/>
            </a:rPr>
            <a:t>17</a:t>
          </a:r>
          <a:r>
            <a:rPr lang="ja-JP" altLang="ja-JP" sz="1100">
              <a:solidFill>
                <a:schemeClr val="dk1"/>
              </a:solidFill>
              <a:latin typeface="+mn-lt"/>
              <a:ea typeface="+mn-ea"/>
              <a:cs typeface="+mn-cs"/>
            </a:rPr>
            <a:t>年度から平成</a:t>
          </a:r>
          <a:r>
            <a:rPr lang="en-US" altLang="ja-JP" sz="1100">
              <a:solidFill>
                <a:schemeClr val="dk1"/>
              </a:solidFill>
              <a:latin typeface="+mn-lt"/>
              <a:ea typeface="+mn-ea"/>
              <a:cs typeface="+mn-cs"/>
            </a:rPr>
            <a:t>22</a:t>
          </a:r>
          <a:r>
            <a:rPr lang="ja-JP" altLang="ja-JP" sz="1100">
              <a:solidFill>
                <a:schemeClr val="dk1"/>
              </a:solidFill>
              <a:latin typeface="+mn-lt"/>
              <a:ea typeface="+mn-ea"/>
              <a:cs typeface="+mn-cs"/>
            </a:rPr>
            <a:t>年度に実施した</a:t>
          </a:r>
          <a:r>
            <a:rPr lang="ja-JP" altLang="ja-JP" sz="1100" b="0" i="0" baseline="0">
              <a:solidFill>
                <a:schemeClr val="dk1"/>
              </a:solidFill>
              <a:latin typeface="+mn-lt"/>
              <a:ea typeface="+mn-ea"/>
              <a:cs typeface="+mn-cs"/>
            </a:rPr>
            <a:t>地方債の繰上償還による元利償還金の低減、過去に実施した大型建設事業に係る地方債の償還が順次終了することにより、一般会計の公債費負担については減少傾向</a:t>
          </a:r>
          <a:r>
            <a:rPr lang="ja-JP" altLang="en-US" sz="1100" b="0" i="0" baseline="0">
              <a:solidFill>
                <a:schemeClr val="dk1"/>
              </a:solidFill>
              <a:latin typeface="+mn-lt"/>
              <a:ea typeface="+mn-ea"/>
              <a:cs typeface="+mn-cs"/>
            </a:rPr>
            <a:t>であったが、</a:t>
          </a:r>
          <a:r>
            <a:rPr lang="ja-JP" altLang="ja-JP" sz="1100">
              <a:solidFill>
                <a:schemeClr val="dk1"/>
              </a:solidFill>
              <a:latin typeface="+mn-lt"/>
              <a:ea typeface="+mn-ea"/>
              <a:cs typeface="+mn-cs"/>
            </a:rPr>
            <a:t>今年度は過去の新発債により増加している。</a:t>
          </a:r>
          <a:r>
            <a:rPr lang="ja-JP" altLang="ja-JP" sz="1100" b="0" i="0" baseline="0">
              <a:solidFill>
                <a:schemeClr val="dk1"/>
              </a:solidFill>
              <a:latin typeface="+mn-lt"/>
              <a:ea typeface="+mn-ea"/>
              <a:cs typeface="+mn-cs"/>
            </a:rPr>
            <a:t>また、普通交付税に算入される公債費等は</a:t>
          </a:r>
          <a:r>
            <a:rPr lang="ja-JP" altLang="en-US" sz="1100" b="0" i="0" baseline="0">
              <a:solidFill>
                <a:schemeClr val="dk1"/>
              </a:solidFill>
              <a:latin typeface="+mn-lt"/>
              <a:ea typeface="+mn-ea"/>
              <a:cs typeface="+mn-cs"/>
            </a:rPr>
            <a:t>過疎対策事業債償還費分が増加</a:t>
          </a:r>
          <a:r>
            <a:rPr lang="ja-JP" altLang="ja-JP" sz="1100" b="0" i="0" baseline="0">
              <a:solidFill>
                <a:schemeClr val="dk1"/>
              </a:solidFill>
              <a:latin typeface="+mn-lt"/>
              <a:ea typeface="+mn-ea"/>
              <a:cs typeface="+mn-cs"/>
            </a:rPr>
            <a:t>している。実質公債費比率については平成</a:t>
          </a:r>
          <a:r>
            <a:rPr lang="en-US" altLang="ja-JP" sz="1100" b="0" i="0" baseline="0">
              <a:solidFill>
                <a:schemeClr val="dk1"/>
              </a:solidFill>
              <a:latin typeface="+mn-lt"/>
              <a:ea typeface="+mn-ea"/>
              <a:cs typeface="+mn-cs"/>
            </a:rPr>
            <a:t>19</a:t>
          </a:r>
          <a:r>
            <a:rPr lang="ja-JP" altLang="ja-JP" sz="1100" b="0" i="0" baseline="0">
              <a:solidFill>
                <a:schemeClr val="dk1"/>
              </a:solidFill>
              <a:latin typeface="+mn-lt"/>
              <a:ea typeface="+mn-ea"/>
              <a:cs typeface="+mn-cs"/>
            </a:rPr>
            <a:t>年度をピークに逓減している。</a:t>
          </a:r>
          <a:endParaRPr lang="en-US" altLang="ja-JP" sz="1100" b="0" i="0" baseline="0">
            <a:solidFill>
              <a:schemeClr val="dk1"/>
            </a:solidFill>
            <a:latin typeface="+mn-lt"/>
            <a:ea typeface="+mn-ea"/>
            <a:cs typeface="+mn-cs"/>
          </a:endParaRPr>
        </a:p>
        <a:p>
          <a:r>
            <a:rPr lang="ja-JP" altLang="ja-JP" sz="1100" b="0" i="0" baseline="0">
              <a:solidFill>
                <a:schemeClr val="dk1"/>
              </a:solidFill>
              <a:latin typeface="+mn-lt"/>
              <a:ea typeface="+mn-ea"/>
              <a:cs typeface="+mn-cs"/>
            </a:rPr>
            <a:t>　一方、公営企業債の元利償還に対する繰入金については増加傾向となっている。特に簡易水道事業特別会計においては、厚幌ダム建設に伴う統合簡易水道事業に係る地方債発行の増加が見込まれるため、各会計においては計画的な地方債の発行により公債費負担の抑制に努めていかなければならない。</a:t>
          </a:r>
          <a:endParaRPr kumimoji="1" lang="ja-JP" altLang="ja-JP" sz="1100">
            <a:solidFill>
              <a:schemeClr val="dk1"/>
            </a:solidFill>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北海道厚真町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latin typeface="+mn-lt"/>
              <a:ea typeface="+mn-ea"/>
              <a:cs typeface="+mn-cs"/>
            </a:rPr>
            <a:t>地方債残高が増加傾向にあり、将来負担額は増加している。</a:t>
          </a:r>
          <a:endParaRPr lang="en-US" altLang="ja-JP" sz="1100" b="0" i="0" baseline="0">
            <a:solidFill>
              <a:schemeClr val="dk1"/>
            </a:solidFill>
            <a:latin typeface="+mn-lt"/>
            <a:ea typeface="+mn-ea"/>
            <a:cs typeface="+mn-cs"/>
          </a:endParaRPr>
        </a:p>
        <a:p>
          <a:r>
            <a:rPr lang="ja-JP" altLang="ja-JP" sz="1100" b="0" i="0" baseline="0">
              <a:solidFill>
                <a:schemeClr val="dk1"/>
              </a:solidFill>
              <a:latin typeface="+mn-lt"/>
              <a:ea typeface="+mn-ea"/>
              <a:cs typeface="+mn-cs"/>
            </a:rPr>
            <a:t>　今後は、国営農業用水再編対策事業に係る第</a:t>
          </a:r>
          <a:r>
            <a:rPr lang="en-US" altLang="ja-JP" sz="1100" b="0" i="0" baseline="0">
              <a:solidFill>
                <a:schemeClr val="dk1"/>
              </a:solidFill>
              <a:latin typeface="+mn-lt"/>
              <a:ea typeface="+mn-ea"/>
              <a:cs typeface="+mn-cs"/>
            </a:rPr>
            <a:t>2</a:t>
          </a:r>
          <a:r>
            <a:rPr lang="ja-JP" altLang="ja-JP" sz="1100" b="0" i="0" baseline="0">
              <a:solidFill>
                <a:schemeClr val="dk1"/>
              </a:solidFill>
              <a:latin typeface="+mn-lt"/>
              <a:ea typeface="+mn-ea"/>
              <a:cs typeface="+mn-cs"/>
            </a:rPr>
            <a:t>期分の負担金の支払いを見据え、継続的な基金への積み増しを行いながら、地方債発行の抑制に努めるとともに財政計画や総合計画に基づく財政運営や行財政改革への取組みを通じて、将来負担額の縮減に努める。</a:t>
          </a:r>
          <a:endParaRPr kumimoji="1" lang="ja-JP" altLang="ja-JP" sz="1100">
            <a:solidFill>
              <a:schemeClr val="dk1"/>
            </a:solidFill>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北海道厚真町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毎年</a:t>
          </a:r>
          <a:r>
            <a:rPr lang="ja-JP" altLang="ja-JP" sz="1300">
              <a:solidFill>
                <a:schemeClr val="dk1"/>
              </a:solidFill>
              <a:latin typeface="+mn-lt"/>
              <a:ea typeface="+mn-ea"/>
              <a:cs typeface="+mn-cs"/>
            </a:rPr>
            <a:t>国営農業用水再編対策事業に係る第</a:t>
          </a:r>
          <a:r>
            <a:rPr lang="en-US" altLang="ja-JP" sz="1300">
              <a:solidFill>
                <a:schemeClr val="dk1"/>
              </a:solidFill>
              <a:latin typeface="+mn-lt"/>
              <a:ea typeface="+mn-ea"/>
              <a:cs typeface="+mn-cs"/>
            </a:rPr>
            <a:t>2</a:t>
          </a:r>
          <a:r>
            <a:rPr lang="ja-JP" altLang="ja-JP" sz="1300">
              <a:solidFill>
                <a:schemeClr val="dk1"/>
              </a:solidFill>
              <a:latin typeface="+mn-lt"/>
              <a:ea typeface="+mn-ea"/>
              <a:cs typeface="+mn-cs"/>
            </a:rPr>
            <a:t>期分の負担金支払いを見据え継続的な</a:t>
          </a:r>
          <a:r>
            <a:rPr lang="ja-JP" altLang="en-US" sz="1300">
              <a:solidFill>
                <a:schemeClr val="dk1"/>
              </a:solidFill>
              <a:latin typeface="+mn-lt"/>
              <a:ea typeface="+mn-ea"/>
              <a:cs typeface="+mn-cs"/>
            </a:rPr>
            <a:t>水</a:t>
          </a:r>
          <a:r>
            <a:rPr lang="ja-JP" altLang="ja-JP" sz="1300">
              <a:solidFill>
                <a:schemeClr val="dk1"/>
              </a:solidFill>
              <a:latin typeface="+mn-lt"/>
              <a:ea typeface="+mn-ea"/>
              <a:cs typeface="+mn-cs"/>
            </a:rPr>
            <a:t>基金</a:t>
          </a:r>
          <a:r>
            <a:rPr lang="ja-JP" altLang="en-US" sz="1300">
              <a:solidFill>
                <a:schemeClr val="dk1"/>
              </a:solidFill>
              <a:latin typeface="+mn-lt"/>
              <a:ea typeface="+mn-ea"/>
              <a:cs typeface="+mn-cs"/>
            </a:rPr>
            <a:t>の</a:t>
          </a:r>
          <a:r>
            <a:rPr lang="ja-JP" altLang="ja-JP" sz="1300">
              <a:solidFill>
                <a:schemeClr val="dk1"/>
              </a:solidFill>
              <a:latin typeface="+mn-lt"/>
              <a:ea typeface="+mn-ea"/>
              <a:cs typeface="+mn-cs"/>
            </a:rPr>
            <a:t>積み増し</a:t>
          </a:r>
          <a:r>
            <a:rPr lang="ja-JP" altLang="en-US" sz="1300">
              <a:solidFill>
                <a:schemeClr val="dk1"/>
              </a:solidFill>
              <a:latin typeface="+mn-lt"/>
              <a:ea typeface="+mn-ea"/>
              <a:cs typeface="+mn-cs"/>
            </a:rPr>
            <a:t>と、翌年度事業実施に向けた石油交付金の石油貯蔵施設立地対策等基金への積み増しが増額の大きな要因である。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目的に沿った基金の費消を行うとともに、将来の財政安定や、災害に備えた基金の積み増しを実施していく。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lt"/>
              <a:ea typeface="+mn-ea"/>
              <a:cs typeface="+mn-cs"/>
            </a:rPr>
            <a:t>主な支出事業としては、青少年センター整備事業２２，８９６千円、総合ケアセンター管理運営事業１３，８１８千円、農業後継者総合育成対策事業１３，４９１千円、高齢者共同福祉建設事業１２，０００千円などに費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300" b="0" i="0" baseline="0">
              <a:solidFill>
                <a:schemeClr val="dk1"/>
              </a:solidFill>
              <a:latin typeface="ＭＳ ゴシック" pitchFamily="49" charset="-128"/>
              <a:ea typeface="ＭＳ ゴシック" pitchFamily="49" charset="-128"/>
              <a:cs typeface="+mn-cs"/>
            </a:rPr>
            <a:t>厚幌ダム建設事業に伴う統合簡易水道事業により繰出金が増加傾向となることから、</a:t>
          </a:r>
          <a:r>
            <a:rPr lang="ja-JP" altLang="en-US" sz="1300" b="0" i="0" baseline="0">
              <a:solidFill>
                <a:schemeClr val="dk1"/>
              </a:solidFill>
              <a:latin typeface="ＭＳ ゴシック" pitchFamily="49" charset="-128"/>
              <a:ea typeface="ＭＳ ゴシック" pitchFamily="49" charset="-128"/>
              <a:cs typeface="+mn-cs"/>
            </a:rPr>
            <a:t>財政調整基金から</a:t>
          </a:r>
          <a:r>
            <a:rPr lang="ja-JP" altLang="ja-JP" sz="1300" b="0" i="0" baseline="0">
              <a:solidFill>
                <a:schemeClr val="dk1"/>
              </a:solidFill>
              <a:latin typeface="+mn-lt"/>
              <a:ea typeface="+mn-ea"/>
              <a:cs typeface="+mn-cs"/>
            </a:rPr>
            <a:t>関連基金へ</a:t>
          </a:r>
          <a:r>
            <a:rPr lang="ja-JP" altLang="en-US" sz="1300" b="0" i="0" baseline="0">
              <a:solidFill>
                <a:schemeClr val="dk1"/>
              </a:solidFill>
              <a:latin typeface="ＭＳ ゴシック" pitchFamily="49" charset="-128"/>
              <a:ea typeface="ＭＳ ゴシック" pitchFamily="49" charset="-128"/>
              <a:cs typeface="+mn-cs"/>
            </a:rPr>
            <a:t>の組換えによる目的基金の増</a:t>
          </a:r>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目的に沿って必要な事業で費消し、積み増しができるときには積み増しを実施する。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300" b="0" i="0" baseline="0">
              <a:solidFill>
                <a:schemeClr val="dk1"/>
              </a:solidFill>
              <a:latin typeface="+mn-lt"/>
              <a:ea typeface="+mn-ea"/>
              <a:cs typeface="+mn-cs"/>
            </a:rPr>
            <a:t>簡易水道事業特別会計においては、厚幌ダム建設に伴う統合簡易水道事業に係る地方債発行の増加が見込まれ</a:t>
          </a:r>
          <a:r>
            <a:rPr lang="ja-JP" altLang="en-US" sz="1300" b="0" i="0" baseline="0">
              <a:solidFill>
                <a:schemeClr val="dk1"/>
              </a:solidFill>
              <a:latin typeface="+mn-lt"/>
              <a:ea typeface="+mn-ea"/>
              <a:cs typeface="+mn-cs"/>
            </a:rPr>
            <a:t>、この償還費用のため、基金の組換えを実施したため、今年度は大幅な減額となる。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300">
              <a:solidFill>
                <a:schemeClr val="dk1"/>
              </a:solidFill>
              <a:latin typeface="+mn-lt"/>
              <a:ea typeface="+mn-ea"/>
              <a:cs typeface="+mn-cs"/>
            </a:rPr>
            <a:t>財政安定のために財政調整基金は条例により毎年一定額以上の積み増しを実施し</a:t>
          </a:r>
          <a:r>
            <a:rPr lang="ja-JP" altLang="en-US" sz="1300">
              <a:solidFill>
                <a:schemeClr val="dk1"/>
              </a:solidFill>
              <a:latin typeface="+mn-lt"/>
              <a:ea typeface="+mn-ea"/>
              <a:cs typeface="+mn-cs"/>
            </a:rPr>
            <a:t>将来の安定財政運営や、災害時用として積み立てる。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年度に過疎指定を受け、過疎対策事業債の新発債の増加に伴う償還に備えた積み増しを実施。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将来の償還費用負担軽減のため、積み増しを行う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北海道厚真町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4,661
4,622
404.61
7,581,116
7,383,677
180,860
3,546,912
9,123,170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8" name="テキスト ボックス 37"/>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0" name="テキスト ボックス 39"/>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有形固定資産のうち、本町の道路・橋梁をはじめとする生活インフラ等における有形固定資産の減価償却の進展の割合は非常に低いものとなっている。</a:t>
          </a:r>
          <a:endParaRPr lang="ja-JP" altLang="ja-JP">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その他、償却対象資産の中で減価償却額が小さい教育分野の学校施設等の有形固定資産の減少率を考慮することから、類似団体より低い数字となっている要因である。 </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7" name="直線コネクタ 56"/>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8" name="テキスト ボックス 57"/>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9" name="直線コネクタ 58"/>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0" name="テキスト ボックス 59"/>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1" name="直線コネクタ 60"/>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2" name="テキスト ボックス 61"/>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3" name="直線コネクタ 62"/>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4" name="テキスト ボックス 63"/>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5" name="直線コネクタ 64"/>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6" name="テキスト ボックス 65"/>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29633</xdr:rowOff>
    </xdr:from>
    <xdr:to>
      <xdr:col>23</xdr:col>
      <xdr:colOff>85090</xdr:colOff>
      <xdr:row>33</xdr:row>
      <xdr:rowOff>96096</xdr:rowOff>
    </xdr:to>
    <xdr:cxnSp macro="">
      <xdr:nvCxnSpPr>
        <xdr:cNvPr id="70" name="直線コネクタ 69"/>
        <xdr:cNvCxnSpPr/>
      </xdr:nvCxnSpPr>
      <xdr:spPr>
        <a:xfrm flipV="1">
          <a:off x="4760595" y="5258858"/>
          <a:ext cx="1270" cy="1266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99923</xdr:rowOff>
    </xdr:from>
    <xdr:ext cx="405111" cy="259045"/>
    <xdr:sp macro="" textlink="">
      <xdr:nvSpPr>
        <xdr:cNvPr id="71" name="有形固定資産減価償却率最小値テキスト"/>
        <xdr:cNvSpPr txBox="1"/>
      </xdr:nvSpPr>
      <xdr:spPr>
        <a:xfrm>
          <a:off x="4813300" y="6529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96096</xdr:rowOff>
    </xdr:from>
    <xdr:to>
      <xdr:col>23</xdr:col>
      <xdr:colOff>174625</xdr:colOff>
      <xdr:row>33</xdr:row>
      <xdr:rowOff>96096</xdr:rowOff>
    </xdr:to>
    <xdr:cxnSp macro="">
      <xdr:nvCxnSpPr>
        <xdr:cNvPr id="72" name="直線コネクタ 71"/>
        <xdr:cNvCxnSpPr/>
      </xdr:nvCxnSpPr>
      <xdr:spPr>
        <a:xfrm>
          <a:off x="4673600" y="6525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147760</xdr:rowOff>
    </xdr:from>
    <xdr:ext cx="405111" cy="259045"/>
    <xdr:sp macro="" textlink="">
      <xdr:nvSpPr>
        <xdr:cNvPr id="73" name="有形固定資産減価償却率最大値テキスト"/>
        <xdr:cNvSpPr txBox="1"/>
      </xdr:nvSpPr>
      <xdr:spPr>
        <a:xfrm>
          <a:off x="4813300" y="5034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29633</xdr:rowOff>
    </xdr:from>
    <xdr:to>
      <xdr:col>23</xdr:col>
      <xdr:colOff>174625</xdr:colOff>
      <xdr:row>26</xdr:row>
      <xdr:rowOff>29633</xdr:rowOff>
    </xdr:to>
    <xdr:cxnSp macro="">
      <xdr:nvCxnSpPr>
        <xdr:cNvPr id="74" name="直線コネクタ 73"/>
        <xdr:cNvCxnSpPr/>
      </xdr:nvCxnSpPr>
      <xdr:spPr>
        <a:xfrm>
          <a:off x="4673600" y="525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146914</xdr:rowOff>
    </xdr:from>
    <xdr:ext cx="405111" cy="259045"/>
    <xdr:sp macro="" textlink="">
      <xdr:nvSpPr>
        <xdr:cNvPr id="75" name="有形固定資産減価償却率平均値テキスト"/>
        <xdr:cNvSpPr txBox="1"/>
      </xdr:nvSpPr>
      <xdr:spPr>
        <a:xfrm>
          <a:off x="4813300" y="5719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168487</xdr:rowOff>
    </xdr:from>
    <xdr:to>
      <xdr:col>23</xdr:col>
      <xdr:colOff>136525</xdr:colOff>
      <xdr:row>29</xdr:row>
      <xdr:rowOff>98637</xdr:rowOff>
    </xdr:to>
    <xdr:sp macro="" textlink="">
      <xdr:nvSpPr>
        <xdr:cNvPr id="76" name="フローチャート: 判断 75"/>
        <xdr:cNvSpPr/>
      </xdr:nvSpPr>
      <xdr:spPr>
        <a:xfrm>
          <a:off x="4711700" y="574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11430</xdr:rowOff>
    </xdr:from>
    <xdr:to>
      <xdr:col>19</xdr:col>
      <xdr:colOff>187325</xdr:colOff>
      <xdr:row>29</xdr:row>
      <xdr:rowOff>113030</xdr:rowOff>
    </xdr:to>
    <xdr:sp macro="" textlink="">
      <xdr:nvSpPr>
        <xdr:cNvPr id="77" name="フローチャート: 判断 76"/>
        <xdr:cNvSpPr/>
      </xdr:nvSpPr>
      <xdr:spPr>
        <a:xfrm>
          <a:off x="4000500" y="575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8" name="フローチャート: 判断 77"/>
        <xdr:cNvSpPr/>
      </xdr:nvSpPr>
      <xdr:spPr>
        <a:xfrm>
          <a:off x="323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42757</xdr:rowOff>
    </xdr:from>
    <xdr:to>
      <xdr:col>19</xdr:col>
      <xdr:colOff>187325</xdr:colOff>
      <xdr:row>31</xdr:row>
      <xdr:rowOff>144357</xdr:rowOff>
    </xdr:to>
    <xdr:sp macro="" textlink="">
      <xdr:nvSpPr>
        <xdr:cNvPr id="84" name="楕円 83"/>
        <xdr:cNvSpPr/>
      </xdr:nvSpPr>
      <xdr:spPr>
        <a:xfrm>
          <a:off x="4000500" y="612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130387</xdr:rowOff>
    </xdr:from>
    <xdr:to>
      <xdr:col>15</xdr:col>
      <xdr:colOff>187325</xdr:colOff>
      <xdr:row>33</xdr:row>
      <xdr:rowOff>60537</xdr:rowOff>
    </xdr:to>
    <xdr:sp macro="" textlink="">
      <xdr:nvSpPr>
        <xdr:cNvPr id="85" name="楕円 84"/>
        <xdr:cNvSpPr/>
      </xdr:nvSpPr>
      <xdr:spPr>
        <a:xfrm>
          <a:off x="3238500" y="638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93557</xdr:rowOff>
    </xdr:from>
    <xdr:to>
      <xdr:col>19</xdr:col>
      <xdr:colOff>136525</xdr:colOff>
      <xdr:row>33</xdr:row>
      <xdr:rowOff>9737</xdr:rowOff>
    </xdr:to>
    <xdr:cxnSp macro="">
      <xdr:nvCxnSpPr>
        <xdr:cNvPr id="86" name="直線コネクタ 85"/>
        <xdr:cNvCxnSpPr/>
      </xdr:nvCxnSpPr>
      <xdr:spPr>
        <a:xfrm flipV="1">
          <a:off x="3289300" y="6180032"/>
          <a:ext cx="762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129557</xdr:rowOff>
    </xdr:from>
    <xdr:ext cx="405111" cy="259045"/>
    <xdr:sp macro="" textlink="">
      <xdr:nvSpPr>
        <xdr:cNvPr id="87" name="n_1aveValue有形固定資産減価償却率"/>
        <xdr:cNvSpPr txBox="1"/>
      </xdr:nvSpPr>
      <xdr:spPr>
        <a:xfrm>
          <a:off x="3836044"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88" name="n_2aveValue有形固定資産減価償却率"/>
        <xdr:cNvSpPr txBox="1"/>
      </xdr:nvSpPr>
      <xdr:spPr>
        <a:xfrm>
          <a:off x="3086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135484</xdr:rowOff>
    </xdr:from>
    <xdr:ext cx="405111" cy="259045"/>
    <xdr:sp macro="" textlink="">
      <xdr:nvSpPr>
        <xdr:cNvPr id="89" name="n_1mainValue有形固定資産減価償却率"/>
        <xdr:cNvSpPr txBox="1"/>
      </xdr:nvSpPr>
      <xdr:spPr>
        <a:xfrm>
          <a:off x="3836044" y="622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51664</xdr:rowOff>
    </xdr:from>
    <xdr:ext cx="405111" cy="259045"/>
    <xdr:sp macro="" textlink="">
      <xdr:nvSpPr>
        <xdr:cNvPr id="90" name="n_2mainValue有形固定資産減価償却率"/>
        <xdr:cNvSpPr txBox="1"/>
      </xdr:nvSpPr>
      <xdr:spPr>
        <a:xfrm>
          <a:off x="3086744" y="6481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2" name="正方形/長方形 91"/>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3" name="正方形/長方形 92"/>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4" name="テキスト ボックス 10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6" name="直線コネクタ 105"/>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7" name="テキスト ボックス 106"/>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8" name="直線コネクタ 107"/>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9" name="テキスト ボックス 108"/>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0" name="直線コネクタ 109"/>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1" name="テキスト ボックス 110"/>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2" name="直線コネクタ 111"/>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3" name="テキスト ボックス 112"/>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4" name="直線コネクタ 113"/>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5" name="テキスト ボックス 114"/>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6" name="直線コネクタ 115"/>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7" name="テキスト ボックス 116"/>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9" name="テキスト ボックス 118"/>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121" name="直線コネクタ 120"/>
        <xdr:cNvCxnSpPr/>
      </xdr:nvCxnSpPr>
      <xdr:spPr>
        <a:xfrm flipV="1">
          <a:off x="14793595" y="5461907"/>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2"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3" name="直線コネクタ 122"/>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124" name="債務償還可能年数最大値テキスト"/>
        <xdr:cNvSpPr txBox="1"/>
      </xdr:nvSpPr>
      <xdr:spPr>
        <a:xfrm>
          <a:off x="14846300" y="5237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125" name="直線コネクタ 124"/>
        <xdr:cNvCxnSpPr/>
      </xdr:nvCxnSpPr>
      <xdr:spPr>
        <a:xfrm>
          <a:off x="14706600" y="546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87738</xdr:rowOff>
    </xdr:from>
    <xdr:ext cx="340478" cy="259045"/>
    <xdr:sp macro="" textlink="">
      <xdr:nvSpPr>
        <xdr:cNvPr id="126" name="債務償還可能年数平均値テキスト"/>
        <xdr:cNvSpPr txBox="1"/>
      </xdr:nvSpPr>
      <xdr:spPr>
        <a:xfrm>
          <a:off x="14846300" y="634566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27" name="フローチャート: 判断 126"/>
        <xdr:cNvSpPr/>
      </xdr:nvSpPr>
      <xdr:spPr>
        <a:xfrm>
          <a:off x="14744700" y="636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6803</xdr:rowOff>
    </xdr:from>
    <xdr:to>
      <xdr:col>76</xdr:col>
      <xdr:colOff>73025</xdr:colOff>
      <xdr:row>29</xdr:row>
      <xdr:rowOff>108403</xdr:rowOff>
    </xdr:to>
    <xdr:sp macro="" textlink="">
      <xdr:nvSpPr>
        <xdr:cNvPr id="133" name="楕円 132"/>
        <xdr:cNvSpPr/>
      </xdr:nvSpPr>
      <xdr:spPr>
        <a:xfrm>
          <a:off x="14744700" y="575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29680</xdr:rowOff>
    </xdr:from>
    <xdr:ext cx="340478" cy="259045"/>
    <xdr:sp macro="" textlink="">
      <xdr:nvSpPr>
        <xdr:cNvPr id="134" name="債務償還可能年数該当値テキスト"/>
        <xdr:cNvSpPr txBox="1"/>
      </xdr:nvSpPr>
      <xdr:spPr>
        <a:xfrm>
          <a:off x="14846300" y="56018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5" name="正方形/長方形 13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6" name="正方形/長方形 13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7" name="テキスト ボックス 13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8" name="テキスト ボックス 13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9" name="テキスト ボックス 13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0" name="テキスト ボックス 13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北海道厚真町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4,661
4,622
404.61
7,581,116
7,383,677
180,860
3,546,912
9,123,170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xdr:cNvCxnSpPr/>
      </xdr:nvCxnSpPr>
      <xdr:spPr>
        <a:xfrm flipV="1">
          <a:off x="4634865" y="57759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7" name="【道路】&#10;有形固定資産減価償却率最小値テキスト"/>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59" name="【道路】&#10;有形固定資産減価償却率最大値テキスト"/>
        <xdr:cNvSpPr txBox="1"/>
      </xdr:nvSpPr>
      <xdr:spPr>
        <a:xfrm>
          <a:off x="4673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xdr:cNvCxnSpPr/>
      </xdr:nvCxnSpPr>
      <xdr:spPr>
        <a:xfrm>
          <a:off x="4546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1" name="【道路】&#10;有形固定資産減価償却率平均値テキスト"/>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xdr:rowOff>
    </xdr:from>
    <xdr:to>
      <xdr:col>15</xdr:col>
      <xdr:colOff>101600</xdr:colOff>
      <xdr:row>38</xdr:row>
      <xdr:rowOff>102235</xdr:rowOff>
    </xdr:to>
    <xdr:sp macro="" textlink="">
      <xdr:nvSpPr>
        <xdr:cNvPr id="64" name="フローチャート: 判断 63"/>
        <xdr:cNvSpPr/>
      </xdr:nvSpPr>
      <xdr:spPr>
        <a:xfrm>
          <a:off x="2857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126365</xdr:rowOff>
    </xdr:from>
    <xdr:to>
      <xdr:col>20</xdr:col>
      <xdr:colOff>38100</xdr:colOff>
      <xdr:row>41</xdr:row>
      <xdr:rowOff>56515</xdr:rowOff>
    </xdr:to>
    <xdr:sp macro="" textlink="">
      <xdr:nvSpPr>
        <xdr:cNvPr id="70" name="楕円 69"/>
        <xdr:cNvSpPr/>
      </xdr:nvSpPr>
      <xdr:spPr>
        <a:xfrm>
          <a:off x="3746500" y="698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41</xdr:row>
      <xdr:rowOff>95885</xdr:rowOff>
    </xdr:from>
    <xdr:to>
      <xdr:col>15</xdr:col>
      <xdr:colOff>101600</xdr:colOff>
      <xdr:row>42</xdr:row>
      <xdr:rowOff>26035</xdr:rowOff>
    </xdr:to>
    <xdr:sp macro="" textlink="">
      <xdr:nvSpPr>
        <xdr:cNvPr id="71" name="楕円 70"/>
        <xdr:cNvSpPr/>
      </xdr:nvSpPr>
      <xdr:spPr>
        <a:xfrm>
          <a:off x="2857500" y="712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5715</xdr:rowOff>
    </xdr:from>
    <xdr:to>
      <xdr:col>19</xdr:col>
      <xdr:colOff>177800</xdr:colOff>
      <xdr:row>41</xdr:row>
      <xdr:rowOff>146685</xdr:rowOff>
    </xdr:to>
    <xdr:cxnSp macro="">
      <xdr:nvCxnSpPr>
        <xdr:cNvPr id="72" name="直線コネクタ 71"/>
        <xdr:cNvCxnSpPr/>
      </xdr:nvCxnSpPr>
      <xdr:spPr>
        <a:xfrm flipV="1">
          <a:off x="2908300" y="7035165"/>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78757</xdr:rowOff>
    </xdr:from>
    <xdr:ext cx="405111" cy="259045"/>
    <xdr:sp macro="" textlink="">
      <xdr:nvSpPr>
        <xdr:cNvPr id="73" name="n_1aveValue【道路】&#10;有形固定資産減価償却率"/>
        <xdr:cNvSpPr txBox="1"/>
      </xdr:nvSpPr>
      <xdr:spPr>
        <a:xfrm>
          <a:off x="3582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118762</xdr:rowOff>
    </xdr:from>
    <xdr:ext cx="405111" cy="259045"/>
    <xdr:sp macro="" textlink="">
      <xdr:nvSpPr>
        <xdr:cNvPr id="74" name="n_2aveValue【道路】&#10;有形固定資産減価償却率"/>
        <xdr:cNvSpPr txBox="1"/>
      </xdr:nvSpPr>
      <xdr:spPr>
        <a:xfrm>
          <a:off x="2705744" y="629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47642</xdr:rowOff>
    </xdr:from>
    <xdr:ext cx="405111" cy="259045"/>
    <xdr:sp macro="" textlink="">
      <xdr:nvSpPr>
        <xdr:cNvPr id="75" name="n_1mainValue【道路】&#10;有形固定資産減価償却率"/>
        <xdr:cNvSpPr txBox="1"/>
      </xdr:nvSpPr>
      <xdr:spPr>
        <a:xfrm>
          <a:off x="3582044" y="707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17162</xdr:rowOff>
    </xdr:from>
    <xdr:ext cx="405111" cy="259045"/>
    <xdr:sp macro="" textlink="">
      <xdr:nvSpPr>
        <xdr:cNvPr id="76" name="n_2mainValue【道路】&#10;有形固定資産減価償却率"/>
        <xdr:cNvSpPr txBox="1"/>
      </xdr:nvSpPr>
      <xdr:spPr>
        <a:xfrm>
          <a:off x="2705744"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0" name="テキスト ボックス 89"/>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98" name="テキスト ボックス 97"/>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151566</xdr:rowOff>
    </xdr:from>
    <xdr:to>
      <xdr:col>54</xdr:col>
      <xdr:colOff>189865</xdr:colOff>
      <xdr:row>42</xdr:row>
      <xdr:rowOff>15499</xdr:rowOff>
    </xdr:to>
    <xdr:cxnSp macro="">
      <xdr:nvCxnSpPr>
        <xdr:cNvPr id="100" name="直線コネクタ 99"/>
        <xdr:cNvCxnSpPr/>
      </xdr:nvCxnSpPr>
      <xdr:spPr>
        <a:xfrm flipV="1">
          <a:off x="10476865" y="5809416"/>
          <a:ext cx="0" cy="1406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19326</xdr:rowOff>
    </xdr:from>
    <xdr:ext cx="534377" cy="259045"/>
    <xdr:sp macro="" textlink="">
      <xdr:nvSpPr>
        <xdr:cNvPr id="101" name="【道路】&#10;一人当たり延長最小値テキスト"/>
        <xdr:cNvSpPr txBox="1"/>
      </xdr:nvSpPr>
      <xdr:spPr>
        <a:xfrm>
          <a:off x="10515600" y="72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15499</xdr:rowOff>
    </xdr:from>
    <xdr:to>
      <xdr:col>55</xdr:col>
      <xdr:colOff>88900</xdr:colOff>
      <xdr:row>42</xdr:row>
      <xdr:rowOff>15499</xdr:rowOff>
    </xdr:to>
    <xdr:cxnSp macro="">
      <xdr:nvCxnSpPr>
        <xdr:cNvPr id="102" name="直線コネクタ 101"/>
        <xdr:cNvCxnSpPr/>
      </xdr:nvCxnSpPr>
      <xdr:spPr>
        <a:xfrm>
          <a:off x="10388600" y="72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98243</xdr:rowOff>
    </xdr:from>
    <xdr:ext cx="599010" cy="259045"/>
    <xdr:sp macro="" textlink="">
      <xdr:nvSpPr>
        <xdr:cNvPr id="103" name="【道路】&#10;一人当たり延長最大値テキスト"/>
        <xdr:cNvSpPr txBox="1"/>
      </xdr:nvSpPr>
      <xdr:spPr>
        <a:xfrm>
          <a:off x="10515600" y="558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151566</xdr:rowOff>
    </xdr:from>
    <xdr:to>
      <xdr:col>55</xdr:col>
      <xdr:colOff>88900</xdr:colOff>
      <xdr:row>33</xdr:row>
      <xdr:rowOff>151566</xdr:rowOff>
    </xdr:to>
    <xdr:cxnSp macro="">
      <xdr:nvCxnSpPr>
        <xdr:cNvPr id="104" name="直線コネクタ 103"/>
        <xdr:cNvCxnSpPr/>
      </xdr:nvCxnSpPr>
      <xdr:spPr>
        <a:xfrm>
          <a:off x="10388600" y="580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117003</xdr:rowOff>
    </xdr:from>
    <xdr:ext cx="599010" cy="259045"/>
    <xdr:sp macro="" textlink="">
      <xdr:nvSpPr>
        <xdr:cNvPr id="105" name="【道路】&#10;一人当たり延長平均値テキスト"/>
        <xdr:cNvSpPr txBox="1"/>
      </xdr:nvSpPr>
      <xdr:spPr>
        <a:xfrm>
          <a:off x="10515600" y="69750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06" name="フローチャート: 判断 105"/>
        <xdr:cNvSpPr/>
      </xdr:nvSpPr>
      <xdr:spPr>
        <a:xfrm>
          <a:off x="10426700" y="699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168856</xdr:rowOff>
    </xdr:from>
    <xdr:to>
      <xdr:col>50</xdr:col>
      <xdr:colOff>165100</xdr:colOff>
      <xdr:row>41</xdr:row>
      <xdr:rowOff>99006</xdr:rowOff>
    </xdr:to>
    <xdr:sp macro="" textlink="">
      <xdr:nvSpPr>
        <xdr:cNvPr id="107" name="フローチャート: 判断 106"/>
        <xdr:cNvSpPr/>
      </xdr:nvSpPr>
      <xdr:spPr>
        <a:xfrm>
          <a:off x="9588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10524</xdr:rowOff>
    </xdr:from>
    <xdr:to>
      <xdr:col>46</xdr:col>
      <xdr:colOff>38100</xdr:colOff>
      <xdr:row>41</xdr:row>
      <xdr:rowOff>112124</xdr:rowOff>
    </xdr:to>
    <xdr:sp macro="" textlink="">
      <xdr:nvSpPr>
        <xdr:cNvPr id="108" name="フローチャート: 判断 107"/>
        <xdr:cNvSpPr/>
      </xdr:nvSpPr>
      <xdr:spPr>
        <a:xfrm>
          <a:off x="8699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41</xdr:row>
      <xdr:rowOff>49696</xdr:rowOff>
    </xdr:from>
    <xdr:to>
      <xdr:col>46</xdr:col>
      <xdr:colOff>38100</xdr:colOff>
      <xdr:row>41</xdr:row>
      <xdr:rowOff>151296</xdr:rowOff>
    </xdr:to>
    <xdr:sp macro="" textlink="">
      <xdr:nvSpPr>
        <xdr:cNvPr id="114" name="楕円 113"/>
        <xdr:cNvSpPr/>
      </xdr:nvSpPr>
      <xdr:spPr>
        <a:xfrm>
          <a:off x="8699500" y="707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39</xdr:row>
      <xdr:rowOff>115533</xdr:rowOff>
    </xdr:from>
    <xdr:ext cx="534377" cy="259045"/>
    <xdr:sp macro="" textlink="">
      <xdr:nvSpPr>
        <xdr:cNvPr id="115" name="n_1aveValue【道路】&#10;一人当たり延長"/>
        <xdr:cNvSpPr txBox="1"/>
      </xdr:nvSpPr>
      <xdr:spPr>
        <a:xfrm>
          <a:off x="93594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128651</xdr:rowOff>
    </xdr:from>
    <xdr:ext cx="534377" cy="259045"/>
    <xdr:sp macro="" textlink="">
      <xdr:nvSpPr>
        <xdr:cNvPr id="116" name="n_2aveValue【道路】&#10;一人当たり延長"/>
        <xdr:cNvSpPr txBox="1"/>
      </xdr:nvSpPr>
      <xdr:spPr>
        <a:xfrm>
          <a:off x="8483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142423</xdr:rowOff>
    </xdr:from>
    <xdr:ext cx="534377" cy="259045"/>
    <xdr:sp macro="" textlink="">
      <xdr:nvSpPr>
        <xdr:cNvPr id="117" name="n_2mainValue【道路】&#10;一人当たり延長"/>
        <xdr:cNvSpPr txBox="1"/>
      </xdr:nvSpPr>
      <xdr:spPr>
        <a:xfrm>
          <a:off x="8483111" y="717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8" name="テキスト ボックス 12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9" name="直線コネクタ 12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0" name="テキスト ボックス 12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1" name="直線コネクタ 13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2" name="テキスト ボックス 13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3" name="直線コネクタ 13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4" name="テキスト ボックス 13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5" name="直線コネクタ 13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6" name="テキスト ボックス 13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7" name="直線コネクタ 13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8" name="テキスト ボックス 13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95250</xdr:rowOff>
    </xdr:to>
    <xdr:cxnSp macro="">
      <xdr:nvCxnSpPr>
        <xdr:cNvPr id="142" name="直線コネクタ 141"/>
        <xdr:cNvCxnSpPr/>
      </xdr:nvCxnSpPr>
      <xdr:spPr>
        <a:xfrm flipV="1">
          <a:off x="4634865" y="956691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43" name="【橋りょう・トンネル】&#10;有形固定資産減価償却率最小値テキスト"/>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44" name="直線コネクタ 143"/>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405111" cy="259045"/>
    <xdr:sp macro="" textlink="">
      <xdr:nvSpPr>
        <xdr:cNvPr id="145" name="【橋りょう・トンネル】&#10;有形固定資産減価償却率最大値テキスト"/>
        <xdr:cNvSpPr txBox="1"/>
      </xdr:nvSpPr>
      <xdr:spPr>
        <a:xfrm>
          <a:off x="4673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46" name="直線コネクタ 145"/>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47" name="【橋りょう・トンネル】&#10;有形固定資産減価償却率平均値テキスト"/>
        <xdr:cNvSpPr txBox="1"/>
      </xdr:nvSpPr>
      <xdr:spPr>
        <a:xfrm>
          <a:off x="4673600" y="1019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48" name="フローチャート: 判断 147"/>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49" name="フローチャート: 判断 148"/>
        <xdr:cNvSpPr/>
      </xdr:nvSpPr>
      <xdr:spPr>
        <a:xfrm>
          <a:off x="3746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67310</xdr:rowOff>
    </xdr:from>
    <xdr:to>
      <xdr:col>15</xdr:col>
      <xdr:colOff>101600</xdr:colOff>
      <xdr:row>60</xdr:row>
      <xdr:rowOff>168910</xdr:rowOff>
    </xdr:to>
    <xdr:sp macro="" textlink="">
      <xdr:nvSpPr>
        <xdr:cNvPr id="150" name="フローチャート: 判断 149"/>
        <xdr:cNvSpPr/>
      </xdr:nvSpPr>
      <xdr:spPr>
        <a:xfrm>
          <a:off x="2857500" y="103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80645</xdr:rowOff>
    </xdr:from>
    <xdr:to>
      <xdr:col>20</xdr:col>
      <xdr:colOff>38100</xdr:colOff>
      <xdr:row>62</xdr:row>
      <xdr:rowOff>10795</xdr:rowOff>
    </xdr:to>
    <xdr:sp macro="" textlink="">
      <xdr:nvSpPr>
        <xdr:cNvPr id="156" name="楕円 155"/>
        <xdr:cNvSpPr/>
      </xdr:nvSpPr>
      <xdr:spPr>
        <a:xfrm>
          <a:off x="37465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57" name="楕円 156"/>
        <xdr:cNvSpPr/>
      </xdr:nvSpPr>
      <xdr:spPr>
        <a:xfrm>
          <a:off x="28575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131445</xdr:rowOff>
    </xdr:from>
    <xdr:to>
      <xdr:col>19</xdr:col>
      <xdr:colOff>177800</xdr:colOff>
      <xdr:row>61</xdr:row>
      <xdr:rowOff>163830</xdr:rowOff>
    </xdr:to>
    <xdr:cxnSp macro="">
      <xdr:nvCxnSpPr>
        <xdr:cNvPr id="158" name="直線コネクタ 157"/>
        <xdr:cNvCxnSpPr/>
      </xdr:nvCxnSpPr>
      <xdr:spPr>
        <a:xfrm flipV="1">
          <a:off x="2908300" y="105898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120667</xdr:rowOff>
    </xdr:from>
    <xdr:ext cx="405111" cy="259045"/>
    <xdr:sp macro="" textlink="">
      <xdr:nvSpPr>
        <xdr:cNvPr id="159" name="n_1aveValue【橋りょう・トンネル】&#10;有形固定資産減価償却率"/>
        <xdr:cNvSpPr txBox="1"/>
      </xdr:nvSpPr>
      <xdr:spPr>
        <a:xfrm>
          <a:off x="35820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13987</xdr:rowOff>
    </xdr:from>
    <xdr:ext cx="405111" cy="259045"/>
    <xdr:sp macro="" textlink="">
      <xdr:nvSpPr>
        <xdr:cNvPr id="160" name="n_2aveValue【橋りょう・トンネル】&#10;有形固定資産減価償却率"/>
        <xdr:cNvSpPr txBox="1"/>
      </xdr:nvSpPr>
      <xdr:spPr>
        <a:xfrm>
          <a:off x="2705744" y="1012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1922</xdr:rowOff>
    </xdr:from>
    <xdr:ext cx="405111" cy="259045"/>
    <xdr:sp macro="" textlink="">
      <xdr:nvSpPr>
        <xdr:cNvPr id="161" name="n_1mainValue【橋りょう・トンネル】&#10;有形固定資産減価償却率"/>
        <xdr:cNvSpPr txBox="1"/>
      </xdr:nvSpPr>
      <xdr:spPr>
        <a:xfrm>
          <a:off x="3582044" y="106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34307</xdr:rowOff>
    </xdr:from>
    <xdr:ext cx="405111" cy="259045"/>
    <xdr:sp macro="" textlink="">
      <xdr:nvSpPr>
        <xdr:cNvPr id="162" name="n_2mainValue【橋りょう・トンネル】&#10;有形固定資産減価償却率"/>
        <xdr:cNvSpPr txBox="1"/>
      </xdr:nvSpPr>
      <xdr:spPr>
        <a:xfrm>
          <a:off x="2705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3" name="正方形/長方形 16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4" name="正方形/長方形 16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5" name="正方形/長方形 16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6" name="正方形/長方形 16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7" name="正方形/長方形 16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8" name="正方形/長方形 16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9" name="正方形/長方形 16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0" name="正方形/長方形 16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1" name="テキスト ボックス 17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2" name="直線コネクタ 17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3" name="直線コネクタ 17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4" name="テキスト ボックス 173"/>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5" name="直線コネクタ 17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76" name="テキスト ボックス 175"/>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77" name="直線コネクタ 17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78" name="テキスト ボックス 177"/>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79" name="直線コネクタ 17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80" name="テキスト ボックス 179"/>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1" name="直線コネクタ 18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82" name="テキスト ボックス 181"/>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3" name="直線コネクタ 18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4" name="テキスト ボックス 183"/>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6" name="テキスト ボックス 18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12851</xdr:rowOff>
    </xdr:from>
    <xdr:to>
      <xdr:col>54</xdr:col>
      <xdr:colOff>189865</xdr:colOff>
      <xdr:row>64</xdr:row>
      <xdr:rowOff>128610</xdr:rowOff>
    </xdr:to>
    <xdr:cxnSp macro="">
      <xdr:nvCxnSpPr>
        <xdr:cNvPr id="188" name="直線コネクタ 187"/>
        <xdr:cNvCxnSpPr/>
      </xdr:nvCxnSpPr>
      <xdr:spPr>
        <a:xfrm flipV="1">
          <a:off x="10476865" y="9614051"/>
          <a:ext cx="0" cy="148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132437</xdr:rowOff>
    </xdr:from>
    <xdr:ext cx="469744" cy="259045"/>
    <xdr:sp macro="" textlink="">
      <xdr:nvSpPr>
        <xdr:cNvPr id="189" name="【橋りょう・トンネル】&#10;一人当たり有形固定資産（償却資産）額最小値テキスト"/>
        <xdr:cNvSpPr txBox="1"/>
      </xdr:nvSpPr>
      <xdr:spPr>
        <a:xfrm>
          <a:off x="10515600" y="111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128610</xdr:rowOff>
    </xdr:from>
    <xdr:to>
      <xdr:col>55</xdr:col>
      <xdr:colOff>88900</xdr:colOff>
      <xdr:row>64</xdr:row>
      <xdr:rowOff>128610</xdr:rowOff>
    </xdr:to>
    <xdr:cxnSp macro="">
      <xdr:nvCxnSpPr>
        <xdr:cNvPr id="190" name="直線コネクタ 189"/>
        <xdr:cNvCxnSpPr/>
      </xdr:nvCxnSpPr>
      <xdr:spPr>
        <a:xfrm>
          <a:off x="10388600" y="1110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130978</xdr:rowOff>
    </xdr:from>
    <xdr:ext cx="690189" cy="259045"/>
    <xdr:sp macro="" textlink="">
      <xdr:nvSpPr>
        <xdr:cNvPr id="191" name="【橋りょう・トンネル】&#10;一人当たり有形固定資産（償却資産）額最大値テキスト"/>
        <xdr:cNvSpPr txBox="1"/>
      </xdr:nvSpPr>
      <xdr:spPr>
        <a:xfrm>
          <a:off x="10515600" y="93892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12851</xdr:rowOff>
    </xdr:from>
    <xdr:to>
      <xdr:col>55</xdr:col>
      <xdr:colOff>88900</xdr:colOff>
      <xdr:row>56</xdr:row>
      <xdr:rowOff>12851</xdr:rowOff>
    </xdr:to>
    <xdr:cxnSp macro="">
      <xdr:nvCxnSpPr>
        <xdr:cNvPr id="192" name="直線コネクタ 191"/>
        <xdr:cNvCxnSpPr/>
      </xdr:nvCxnSpPr>
      <xdr:spPr>
        <a:xfrm>
          <a:off x="10388600" y="961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45688</xdr:rowOff>
    </xdr:from>
    <xdr:ext cx="690189" cy="259045"/>
    <xdr:sp macro="" textlink="">
      <xdr:nvSpPr>
        <xdr:cNvPr id="193" name="【橋りょう・トンネル】&#10;一人当たり有形固定資産（償却資産）額平均値テキスト"/>
        <xdr:cNvSpPr txBox="1"/>
      </xdr:nvSpPr>
      <xdr:spPr>
        <a:xfrm>
          <a:off x="10515600" y="1067558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67261</xdr:rowOff>
    </xdr:from>
    <xdr:to>
      <xdr:col>55</xdr:col>
      <xdr:colOff>50800</xdr:colOff>
      <xdr:row>62</xdr:row>
      <xdr:rowOff>168861</xdr:rowOff>
    </xdr:to>
    <xdr:sp macro="" textlink="">
      <xdr:nvSpPr>
        <xdr:cNvPr id="194" name="フローチャート: 判断 193"/>
        <xdr:cNvSpPr/>
      </xdr:nvSpPr>
      <xdr:spPr>
        <a:xfrm>
          <a:off x="10426700" y="1069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83954</xdr:rowOff>
    </xdr:from>
    <xdr:to>
      <xdr:col>50</xdr:col>
      <xdr:colOff>165100</xdr:colOff>
      <xdr:row>63</xdr:row>
      <xdr:rowOff>14104</xdr:rowOff>
    </xdr:to>
    <xdr:sp macro="" textlink="">
      <xdr:nvSpPr>
        <xdr:cNvPr id="195" name="フローチャート: 判断 194"/>
        <xdr:cNvSpPr/>
      </xdr:nvSpPr>
      <xdr:spPr>
        <a:xfrm>
          <a:off x="9588500" y="1071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125829</xdr:rowOff>
    </xdr:from>
    <xdr:to>
      <xdr:col>46</xdr:col>
      <xdr:colOff>38100</xdr:colOff>
      <xdr:row>63</xdr:row>
      <xdr:rowOff>55979</xdr:rowOff>
    </xdr:to>
    <xdr:sp macro="" textlink="">
      <xdr:nvSpPr>
        <xdr:cNvPr id="196" name="フローチャート: 判断 195"/>
        <xdr:cNvSpPr/>
      </xdr:nvSpPr>
      <xdr:spPr>
        <a:xfrm>
          <a:off x="8699500" y="107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15263</xdr:rowOff>
    </xdr:from>
    <xdr:to>
      <xdr:col>50</xdr:col>
      <xdr:colOff>165100</xdr:colOff>
      <xdr:row>61</xdr:row>
      <xdr:rowOff>116863</xdr:rowOff>
    </xdr:to>
    <xdr:sp macro="" textlink="">
      <xdr:nvSpPr>
        <xdr:cNvPr id="202" name="楕円 201"/>
        <xdr:cNvSpPr/>
      </xdr:nvSpPr>
      <xdr:spPr>
        <a:xfrm>
          <a:off x="9588500" y="1047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18343</xdr:rowOff>
    </xdr:from>
    <xdr:to>
      <xdr:col>46</xdr:col>
      <xdr:colOff>38100</xdr:colOff>
      <xdr:row>61</xdr:row>
      <xdr:rowOff>119943</xdr:rowOff>
    </xdr:to>
    <xdr:sp macro="" textlink="">
      <xdr:nvSpPr>
        <xdr:cNvPr id="203" name="楕円 202"/>
        <xdr:cNvSpPr/>
      </xdr:nvSpPr>
      <xdr:spPr>
        <a:xfrm>
          <a:off x="8699500" y="1047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66063</xdr:rowOff>
    </xdr:from>
    <xdr:to>
      <xdr:col>50</xdr:col>
      <xdr:colOff>114300</xdr:colOff>
      <xdr:row>61</xdr:row>
      <xdr:rowOff>69143</xdr:rowOff>
    </xdr:to>
    <xdr:cxnSp macro="">
      <xdr:nvCxnSpPr>
        <xdr:cNvPr id="204" name="直線コネクタ 203"/>
        <xdr:cNvCxnSpPr/>
      </xdr:nvCxnSpPr>
      <xdr:spPr>
        <a:xfrm flipV="1">
          <a:off x="8750300" y="10524513"/>
          <a:ext cx="889000" cy="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5231</xdr:rowOff>
    </xdr:from>
    <xdr:ext cx="690189" cy="259045"/>
    <xdr:sp macro="" textlink="">
      <xdr:nvSpPr>
        <xdr:cNvPr id="205" name="n_1aveValue【橋りょう・トンネル】&#10;一人当たり有形固定資産（償却資産）額"/>
        <xdr:cNvSpPr txBox="1"/>
      </xdr:nvSpPr>
      <xdr:spPr>
        <a:xfrm>
          <a:off x="9281505" y="108065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47106</xdr:rowOff>
    </xdr:from>
    <xdr:ext cx="599010" cy="259045"/>
    <xdr:sp macro="" textlink="">
      <xdr:nvSpPr>
        <xdr:cNvPr id="206" name="n_2aveValue【橋りょう・トンネル】&#10;一人当たり有形固定資産（償却資産）額"/>
        <xdr:cNvSpPr txBox="1"/>
      </xdr:nvSpPr>
      <xdr:spPr>
        <a:xfrm>
          <a:off x="8450795" y="1084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59</xdr:row>
      <xdr:rowOff>133390</xdr:rowOff>
    </xdr:from>
    <xdr:ext cx="690189" cy="259045"/>
    <xdr:sp macro="" textlink="">
      <xdr:nvSpPr>
        <xdr:cNvPr id="207" name="n_1mainValue【橋りょう・トンネル】&#10;一人当たり有形固定資産（償却資産）額"/>
        <xdr:cNvSpPr txBox="1"/>
      </xdr:nvSpPr>
      <xdr:spPr>
        <a:xfrm>
          <a:off x="9281505" y="102489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59</xdr:row>
      <xdr:rowOff>136470</xdr:rowOff>
    </xdr:from>
    <xdr:ext cx="690189" cy="259045"/>
    <xdr:sp macro="" textlink="">
      <xdr:nvSpPr>
        <xdr:cNvPr id="208" name="n_2mainValue【橋りょう・トンネル】&#10;一人当たり有形固定資産（償却資産）額"/>
        <xdr:cNvSpPr txBox="1"/>
      </xdr:nvSpPr>
      <xdr:spPr>
        <a:xfrm>
          <a:off x="8405205" y="102520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9" name="テキスト ボックス 21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0" name="直線コネクタ 21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1" name="テキスト ボックス 22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2" name="直線コネクタ 22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3" name="テキスト ボックス 22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4" name="直線コネクタ 22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5" name="テキスト ボックス 22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6" name="直線コネクタ 22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7" name="テキスト ボックス 22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8" name="直線コネクタ 22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9" name="テキスト ボックス 22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127636</xdr:rowOff>
    </xdr:to>
    <xdr:cxnSp macro="">
      <xdr:nvCxnSpPr>
        <xdr:cNvPr id="233" name="直線コネクタ 232"/>
        <xdr:cNvCxnSpPr/>
      </xdr:nvCxnSpPr>
      <xdr:spPr>
        <a:xfrm flipV="1">
          <a:off x="4634865" y="13335000"/>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131463</xdr:rowOff>
    </xdr:from>
    <xdr:ext cx="405111" cy="259045"/>
    <xdr:sp macro="" textlink="">
      <xdr:nvSpPr>
        <xdr:cNvPr id="234" name="【公営住宅】&#10;有形固定資産減価償却率最小値テキスト"/>
        <xdr:cNvSpPr txBox="1"/>
      </xdr:nvSpPr>
      <xdr:spPr>
        <a:xfrm>
          <a:off x="4673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127636</xdr:rowOff>
    </xdr:from>
    <xdr:to>
      <xdr:col>24</xdr:col>
      <xdr:colOff>152400</xdr:colOff>
      <xdr:row>86</xdr:row>
      <xdr:rowOff>127636</xdr:rowOff>
    </xdr:to>
    <xdr:cxnSp macro="">
      <xdr:nvCxnSpPr>
        <xdr:cNvPr id="235" name="直線コネクタ 234"/>
        <xdr:cNvCxnSpPr/>
      </xdr:nvCxnSpPr>
      <xdr:spPr>
        <a:xfrm>
          <a:off x="4546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6"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7" name="直線コネクタ 23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26688</xdr:rowOff>
    </xdr:from>
    <xdr:ext cx="405111" cy="259045"/>
    <xdr:sp macro="" textlink="">
      <xdr:nvSpPr>
        <xdr:cNvPr id="238" name="【公営住宅】&#10;有形固定資産減価償却率平均値テキスト"/>
        <xdr:cNvSpPr txBox="1"/>
      </xdr:nvSpPr>
      <xdr:spPr>
        <a:xfrm>
          <a:off x="4673600" y="14085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39" name="フローチャート: 判断 238"/>
        <xdr:cNvSpPr/>
      </xdr:nvSpPr>
      <xdr:spPr>
        <a:xfrm>
          <a:off x="4584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59689</xdr:rowOff>
    </xdr:from>
    <xdr:to>
      <xdr:col>20</xdr:col>
      <xdr:colOff>38100</xdr:colOff>
      <xdr:row>82</xdr:row>
      <xdr:rowOff>161289</xdr:rowOff>
    </xdr:to>
    <xdr:sp macro="" textlink="">
      <xdr:nvSpPr>
        <xdr:cNvPr id="240" name="フローチャート: 判断 239"/>
        <xdr:cNvSpPr/>
      </xdr:nvSpPr>
      <xdr:spPr>
        <a:xfrm>
          <a:off x="3746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41" name="フローチャート: 判断 240"/>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2" name="テキスト ボックス 24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118745</xdr:rowOff>
    </xdr:from>
    <xdr:to>
      <xdr:col>20</xdr:col>
      <xdr:colOff>38100</xdr:colOff>
      <xdr:row>84</xdr:row>
      <xdr:rowOff>48895</xdr:rowOff>
    </xdr:to>
    <xdr:sp macro="" textlink="">
      <xdr:nvSpPr>
        <xdr:cNvPr id="247" name="楕円 246"/>
        <xdr:cNvSpPr/>
      </xdr:nvSpPr>
      <xdr:spPr>
        <a:xfrm>
          <a:off x="3746500" y="1434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118745</xdr:rowOff>
    </xdr:from>
    <xdr:to>
      <xdr:col>15</xdr:col>
      <xdr:colOff>101600</xdr:colOff>
      <xdr:row>85</xdr:row>
      <xdr:rowOff>48895</xdr:rowOff>
    </xdr:to>
    <xdr:sp macro="" textlink="">
      <xdr:nvSpPr>
        <xdr:cNvPr id="248" name="楕円 247"/>
        <xdr:cNvSpPr/>
      </xdr:nvSpPr>
      <xdr:spPr>
        <a:xfrm>
          <a:off x="2857500" y="1452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169545</xdr:rowOff>
    </xdr:from>
    <xdr:to>
      <xdr:col>19</xdr:col>
      <xdr:colOff>177800</xdr:colOff>
      <xdr:row>84</xdr:row>
      <xdr:rowOff>169545</xdr:rowOff>
    </xdr:to>
    <xdr:cxnSp macro="">
      <xdr:nvCxnSpPr>
        <xdr:cNvPr id="249" name="直線コネクタ 248"/>
        <xdr:cNvCxnSpPr/>
      </xdr:nvCxnSpPr>
      <xdr:spPr>
        <a:xfrm flipV="1">
          <a:off x="2908300" y="14399895"/>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6366</xdr:rowOff>
    </xdr:from>
    <xdr:ext cx="405111" cy="259045"/>
    <xdr:sp macro="" textlink="">
      <xdr:nvSpPr>
        <xdr:cNvPr id="250" name="n_1aveValue【公営住宅】&#10;有形固定資産減価償却率"/>
        <xdr:cNvSpPr txBox="1"/>
      </xdr:nvSpPr>
      <xdr:spPr>
        <a:xfrm>
          <a:off x="35820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19702</xdr:rowOff>
    </xdr:from>
    <xdr:ext cx="405111" cy="259045"/>
    <xdr:sp macro="" textlink="">
      <xdr:nvSpPr>
        <xdr:cNvPr id="251" name="n_2aveValue【公営住宅】&#10;有形固定資産減価償却率"/>
        <xdr:cNvSpPr txBox="1"/>
      </xdr:nvSpPr>
      <xdr:spPr>
        <a:xfrm>
          <a:off x="2705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40022</xdr:rowOff>
    </xdr:from>
    <xdr:ext cx="405111" cy="259045"/>
    <xdr:sp macro="" textlink="">
      <xdr:nvSpPr>
        <xdr:cNvPr id="252" name="n_1mainValue【公営住宅】&#10;有形固定資産減価償却率"/>
        <xdr:cNvSpPr txBox="1"/>
      </xdr:nvSpPr>
      <xdr:spPr>
        <a:xfrm>
          <a:off x="3582044" y="1444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40022</xdr:rowOff>
    </xdr:from>
    <xdr:ext cx="405111" cy="259045"/>
    <xdr:sp macro="" textlink="">
      <xdr:nvSpPr>
        <xdr:cNvPr id="253" name="n_2mainValue【公営住宅】&#10;有形固定資産減価償却率"/>
        <xdr:cNvSpPr txBox="1"/>
      </xdr:nvSpPr>
      <xdr:spPr>
        <a:xfrm>
          <a:off x="2705744" y="1461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4" name="直線コネクタ 26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5" name="テキスト ボックス 26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6" name="直線コネクタ 26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67" name="テキスト ボックス 266"/>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8" name="直線コネクタ 26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69" name="テキスト ボックス 268"/>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0" name="直線コネクタ 26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71" name="テキスト ボックス 270"/>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2" name="直線コネクタ 27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73" name="テキスト ボックス 272"/>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5" name="テキスト ボックス 27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63322</xdr:rowOff>
    </xdr:from>
    <xdr:to>
      <xdr:col>54</xdr:col>
      <xdr:colOff>189865</xdr:colOff>
      <xdr:row>86</xdr:row>
      <xdr:rowOff>109804</xdr:rowOff>
    </xdr:to>
    <xdr:cxnSp macro="">
      <xdr:nvCxnSpPr>
        <xdr:cNvPr id="277" name="直線コネクタ 276"/>
        <xdr:cNvCxnSpPr/>
      </xdr:nvCxnSpPr>
      <xdr:spPr>
        <a:xfrm flipV="1">
          <a:off x="10476865" y="13436422"/>
          <a:ext cx="0" cy="14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113631</xdr:rowOff>
    </xdr:from>
    <xdr:ext cx="469744" cy="259045"/>
    <xdr:sp macro="" textlink="">
      <xdr:nvSpPr>
        <xdr:cNvPr id="278" name="【公営住宅】&#10;一人当たり面積最小値テキスト"/>
        <xdr:cNvSpPr txBox="1"/>
      </xdr:nvSpPr>
      <xdr:spPr>
        <a:xfrm>
          <a:off x="10515600" y="1485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109804</xdr:rowOff>
    </xdr:from>
    <xdr:to>
      <xdr:col>55</xdr:col>
      <xdr:colOff>88900</xdr:colOff>
      <xdr:row>86</xdr:row>
      <xdr:rowOff>109804</xdr:rowOff>
    </xdr:to>
    <xdr:cxnSp macro="">
      <xdr:nvCxnSpPr>
        <xdr:cNvPr id="279" name="直線コネクタ 278"/>
        <xdr:cNvCxnSpPr/>
      </xdr:nvCxnSpPr>
      <xdr:spPr>
        <a:xfrm>
          <a:off x="10388600" y="1485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9999</xdr:rowOff>
    </xdr:from>
    <xdr:ext cx="534377" cy="259045"/>
    <xdr:sp macro="" textlink="">
      <xdr:nvSpPr>
        <xdr:cNvPr id="280" name="【公営住宅】&#10;一人当たり面積最大値テキスト"/>
        <xdr:cNvSpPr txBox="1"/>
      </xdr:nvSpPr>
      <xdr:spPr>
        <a:xfrm>
          <a:off x="10515600" y="132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63322</xdr:rowOff>
    </xdr:from>
    <xdr:to>
      <xdr:col>55</xdr:col>
      <xdr:colOff>88900</xdr:colOff>
      <xdr:row>78</xdr:row>
      <xdr:rowOff>63322</xdr:rowOff>
    </xdr:to>
    <xdr:cxnSp macro="">
      <xdr:nvCxnSpPr>
        <xdr:cNvPr id="281" name="直線コネクタ 280"/>
        <xdr:cNvCxnSpPr/>
      </xdr:nvCxnSpPr>
      <xdr:spPr>
        <a:xfrm>
          <a:off x="10388600" y="1343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40822</xdr:rowOff>
    </xdr:from>
    <xdr:ext cx="469744" cy="259045"/>
    <xdr:sp macro="" textlink="">
      <xdr:nvSpPr>
        <xdr:cNvPr id="282" name="【公営住宅】&#10;一人当たり面積平均値テキスト"/>
        <xdr:cNvSpPr txBox="1"/>
      </xdr:nvSpPr>
      <xdr:spPr>
        <a:xfrm>
          <a:off x="10515600" y="14614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62395</xdr:rowOff>
    </xdr:from>
    <xdr:to>
      <xdr:col>55</xdr:col>
      <xdr:colOff>50800</xdr:colOff>
      <xdr:row>85</xdr:row>
      <xdr:rowOff>163995</xdr:rowOff>
    </xdr:to>
    <xdr:sp macro="" textlink="">
      <xdr:nvSpPr>
        <xdr:cNvPr id="283" name="フローチャート: 判断 282"/>
        <xdr:cNvSpPr/>
      </xdr:nvSpPr>
      <xdr:spPr>
        <a:xfrm>
          <a:off x="10426700" y="1463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63728</xdr:rowOff>
    </xdr:from>
    <xdr:to>
      <xdr:col>50</xdr:col>
      <xdr:colOff>165100</xdr:colOff>
      <xdr:row>85</xdr:row>
      <xdr:rowOff>165328</xdr:rowOff>
    </xdr:to>
    <xdr:sp macro="" textlink="">
      <xdr:nvSpPr>
        <xdr:cNvPr id="284" name="フローチャート: 判断 283"/>
        <xdr:cNvSpPr/>
      </xdr:nvSpPr>
      <xdr:spPr>
        <a:xfrm>
          <a:off x="9588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97028</xdr:rowOff>
    </xdr:from>
    <xdr:to>
      <xdr:col>46</xdr:col>
      <xdr:colOff>38100</xdr:colOff>
      <xdr:row>86</xdr:row>
      <xdr:rowOff>27178</xdr:rowOff>
    </xdr:to>
    <xdr:sp macro="" textlink="">
      <xdr:nvSpPr>
        <xdr:cNvPr id="285" name="フローチャート: 判断 284"/>
        <xdr:cNvSpPr/>
      </xdr:nvSpPr>
      <xdr:spPr>
        <a:xfrm>
          <a:off x="8699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6" name="テキスト ボックス 28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15190</xdr:rowOff>
    </xdr:from>
    <xdr:to>
      <xdr:col>50</xdr:col>
      <xdr:colOff>165100</xdr:colOff>
      <xdr:row>85</xdr:row>
      <xdr:rowOff>116790</xdr:rowOff>
    </xdr:to>
    <xdr:sp macro="" textlink="">
      <xdr:nvSpPr>
        <xdr:cNvPr id="291" name="楕円 290"/>
        <xdr:cNvSpPr/>
      </xdr:nvSpPr>
      <xdr:spPr>
        <a:xfrm>
          <a:off x="9588500" y="1458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83465</xdr:rowOff>
    </xdr:from>
    <xdr:to>
      <xdr:col>46</xdr:col>
      <xdr:colOff>38100</xdr:colOff>
      <xdr:row>86</xdr:row>
      <xdr:rowOff>13615</xdr:rowOff>
    </xdr:to>
    <xdr:sp macro="" textlink="">
      <xdr:nvSpPr>
        <xdr:cNvPr id="292" name="楕円 291"/>
        <xdr:cNvSpPr/>
      </xdr:nvSpPr>
      <xdr:spPr>
        <a:xfrm>
          <a:off x="8699500" y="1465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65990</xdr:rowOff>
    </xdr:from>
    <xdr:to>
      <xdr:col>50</xdr:col>
      <xdr:colOff>114300</xdr:colOff>
      <xdr:row>85</xdr:row>
      <xdr:rowOff>134265</xdr:rowOff>
    </xdr:to>
    <xdr:cxnSp macro="">
      <xdr:nvCxnSpPr>
        <xdr:cNvPr id="293" name="直線コネクタ 292"/>
        <xdr:cNvCxnSpPr/>
      </xdr:nvCxnSpPr>
      <xdr:spPr>
        <a:xfrm flipV="1">
          <a:off x="8750300" y="14639240"/>
          <a:ext cx="889000" cy="6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156455</xdr:rowOff>
    </xdr:from>
    <xdr:ext cx="469744" cy="259045"/>
    <xdr:sp macro="" textlink="">
      <xdr:nvSpPr>
        <xdr:cNvPr id="294" name="n_1aveValue【公営住宅】&#10;一人当たり面積"/>
        <xdr:cNvSpPr txBox="1"/>
      </xdr:nvSpPr>
      <xdr:spPr>
        <a:xfrm>
          <a:off x="93917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18305</xdr:rowOff>
    </xdr:from>
    <xdr:ext cx="469744" cy="259045"/>
    <xdr:sp macro="" textlink="">
      <xdr:nvSpPr>
        <xdr:cNvPr id="295" name="n_2aveValue【公営住宅】&#10;一人当たり面積"/>
        <xdr:cNvSpPr txBox="1"/>
      </xdr:nvSpPr>
      <xdr:spPr>
        <a:xfrm>
          <a:off x="8515427" y="1476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133317</xdr:rowOff>
    </xdr:from>
    <xdr:ext cx="469744" cy="259045"/>
    <xdr:sp macro="" textlink="">
      <xdr:nvSpPr>
        <xdr:cNvPr id="296" name="n_1mainValue【公営住宅】&#10;一人当たり面積"/>
        <xdr:cNvSpPr txBox="1"/>
      </xdr:nvSpPr>
      <xdr:spPr>
        <a:xfrm>
          <a:off x="9391727" y="1436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30142</xdr:rowOff>
    </xdr:from>
    <xdr:ext cx="469744" cy="259045"/>
    <xdr:sp macro="" textlink="">
      <xdr:nvSpPr>
        <xdr:cNvPr id="297" name="n_2mainValue【公営住宅】&#10;一人当たり面積"/>
        <xdr:cNvSpPr txBox="1"/>
      </xdr:nvSpPr>
      <xdr:spPr>
        <a:xfrm>
          <a:off x="8515427" y="144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6" name="正方形/長方形 30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7" name="正方形/長方形 30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8" name="正方形/長方形 30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9" name="正方形/長方形 30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0" name="正方形/長方形 30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1" name="正方形/長方形 31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2" name="正方形/長方形 31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3" name="正方形/長方形 31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4" name="正方形/長方形 3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5" name="正方形/長方形 3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6" name="正方形/長方形 3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7" name="正方形/長方形 3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8" name="正方形/長方形 3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9" name="正方形/長方形 3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0" name="正方形/長方形 3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正方形/長方形 32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2" name="テキスト ボックス 32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3" name="直線コネクタ 32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4" name="直線コネクタ 32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5" name="テキスト ボックス 32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6" name="直線コネクタ 32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7" name="テキスト ボックス 32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8" name="直線コネクタ 32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9" name="テキスト ボックス 32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0" name="直線コネクタ 32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1" name="テキスト ボックス 33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2" name="直線コネクタ 33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3" name="テキスト ボックス 33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4" name="直線コネクタ 33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5" name="テキスト ボックス 33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6" name="直線コネクタ 33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7" name="テキスト ボックス 33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39" name="直線コネクタ 338"/>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40"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41" name="直線コネクタ 340"/>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2"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3" name="直線コネクタ 342"/>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344" name="【認定こども園・幼稚園・保育所】&#10;有形固定資産減価償却率平均値テキスト"/>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345" name="フローチャート: 判断 344"/>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131536</xdr:rowOff>
    </xdr:from>
    <xdr:to>
      <xdr:col>81</xdr:col>
      <xdr:colOff>101600</xdr:colOff>
      <xdr:row>37</xdr:row>
      <xdr:rowOff>61686</xdr:rowOff>
    </xdr:to>
    <xdr:sp macro="" textlink="">
      <xdr:nvSpPr>
        <xdr:cNvPr id="346" name="フローチャート: 判断 345"/>
        <xdr:cNvSpPr/>
      </xdr:nvSpPr>
      <xdr:spPr>
        <a:xfrm>
          <a:off x="15430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47" name="フローチャート: 判断 346"/>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8" name="テキスト ボックス 34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9" name="テキスト ボックス 34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0" name="テキスト ボックス 34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1" name="テキスト ボックス 35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2" name="テキスト ボックス 35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30299</xdr:rowOff>
    </xdr:from>
    <xdr:to>
      <xdr:col>81</xdr:col>
      <xdr:colOff>101600</xdr:colOff>
      <xdr:row>39</xdr:row>
      <xdr:rowOff>131899</xdr:rowOff>
    </xdr:to>
    <xdr:sp macro="" textlink="">
      <xdr:nvSpPr>
        <xdr:cNvPr id="353" name="楕円 352"/>
        <xdr:cNvSpPr/>
      </xdr:nvSpPr>
      <xdr:spPr>
        <a:xfrm>
          <a:off x="15430500" y="67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139700</xdr:rowOff>
    </xdr:from>
    <xdr:to>
      <xdr:col>76</xdr:col>
      <xdr:colOff>165100</xdr:colOff>
      <xdr:row>38</xdr:row>
      <xdr:rowOff>69850</xdr:rowOff>
    </xdr:to>
    <xdr:sp macro="" textlink="">
      <xdr:nvSpPr>
        <xdr:cNvPr id="354" name="楕円 353"/>
        <xdr:cNvSpPr/>
      </xdr:nvSpPr>
      <xdr:spPr>
        <a:xfrm>
          <a:off x="14541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19050</xdr:rowOff>
    </xdr:from>
    <xdr:to>
      <xdr:col>81</xdr:col>
      <xdr:colOff>50800</xdr:colOff>
      <xdr:row>39</xdr:row>
      <xdr:rowOff>81099</xdr:rowOff>
    </xdr:to>
    <xdr:cxnSp macro="">
      <xdr:nvCxnSpPr>
        <xdr:cNvPr id="355" name="直線コネクタ 354"/>
        <xdr:cNvCxnSpPr/>
      </xdr:nvCxnSpPr>
      <xdr:spPr>
        <a:xfrm>
          <a:off x="14592300" y="6534150"/>
          <a:ext cx="889000" cy="23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78213</xdr:rowOff>
    </xdr:from>
    <xdr:ext cx="405111" cy="259045"/>
    <xdr:sp macro="" textlink="">
      <xdr:nvSpPr>
        <xdr:cNvPr id="356" name="n_1aveValue【認定こども園・幼稚園・保育所】&#10;有形固定資産減価償却率"/>
        <xdr:cNvSpPr txBox="1"/>
      </xdr:nvSpPr>
      <xdr:spPr>
        <a:xfrm>
          <a:off x="15266044" y="607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105971</xdr:rowOff>
    </xdr:from>
    <xdr:ext cx="405111" cy="259045"/>
    <xdr:sp macro="" textlink="">
      <xdr:nvSpPr>
        <xdr:cNvPr id="357" name="n_2aveValue【認定こども園・幼稚園・保育所】&#10;有形固定資産減価償却率"/>
        <xdr:cNvSpPr txBox="1"/>
      </xdr:nvSpPr>
      <xdr:spPr>
        <a:xfrm>
          <a:off x="14389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123026</xdr:rowOff>
    </xdr:from>
    <xdr:ext cx="405111" cy="259045"/>
    <xdr:sp macro="" textlink="">
      <xdr:nvSpPr>
        <xdr:cNvPr id="358" name="n_1mainValue【認定こども園・幼稚園・保育所】&#10;有形固定資産減価償却率"/>
        <xdr:cNvSpPr txBox="1"/>
      </xdr:nvSpPr>
      <xdr:spPr>
        <a:xfrm>
          <a:off x="15266044" y="680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60977</xdr:rowOff>
    </xdr:from>
    <xdr:ext cx="405111" cy="259045"/>
    <xdr:sp macro="" textlink="">
      <xdr:nvSpPr>
        <xdr:cNvPr id="359" name="n_2mainValue【認定こども園・幼稚園・保育所】&#10;有形固定資産減価償却率"/>
        <xdr:cNvSpPr txBox="1"/>
      </xdr:nvSpPr>
      <xdr:spPr>
        <a:xfrm>
          <a:off x="14389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0" name="正方形/長方形 3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1" name="正方形/長方形 3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2" name="正方形/長方形 3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3" name="正方形/長方形 3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4" name="正方形/長方形 3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5" name="正方形/長方形 3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6" name="正方形/長方形 3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7" name="正方形/長方形 36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8" name="テキスト ボックス 36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9" name="直線コネクタ 36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0" name="直線コネクタ 36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1" name="テキスト ボックス 37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2" name="直線コネクタ 37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3" name="テキスト ボックス 37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4" name="直線コネクタ 37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5" name="テキスト ボックス 37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6" name="直線コネクタ 37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7" name="テキスト ボックス 37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8" name="直線コネクタ 37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9" name="テキスト ボックス 37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0" name="直線コネクタ 3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1" name="テキスト ボックス 38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142240</xdr:rowOff>
    </xdr:to>
    <xdr:cxnSp macro="">
      <xdr:nvCxnSpPr>
        <xdr:cNvPr id="383" name="直線コネクタ 382"/>
        <xdr:cNvCxnSpPr/>
      </xdr:nvCxnSpPr>
      <xdr:spPr>
        <a:xfrm flipV="1">
          <a:off x="22160864" y="575945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146067</xdr:rowOff>
    </xdr:from>
    <xdr:ext cx="469744" cy="259045"/>
    <xdr:sp macro="" textlink="">
      <xdr:nvSpPr>
        <xdr:cNvPr id="384" name="【認定こども園・幼稚園・保育所】&#10;一人当たり面積最小値テキスト"/>
        <xdr:cNvSpPr txBox="1"/>
      </xdr:nvSpPr>
      <xdr:spPr>
        <a:xfrm>
          <a:off x="22199600" y="717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142240</xdr:rowOff>
    </xdr:from>
    <xdr:to>
      <xdr:col>116</xdr:col>
      <xdr:colOff>152400</xdr:colOff>
      <xdr:row>41</xdr:row>
      <xdr:rowOff>142240</xdr:rowOff>
    </xdr:to>
    <xdr:cxnSp macro="">
      <xdr:nvCxnSpPr>
        <xdr:cNvPr id="385" name="直線コネクタ 384"/>
        <xdr:cNvCxnSpPr/>
      </xdr:nvCxnSpPr>
      <xdr:spPr>
        <a:xfrm>
          <a:off x="22072600" y="717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386" name="【認定こども園・幼稚園・保育所】&#10;一人当たり面積最大値テキスト"/>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387" name="直線コネクタ 386"/>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125747</xdr:rowOff>
    </xdr:from>
    <xdr:ext cx="469744" cy="259045"/>
    <xdr:sp macro="" textlink="">
      <xdr:nvSpPr>
        <xdr:cNvPr id="388" name="【認定こども園・幼稚園・保育所】&#10;一人当たり面積平均値テキスト"/>
        <xdr:cNvSpPr txBox="1"/>
      </xdr:nvSpPr>
      <xdr:spPr>
        <a:xfrm>
          <a:off x="22199600" y="664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389" name="フローチャート: 判断 388"/>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10160</xdr:rowOff>
    </xdr:from>
    <xdr:to>
      <xdr:col>112</xdr:col>
      <xdr:colOff>38100</xdr:colOff>
      <xdr:row>39</xdr:row>
      <xdr:rowOff>111760</xdr:rowOff>
    </xdr:to>
    <xdr:sp macro="" textlink="">
      <xdr:nvSpPr>
        <xdr:cNvPr id="390" name="フローチャート: 判断 389"/>
        <xdr:cNvSpPr/>
      </xdr:nvSpPr>
      <xdr:spPr>
        <a:xfrm>
          <a:off x="21272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22860</xdr:rowOff>
    </xdr:from>
    <xdr:to>
      <xdr:col>107</xdr:col>
      <xdr:colOff>101600</xdr:colOff>
      <xdr:row>39</xdr:row>
      <xdr:rowOff>124460</xdr:rowOff>
    </xdr:to>
    <xdr:sp macro="" textlink="">
      <xdr:nvSpPr>
        <xdr:cNvPr id="391" name="フローチャート: 判断 390"/>
        <xdr:cNvSpPr/>
      </xdr:nvSpPr>
      <xdr:spPr>
        <a:xfrm>
          <a:off x="20383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2" name="テキスト ボックス 3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33020</xdr:rowOff>
    </xdr:from>
    <xdr:to>
      <xdr:col>112</xdr:col>
      <xdr:colOff>38100</xdr:colOff>
      <xdr:row>39</xdr:row>
      <xdr:rowOff>134620</xdr:rowOff>
    </xdr:to>
    <xdr:sp macro="" textlink="">
      <xdr:nvSpPr>
        <xdr:cNvPr id="397" name="楕円 396"/>
        <xdr:cNvSpPr/>
      </xdr:nvSpPr>
      <xdr:spPr>
        <a:xfrm>
          <a:off x="21272500" y="67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91440</xdr:rowOff>
    </xdr:from>
    <xdr:to>
      <xdr:col>107</xdr:col>
      <xdr:colOff>101600</xdr:colOff>
      <xdr:row>40</xdr:row>
      <xdr:rowOff>21590</xdr:rowOff>
    </xdr:to>
    <xdr:sp macro="" textlink="">
      <xdr:nvSpPr>
        <xdr:cNvPr id="398" name="楕円 397"/>
        <xdr:cNvSpPr/>
      </xdr:nvSpPr>
      <xdr:spPr>
        <a:xfrm>
          <a:off x="20383500" y="677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83820</xdr:rowOff>
    </xdr:from>
    <xdr:to>
      <xdr:col>111</xdr:col>
      <xdr:colOff>177800</xdr:colOff>
      <xdr:row>39</xdr:row>
      <xdr:rowOff>142240</xdr:rowOff>
    </xdr:to>
    <xdr:cxnSp macro="">
      <xdr:nvCxnSpPr>
        <xdr:cNvPr id="399" name="直線コネクタ 398"/>
        <xdr:cNvCxnSpPr/>
      </xdr:nvCxnSpPr>
      <xdr:spPr>
        <a:xfrm flipV="1">
          <a:off x="20434300" y="6770370"/>
          <a:ext cx="8890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128287</xdr:rowOff>
    </xdr:from>
    <xdr:ext cx="469744" cy="259045"/>
    <xdr:sp macro="" textlink="">
      <xdr:nvSpPr>
        <xdr:cNvPr id="400" name="n_1aveValue【認定こども園・幼稚園・保育所】&#10;一人当たり面積"/>
        <xdr:cNvSpPr txBox="1"/>
      </xdr:nvSpPr>
      <xdr:spPr>
        <a:xfrm>
          <a:off x="2107572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140987</xdr:rowOff>
    </xdr:from>
    <xdr:ext cx="469744" cy="259045"/>
    <xdr:sp macro="" textlink="">
      <xdr:nvSpPr>
        <xdr:cNvPr id="401" name="n_2aveValue【認定こども園・幼稚園・保育所】&#10;一人当たり面積"/>
        <xdr:cNvSpPr txBox="1"/>
      </xdr:nvSpPr>
      <xdr:spPr>
        <a:xfrm>
          <a:off x="20199427" y="648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125747</xdr:rowOff>
    </xdr:from>
    <xdr:ext cx="469744" cy="259045"/>
    <xdr:sp macro="" textlink="">
      <xdr:nvSpPr>
        <xdr:cNvPr id="402" name="n_1mainValue【認定こども園・幼稚園・保育所】&#10;一人当たり面積"/>
        <xdr:cNvSpPr txBox="1"/>
      </xdr:nvSpPr>
      <xdr:spPr>
        <a:xfrm>
          <a:off x="21075727" y="681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12717</xdr:rowOff>
    </xdr:from>
    <xdr:ext cx="469744" cy="259045"/>
    <xdr:sp macro="" textlink="">
      <xdr:nvSpPr>
        <xdr:cNvPr id="403" name="n_2mainValue【認定こども園・幼稚園・保育所】&#10;一人当たり面積"/>
        <xdr:cNvSpPr txBox="1"/>
      </xdr:nvSpPr>
      <xdr:spPr>
        <a:xfrm>
          <a:off x="20199427" y="687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2" name="テキスト ボックス 4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3" name="直線コネクタ 4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4" name="テキスト ボックス 41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5" name="直線コネクタ 41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6" name="テキスト ボックス 41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7" name="直線コネクタ 41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8" name="テキスト ボックス 41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9" name="直線コネクタ 4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0" name="テキスト ボックス 4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1" name="直線コネクタ 42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2" name="テキスト ボックス 42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3" name="直線コネクタ 42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4" name="テキスト ボックス 423"/>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6" name="テキスト ボックス 42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133350</xdr:rowOff>
    </xdr:to>
    <xdr:cxnSp macro="">
      <xdr:nvCxnSpPr>
        <xdr:cNvPr id="428" name="直線コネクタ 427"/>
        <xdr:cNvCxnSpPr/>
      </xdr:nvCxnSpPr>
      <xdr:spPr>
        <a:xfrm flipV="1">
          <a:off x="16318864" y="960691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137177</xdr:rowOff>
    </xdr:from>
    <xdr:ext cx="405111" cy="259045"/>
    <xdr:sp macro="" textlink="">
      <xdr:nvSpPr>
        <xdr:cNvPr id="429" name="【学校施設】&#10;有形固定資産減価償却率最小値テキスト"/>
        <xdr:cNvSpPr txBox="1"/>
      </xdr:nvSpPr>
      <xdr:spPr>
        <a:xfrm>
          <a:off x="16357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430" name="直線コネクタ 429"/>
        <xdr:cNvCxnSpPr/>
      </xdr:nvCxnSpPr>
      <xdr:spPr>
        <a:xfrm>
          <a:off x="16230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431" name="【学校施設】&#10;有形固定資産減価償却率最大値テキスト"/>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432" name="直線コネクタ 431"/>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433" name="【学校施設】&#10;有形固定資産減価償却率平均値テキスト"/>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34" name="フローチャート: 判断 433"/>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435" name="フローチャート: 判断 434"/>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36" name="フローチャート: 判断 435"/>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7" name="テキスト ボックス 4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8" name="テキスト ボックス 4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9" name="テキスト ボックス 4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0" name="テキスト ボックス 4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1" name="テキスト ボックス 4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92075</xdr:rowOff>
    </xdr:from>
    <xdr:to>
      <xdr:col>81</xdr:col>
      <xdr:colOff>101600</xdr:colOff>
      <xdr:row>61</xdr:row>
      <xdr:rowOff>22225</xdr:rowOff>
    </xdr:to>
    <xdr:sp macro="" textlink="">
      <xdr:nvSpPr>
        <xdr:cNvPr id="442" name="楕円 441"/>
        <xdr:cNvSpPr/>
      </xdr:nvSpPr>
      <xdr:spPr>
        <a:xfrm>
          <a:off x="154305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74930</xdr:rowOff>
    </xdr:from>
    <xdr:to>
      <xdr:col>76</xdr:col>
      <xdr:colOff>165100</xdr:colOff>
      <xdr:row>61</xdr:row>
      <xdr:rowOff>5080</xdr:rowOff>
    </xdr:to>
    <xdr:sp macro="" textlink="">
      <xdr:nvSpPr>
        <xdr:cNvPr id="443" name="楕円 442"/>
        <xdr:cNvSpPr/>
      </xdr:nvSpPr>
      <xdr:spPr>
        <a:xfrm>
          <a:off x="14541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125730</xdr:rowOff>
    </xdr:from>
    <xdr:to>
      <xdr:col>81</xdr:col>
      <xdr:colOff>50800</xdr:colOff>
      <xdr:row>60</xdr:row>
      <xdr:rowOff>142875</xdr:rowOff>
    </xdr:to>
    <xdr:cxnSp macro="">
      <xdr:nvCxnSpPr>
        <xdr:cNvPr id="444" name="直線コネクタ 443"/>
        <xdr:cNvCxnSpPr/>
      </xdr:nvCxnSpPr>
      <xdr:spPr>
        <a:xfrm>
          <a:off x="14592300" y="1041273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126382</xdr:rowOff>
    </xdr:from>
    <xdr:ext cx="405111" cy="259045"/>
    <xdr:sp macro="" textlink="">
      <xdr:nvSpPr>
        <xdr:cNvPr id="445" name="n_1aveValue【学校施設】&#10;有形固定資産減価償却率"/>
        <xdr:cNvSpPr txBox="1"/>
      </xdr:nvSpPr>
      <xdr:spPr>
        <a:xfrm>
          <a:off x="152660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137812</xdr:rowOff>
    </xdr:from>
    <xdr:ext cx="405111" cy="259045"/>
    <xdr:sp macro="" textlink="">
      <xdr:nvSpPr>
        <xdr:cNvPr id="446" name="n_2aveValue【学校施設】&#10;有形固定資産減価償却率"/>
        <xdr:cNvSpPr txBox="1"/>
      </xdr:nvSpPr>
      <xdr:spPr>
        <a:xfrm>
          <a:off x="14389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13352</xdr:rowOff>
    </xdr:from>
    <xdr:ext cx="405111" cy="259045"/>
    <xdr:sp macro="" textlink="">
      <xdr:nvSpPr>
        <xdr:cNvPr id="447" name="n_1mainValue【学校施設】&#10;有形固定資産減価償却率"/>
        <xdr:cNvSpPr txBox="1"/>
      </xdr:nvSpPr>
      <xdr:spPr>
        <a:xfrm>
          <a:off x="15266044" y="1047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167657</xdr:rowOff>
    </xdr:from>
    <xdr:ext cx="405111" cy="259045"/>
    <xdr:sp macro="" textlink="">
      <xdr:nvSpPr>
        <xdr:cNvPr id="448" name="n_2mainValue【学校施設】&#10;有形固定資産減価償却率"/>
        <xdr:cNvSpPr txBox="1"/>
      </xdr:nvSpPr>
      <xdr:spPr>
        <a:xfrm>
          <a:off x="143897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9" name="正方形/長方形 4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0" name="正方形/長方形 4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1" name="正方形/長方形 4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2" name="正方形/長方形 4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3" name="正方形/長方形 4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4" name="正方形/長方形 4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5" name="正方形/長方形 4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6" name="正方形/長方形 4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7" name="テキスト ボックス 4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8" name="直線コネクタ 4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59" name="直線コネクタ 45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0" name="テキスト ボックス 45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1" name="直線コネクタ 46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2" name="テキスト ボックス 46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3" name="直線コネクタ 46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64" name="テキスト ボックス 463"/>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5" name="直線コネクタ 46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66" name="テキスト ボックス 465"/>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7" name="直線コネクタ 46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68" name="テキスト ボックス 467"/>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9" name="直線コネクタ 46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0" name="テキスト ボックス 46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2515</xdr:rowOff>
    </xdr:from>
    <xdr:to>
      <xdr:col>116</xdr:col>
      <xdr:colOff>62864</xdr:colOff>
      <xdr:row>64</xdr:row>
      <xdr:rowOff>2057</xdr:rowOff>
    </xdr:to>
    <xdr:cxnSp macro="">
      <xdr:nvCxnSpPr>
        <xdr:cNvPr id="472" name="直線コネクタ 471"/>
        <xdr:cNvCxnSpPr/>
      </xdr:nvCxnSpPr>
      <xdr:spPr>
        <a:xfrm flipV="1">
          <a:off x="22160864" y="9603715"/>
          <a:ext cx="0" cy="1371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5884</xdr:rowOff>
    </xdr:from>
    <xdr:ext cx="469744" cy="259045"/>
    <xdr:sp macro="" textlink="">
      <xdr:nvSpPr>
        <xdr:cNvPr id="473" name="【学校施設】&#10;一人当たり面積最小値テキスト"/>
        <xdr:cNvSpPr txBox="1"/>
      </xdr:nvSpPr>
      <xdr:spPr>
        <a:xfrm>
          <a:off x="22199600" y="1097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2057</xdr:rowOff>
    </xdr:from>
    <xdr:to>
      <xdr:col>116</xdr:col>
      <xdr:colOff>152400</xdr:colOff>
      <xdr:row>64</xdr:row>
      <xdr:rowOff>2057</xdr:rowOff>
    </xdr:to>
    <xdr:cxnSp macro="">
      <xdr:nvCxnSpPr>
        <xdr:cNvPr id="474" name="直線コネクタ 473"/>
        <xdr:cNvCxnSpPr/>
      </xdr:nvCxnSpPr>
      <xdr:spPr>
        <a:xfrm>
          <a:off x="22072600" y="109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120642</xdr:rowOff>
    </xdr:from>
    <xdr:ext cx="534377" cy="259045"/>
    <xdr:sp macro="" textlink="">
      <xdr:nvSpPr>
        <xdr:cNvPr id="475" name="【学校施設】&#10;一人当たり面積最大値テキスト"/>
        <xdr:cNvSpPr txBox="1"/>
      </xdr:nvSpPr>
      <xdr:spPr>
        <a:xfrm>
          <a:off x="22199600" y="93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2515</xdr:rowOff>
    </xdr:from>
    <xdr:to>
      <xdr:col>116</xdr:col>
      <xdr:colOff>152400</xdr:colOff>
      <xdr:row>56</xdr:row>
      <xdr:rowOff>2515</xdr:rowOff>
    </xdr:to>
    <xdr:cxnSp macro="">
      <xdr:nvCxnSpPr>
        <xdr:cNvPr id="476" name="直線コネクタ 475"/>
        <xdr:cNvCxnSpPr/>
      </xdr:nvCxnSpPr>
      <xdr:spPr>
        <a:xfrm>
          <a:off x="22072600" y="960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51605</xdr:rowOff>
    </xdr:from>
    <xdr:ext cx="469744" cy="259045"/>
    <xdr:sp macro="" textlink="">
      <xdr:nvSpPr>
        <xdr:cNvPr id="477" name="【学校施設】&#10;一人当たり面積平均値テキスト"/>
        <xdr:cNvSpPr txBox="1"/>
      </xdr:nvSpPr>
      <xdr:spPr>
        <a:xfrm>
          <a:off x="22199600" y="10681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73178</xdr:rowOff>
    </xdr:from>
    <xdr:to>
      <xdr:col>116</xdr:col>
      <xdr:colOff>114300</xdr:colOff>
      <xdr:row>63</xdr:row>
      <xdr:rowOff>3328</xdr:rowOff>
    </xdr:to>
    <xdr:sp macro="" textlink="">
      <xdr:nvSpPr>
        <xdr:cNvPr id="478" name="フローチャート: 判断 477"/>
        <xdr:cNvSpPr/>
      </xdr:nvSpPr>
      <xdr:spPr>
        <a:xfrm>
          <a:off x="221107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45136</xdr:rowOff>
    </xdr:from>
    <xdr:to>
      <xdr:col>112</xdr:col>
      <xdr:colOff>38100</xdr:colOff>
      <xdr:row>62</xdr:row>
      <xdr:rowOff>146736</xdr:rowOff>
    </xdr:to>
    <xdr:sp macro="" textlink="">
      <xdr:nvSpPr>
        <xdr:cNvPr id="479" name="フローチャート: 判断 478"/>
        <xdr:cNvSpPr/>
      </xdr:nvSpPr>
      <xdr:spPr>
        <a:xfrm>
          <a:off x="21272500" y="1067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81026</xdr:rowOff>
    </xdr:from>
    <xdr:to>
      <xdr:col>107</xdr:col>
      <xdr:colOff>101600</xdr:colOff>
      <xdr:row>63</xdr:row>
      <xdr:rowOff>11176</xdr:rowOff>
    </xdr:to>
    <xdr:sp macro="" textlink="">
      <xdr:nvSpPr>
        <xdr:cNvPr id="480" name="フローチャート: 判断 479"/>
        <xdr:cNvSpPr/>
      </xdr:nvSpPr>
      <xdr:spPr>
        <a:xfrm>
          <a:off x="20383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1" name="テキスト ボックス 48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2" name="テキスト ボックス 48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3" name="テキスト ボックス 48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4" name="テキスト ボックス 48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5" name="テキスト ボックス 48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62509</xdr:rowOff>
    </xdr:from>
    <xdr:to>
      <xdr:col>112</xdr:col>
      <xdr:colOff>38100</xdr:colOff>
      <xdr:row>62</xdr:row>
      <xdr:rowOff>164109</xdr:rowOff>
    </xdr:to>
    <xdr:sp macro="" textlink="">
      <xdr:nvSpPr>
        <xdr:cNvPr id="486" name="楕円 485"/>
        <xdr:cNvSpPr/>
      </xdr:nvSpPr>
      <xdr:spPr>
        <a:xfrm>
          <a:off x="21272500" y="1069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124537</xdr:rowOff>
    </xdr:from>
    <xdr:to>
      <xdr:col>107</xdr:col>
      <xdr:colOff>101600</xdr:colOff>
      <xdr:row>63</xdr:row>
      <xdr:rowOff>54687</xdr:rowOff>
    </xdr:to>
    <xdr:sp macro="" textlink="">
      <xdr:nvSpPr>
        <xdr:cNvPr id="487" name="楕円 486"/>
        <xdr:cNvSpPr/>
      </xdr:nvSpPr>
      <xdr:spPr>
        <a:xfrm>
          <a:off x="20383500" y="1075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113309</xdr:rowOff>
    </xdr:from>
    <xdr:to>
      <xdr:col>111</xdr:col>
      <xdr:colOff>177800</xdr:colOff>
      <xdr:row>63</xdr:row>
      <xdr:rowOff>3887</xdr:rowOff>
    </xdr:to>
    <xdr:cxnSp macro="">
      <xdr:nvCxnSpPr>
        <xdr:cNvPr id="488" name="直線コネクタ 487"/>
        <xdr:cNvCxnSpPr/>
      </xdr:nvCxnSpPr>
      <xdr:spPr>
        <a:xfrm flipV="1">
          <a:off x="20434300" y="10743209"/>
          <a:ext cx="889000" cy="62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163263</xdr:rowOff>
    </xdr:from>
    <xdr:ext cx="469744" cy="259045"/>
    <xdr:sp macro="" textlink="">
      <xdr:nvSpPr>
        <xdr:cNvPr id="489" name="n_1aveValue【学校施設】&#10;一人当たり面積"/>
        <xdr:cNvSpPr txBox="1"/>
      </xdr:nvSpPr>
      <xdr:spPr>
        <a:xfrm>
          <a:off x="21075727" y="1045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27703</xdr:rowOff>
    </xdr:from>
    <xdr:ext cx="469744" cy="259045"/>
    <xdr:sp macro="" textlink="">
      <xdr:nvSpPr>
        <xdr:cNvPr id="490" name="n_2aveValue【学校施設】&#10;一人当たり面積"/>
        <xdr:cNvSpPr txBox="1"/>
      </xdr:nvSpPr>
      <xdr:spPr>
        <a:xfrm>
          <a:off x="20199427"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155236</xdr:rowOff>
    </xdr:from>
    <xdr:ext cx="469744" cy="259045"/>
    <xdr:sp macro="" textlink="">
      <xdr:nvSpPr>
        <xdr:cNvPr id="491" name="n_1mainValue【学校施設】&#10;一人当たり面積"/>
        <xdr:cNvSpPr txBox="1"/>
      </xdr:nvSpPr>
      <xdr:spPr>
        <a:xfrm>
          <a:off x="21075727" y="1078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45814</xdr:rowOff>
    </xdr:from>
    <xdr:ext cx="469744" cy="259045"/>
    <xdr:sp macro="" textlink="">
      <xdr:nvSpPr>
        <xdr:cNvPr id="492" name="n_2mainValue【学校施設】&#10;一人当たり面積"/>
        <xdr:cNvSpPr txBox="1"/>
      </xdr:nvSpPr>
      <xdr:spPr>
        <a:xfrm>
          <a:off x="20199427" y="1084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3" name="正方形/長方形 4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4" name="正方形/長方形 4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5" name="正方形/長方形 4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6" name="正方形/長方形 4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7" name="正方形/長方形 4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8" name="正方形/長方形 4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9" name="正方形/長方形 4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0" name="正方形/長方形 49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1" name="テキスト ボックス 50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2" name="直線コネクタ 50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3" name="直線コネクタ 50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4" name="テキスト ボックス 50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5" name="直線コネクタ 50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6" name="テキスト ボックス 50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7" name="直線コネクタ 50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8" name="テキスト ボックス 50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9" name="直線コネクタ 50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0" name="テキスト ボックス 50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1" name="直線コネクタ 51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2" name="テキスト ボックス 51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3" name="直線コネクタ 51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4" name="テキスト ボックス 51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5" name="直線コネクタ 51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6" name="テキスト ボックス 51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84</xdr:row>
      <xdr:rowOff>31569</xdr:rowOff>
    </xdr:to>
    <xdr:cxnSp macro="">
      <xdr:nvCxnSpPr>
        <xdr:cNvPr id="518" name="直線コネクタ 517"/>
        <xdr:cNvCxnSpPr/>
      </xdr:nvCxnSpPr>
      <xdr:spPr>
        <a:xfrm flipV="1">
          <a:off x="16318864" y="13280571"/>
          <a:ext cx="0" cy="1152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35396</xdr:rowOff>
    </xdr:from>
    <xdr:ext cx="405111" cy="259045"/>
    <xdr:sp macro="" textlink="">
      <xdr:nvSpPr>
        <xdr:cNvPr id="519" name="【児童館】&#10;有形固定資産減価償却率最小値テキスト"/>
        <xdr:cNvSpPr txBox="1"/>
      </xdr:nvSpPr>
      <xdr:spPr>
        <a:xfrm>
          <a:off x="16357600" y="14437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31569</xdr:rowOff>
    </xdr:from>
    <xdr:to>
      <xdr:col>86</xdr:col>
      <xdr:colOff>25400</xdr:colOff>
      <xdr:row>84</xdr:row>
      <xdr:rowOff>31569</xdr:rowOff>
    </xdr:to>
    <xdr:cxnSp macro="">
      <xdr:nvCxnSpPr>
        <xdr:cNvPr id="520" name="直線コネクタ 519"/>
        <xdr:cNvCxnSpPr/>
      </xdr:nvCxnSpPr>
      <xdr:spPr>
        <a:xfrm>
          <a:off x="16230600" y="1443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21"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22" name="直線コネクタ 521"/>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39206</xdr:rowOff>
    </xdr:from>
    <xdr:ext cx="405111" cy="259045"/>
    <xdr:sp macro="" textlink="">
      <xdr:nvSpPr>
        <xdr:cNvPr id="523" name="【児童館】&#10;有形固定資産減価償却率平均値テキスト"/>
        <xdr:cNvSpPr txBox="1"/>
      </xdr:nvSpPr>
      <xdr:spPr>
        <a:xfrm>
          <a:off x="16357600" y="137552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60779</xdr:rowOff>
    </xdr:from>
    <xdr:to>
      <xdr:col>85</xdr:col>
      <xdr:colOff>177800</xdr:colOff>
      <xdr:row>80</xdr:row>
      <xdr:rowOff>162379</xdr:rowOff>
    </xdr:to>
    <xdr:sp macro="" textlink="">
      <xdr:nvSpPr>
        <xdr:cNvPr id="524" name="フローチャート: 判断 523"/>
        <xdr:cNvSpPr/>
      </xdr:nvSpPr>
      <xdr:spPr>
        <a:xfrm>
          <a:off x="16268700" y="1377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31387</xdr:rowOff>
    </xdr:from>
    <xdr:to>
      <xdr:col>81</xdr:col>
      <xdr:colOff>101600</xdr:colOff>
      <xdr:row>81</xdr:row>
      <xdr:rowOff>132987</xdr:rowOff>
    </xdr:to>
    <xdr:sp macro="" textlink="">
      <xdr:nvSpPr>
        <xdr:cNvPr id="525" name="フローチャート: 判断 524"/>
        <xdr:cNvSpPr/>
      </xdr:nvSpPr>
      <xdr:spPr>
        <a:xfrm>
          <a:off x="15430500" y="1391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99968</xdr:rowOff>
    </xdr:from>
    <xdr:to>
      <xdr:col>76</xdr:col>
      <xdr:colOff>165100</xdr:colOff>
      <xdr:row>81</xdr:row>
      <xdr:rowOff>30118</xdr:rowOff>
    </xdr:to>
    <xdr:sp macro="" textlink="">
      <xdr:nvSpPr>
        <xdr:cNvPr id="526" name="フローチャート: 判断 525"/>
        <xdr:cNvSpPr/>
      </xdr:nvSpPr>
      <xdr:spPr>
        <a:xfrm>
          <a:off x="14541500" y="1381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7" name="テキスト ボックス 5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8" name="テキスト ボックス 5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9" name="テキスト ボックス 5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0" name="テキスト ボックス 5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1" name="テキスト ボックス 5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82006</xdr:rowOff>
    </xdr:from>
    <xdr:to>
      <xdr:col>81</xdr:col>
      <xdr:colOff>101600</xdr:colOff>
      <xdr:row>86</xdr:row>
      <xdr:rowOff>12156</xdr:rowOff>
    </xdr:to>
    <xdr:sp macro="" textlink="">
      <xdr:nvSpPr>
        <xdr:cNvPr id="532" name="楕円 531"/>
        <xdr:cNvSpPr/>
      </xdr:nvSpPr>
      <xdr:spPr>
        <a:xfrm>
          <a:off x="15430500" y="1465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98334</xdr:rowOff>
    </xdr:from>
    <xdr:to>
      <xdr:col>76</xdr:col>
      <xdr:colOff>165100</xdr:colOff>
      <xdr:row>83</xdr:row>
      <xdr:rowOff>28484</xdr:rowOff>
    </xdr:to>
    <xdr:sp macro="" textlink="">
      <xdr:nvSpPr>
        <xdr:cNvPr id="533" name="楕円 532"/>
        <xdr:cNvSpPr/>
      </xdr:nvSpPr>
      <xdr:spPr>
        <a:xfrm>
          <a:off x="14541500" y="1415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149134</xdr:rowOff>
    </xdr:from>
    <xdr:to>
      <xdr:col>81</xdr:col>
      <xdr:colOff>50800</xdr:colOff>
      <xdr:row>85</xdr:row>
      <xdr:rowOff>132806</xdr:rowOff>
    </xdr:to>
    <xdr:cxnSp macro="">
      <xdr:nvCxnSpPr>
        <xdr:cNvPr id="534" name="直線コネクタ 533"/>
        <xdr:cNvCxnSpPr/>
      </xdr:nvCxnSpPr>
      <xdr:spPr>
        <a:xfrm>
          <a:off x="14592300" y="14208034"/>
          <a:ext cx="889000" cy="49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149514</xdr:rowOff>
    </xdr:from>
    <xdr:ext cx="405111" cy="259045"/>
    <xdr:sp macro="" textlink="">
      <xdr:nvSpPr>
        <xdr:cNvPr id="535" name="n_1aveValue【児童館】&#10;有形固定資産減価償却率"/>
        <xdr:cNvSpPr txBox="1"/>
      </xdr:nvSpPr>
      <xdr:spPr>
        <a:xfrm>
          <a:off x="15266044" y="1369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46645</xdr:rowOff>
    </xdr:from>
    <xdr:ext cx="405111" cy="259045"/>
    <xdr:sp macro="" textlink="">
      <xdr:nvSpPr>
        <xdr:cNvPr id="536" name="n_2aveValue【児童館】&#10;有形固定資産減価償却率"/>
        <xdr:cNvSpPr txBox="1"/>
      </xdr:nvSpPr>
      <xdr:spPr>
        <a:xfrm>
          <a:off x="14389744" y="13591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3283</xdr:rowOff>
    </xdr:from>
    <xdr:ext cx="405111" cy="259045"/>
    <xdr:sp macro="" textlink="">
      <xdr:nvSpPr>
        <xdr:cNvPr id="537" name="n_1mainValue【児童館】&#10;有形固定資産減価償却率"/>
        <xdr:cNvSpPr txBox="1"/>
      </xdr:nvSpPr>
      <xdr:spPr>
        <a:xfrm>
          <a:off x="15266044" y="1474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19611</xdr:rowOff>
    </xdr:from>
    <xdr:ext cx="405111" cy="259045"/>
    <xdr:sp macro="" textlink="">
      <xdr:nvSpPr>
        <xdr:cNvPr id="538" name="n_2mainValue【児童館】&#10;有形固定資産減価償却率"/>
        <xdr:cNvSpPr txBox="1"/>
      </xdr:nvSpPr>
      <xdr:spPr>
        <a:xfrm>
          <a:off x="14389744" y="1424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9" name="正方形/長方形 5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0" name="正方形/長方形 5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1" name="正方形/長方形 5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2" name="正方形/長方形 5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3" name="正方形/長方形 5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4" name="正方形/長方形 5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5" name="正方形/長方形 5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6" name="正方形/長方形 54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7" name="テキスト ボックス 54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8" name="直線コネクタ 54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9" name="直線コネクタ 54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0" name="テキスト ボックス 54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1" name="直線コネクタ 55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2" name="テキスト ボックス 55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3" name="直線コネクタ 55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4" name="テキスト ボックス 55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5" name="直線コネクタ 55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6" name="テキスト ボックス 55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7" name="直線コネクタ 55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8" name="テキスト ボックス 55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9" name="直線コネクタ 55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0" name="テキスト ボックス 55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140970</xdr:rowOff>
    </xdr:from>
    <xdr:to>
      <xdr:col>116</xdr:col>
      <xdr:colOff>62864</xdr:colOff>
      <xdr:row>85</xdr:row>
      <xdr:rowOff>133350</xdr:rowOff>
    </xdr:to>
    <xdr:cxnSp macro="">
      <xdr:nvCxnSpPr>
        <xdr:cNvPr id="562" name="直線コネクタ 561"/>
        <xdr:cNvCxnSpPr/>
      </xdr:nvCxnSpPr>
      <xdr:spPr>
        <a:xfrm flipV="1">
          <a:off x="22160864" y="1351407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137177</xdr:rowOff>
    </xdr:from>
    <xdr:ext cx="469744" cy="259045"/>
    <xdr:sp macro="" textlink="">
      <xdr:nvSpPr>
        <xdr:cNvPr id="563" name="【児童館】&#10;一人当たり面積最小値テキスト"/>
        <xdr:cNvSpPr txBox="1"/>
      </xdr:nvSpPr>
      <xdr:spPr>
        <a:xfrm>
          <a:off x="221996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133350</xdr:rowOff>
    </xdr:from>
    <xdr:to>
      <xdr:col>116</xdr:col>
      <xdr:colOff>152400</xdr:colOff>
      <xdr:row>85</xdr:row>
      <xdr:rowOff>133350</xdr:rowOff>
    </xdr:to>
    <xdr:cxnSp macro="">
      <xdr:nvCxnSpPr>
        <xdr:cNvPr id="564" name="直線コネクタ 563"/>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87647</xdr:rowOff>
    </xdr:from>
    <xdr:ext cx="469744" cy="259045"/>
    <xdr:sp macro="" textlink="">
      <xdr:nvSpPr>
        <xdr:cNvPr id="565" name="【児童館】&#10;一人当たり面積最大値テキスト"/>
        <xdr:cNvSpPr txBox="1"/>
      </xdr:nvSpPr>
      <xdr:spPr>
        <a:xfrm>
          <a:off x="22199600" y="1328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140970</xdr:rowOff>
    </xdr:from>
    <xdr:to>
      <xdr:col>116</xdr:col>
      <xdr:colOff>152400</xdr:colOff>
      <xdr:row>78</xdr:row>
      <xdr:rowOff>140970</xdr:rowOff>
    </xdr:to>
    <xdr:cxnSp macro="">
      <xdr:nvCxnSpPr>
        <xdr:cNvPr id="566" name="直線コネクタ 565"/>
        <xdr:cNvCxnSpPr/>
      </xdr:nvCxnSpPr>
      <xdr:spPr>
        <a:xfrm>
          <a:off x="22072600" y="1351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125747</xdr:rowOff>
    </xdr:from>
    <xdr:ext cx="469744" cy="259045"/>
    <xdr:sp macro="" textlink="">
      <xdr:nvSpPr>
        <xdr:cNvPr id="567" name="【児童館】&#10;一人当たり面積平均値テキスト"/>
        <xdr:cNvSpPr txBox="1"/>
      </xdr:nvSpPr>
      <xdr:spPr>
        <a:xfrm>
          <a:off x="22199600" y="1435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147320</xdr:rowOff>
    </xdr:from>
    <xdr:to>
      <xdr:col>116</xdr:col>
      <xdr:colOff>114300</xdr:colOff>
      <xdr:row>84</xdr:row>
      <xdr:rowOff>77470</xdr:rowOff>
    </xdr:to>
    <xdr:sp macro="" textlink="">
      <xdr:nvSpPr>
        <xdr:cNvPr id="568" name="フローチャート: 判断 567"/>
        <xdr:cNvSpPr/>
      </xdr:nvSpPr>
      <xdr:spPr>
        <a:xfrm>
          <a:off x="22110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569" name="フローチャート: 判断 568"/>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570" name="フローチャート: 判断 569"/>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1" name="テキスト ボックス 57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2" name="テキスト ボックス 57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3" name="テキスト ボックス 57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4" name="テキスト ボックス 57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5" name="テキスト ボックス 57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29211</xdr:rowOff>
    </xdr:from>
    <xdr:to>
      <xdr:col>112</xdr:col>
      <xdr:colOff>38100</xdr:colOff>
      <xdr:row>81</xdr:row>
      <xdr:rowOff>130811</xdr:rowOff>
    </xdr:to>
    <xdr:sp macro="" textlink="">
      <xdr:nvSpPr>
        <xdr:cNvPr id="576" name="楕円 575"/>
        <xdr:cNvSpPr/>
      </xdr:nvSpPr>
      <xdr:spPr>
        <a:xfrm>
          <a:off x="21272500" y="139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48261</xdr:rowOff>
    </xdr:from>
    <xdr:to>
      <xdr:col>107</xdr:col>
      <xdr:colOff>101600</xdr:colOff>
      <xdr:row>83</xdr:row>
      <xdr:rowOff>149861</xdr:rowOff>
    </xdr:to>
    <xdr:sp macro="" textlink="">
      <xdr:nvSpPr>
        <xdr:cNvPr id="577" name="楕円 576"/>
        <xdr:cNvSpPr/>
      </xdr:nvSpPr>
      <xdr:spPr>
        <a:xfrm>
          <a:off x="20383500" y="142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80011</xdr:rowOff>
    </xdr:from>
    <xdr:to>
      <xdr:col>111</xdr:col>
      <xdr:colOff>177800</xdr:colOff>
      <xdr:row>83</xdr:row>
      <xdr:rowOff>99061</xdr:rowOff>
    </xdr:to>
    <xdr:cxnSp macro="">
      <xdr:nvCxnSpPr>
        <xdr:cNvPr id="578" name="直線コネクタ 577"/>
        <xdr:cNvCxnSpPr/>
      </xdr:nvCxnSpPr>
      <xdr:spPr>
        <a:xfrm flipV="1">
          <a:off x="20434300" y="13967461"/>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156227</xdr:rowOff>
    </xdr:from>
    <xdr:ext cx="469744" cy="259045"/>
    <xdr:sp macro="" textlink="">
      <xdr:nvSpPr>
        <xdr:cNvPr id="579" name="n_1aveValue【児童館】&#10;一人当たり面積"/>
        <xdr:cNvSpPr txBox="1"/>
      </xdr:nvSpPr>
      <xdr:spPr>
        <a:xfrm>
          <a:off x="210757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160038</xdr:rowOff>
    </xdr:from>
    <xdr:ext cx="469744" cy="259045"/>
    <xdr:sp macro="" textlink="">
      <xdr:nvSpPr>
        <xdr:cNvPr id="580" name="n_2aveValue【児童館】&#10;一人当たり面積"/>
        <xdr:cNvSpPr txBox="1"/>
      </xdr:nvSpPr>
      <xdr:spPr>
        <a:xfrm>
          <a:off x="20199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147338</xdr:rowOff>
    </xdr:from>
    <xdr:ext cx="469744" cy="259045"/>
    <xdr:sp macro="" textlink="">
      <xdr:nvSpPr>
        <xdr:cNvPr id="581" name="n_1mainValue【児童館】&#10;一人当たり面積"/>
        <xdr:cNvSpPr txBox="1"/>
      </xdr:nvSpPr>
      <xdr:spPr>
        <a:xfrm>
          <a:off x="21075727" y="1369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166388</xdr:rowOff>
    </xdr:from>
    <xdr:ext cx="469744" cy="259045"/>
    <xdr:sp macro="" textlink="">
      <xdr:nvSpPr>
        <xdr:cNvPr id="582" name="n_2mainValue【児童館】&#10;一人当たり面積"/>
        <xdr:cNvSpPr txBox="1"/>
      </xdr:nvSpPr>
      <xdr:spPr>
        <a:xfrm>
          <a:off x="20199427" y="1405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3" name="正方形/長方形 58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4" name="正方形/長方形 58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5" name="正方形/長方形 58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6" name="正方形/長方形 58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7" name="正方形/長方形 58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8" name="正方形/長方形 58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9" name="正方形/長方形 58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0" name="正方形/長方形 58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1" name="テキスト ボックス 59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2" name="直線コネクタ 59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3" name="直線コネクタ 59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4" name="テキスト ボックス 59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5" name="直線コネクタ 59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6" name="テキスト ボックス 59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7" name="直線コネクタ 59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8" name="テキスト ボックス 59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9" name="直線コネクタ 59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0" name="テキスト ボックス 59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1" name="直線コネクタ 60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2" name="テキスト ボックス 60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3" name="直線コネクタ 60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4" name="テキスト ボックス 60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5" name="直線コネクタ 60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6" name="テキスト ボックス 60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608" name="直線コネクタ 607"/>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340478" cy="259045"/>
    <xdr:sp macro="" textlink="">
      <xdr:nvSpPr>
        <xdr:cNvPr id="609" name="【公民館】&#10;有形固定資産減価償却率最小値テキスト"/>
        <xdr:cNvSpPr txBox="1"/>
      </xdr:nvSpPr>
      <xdr:spPr>
        <a:xfrm>
          <a:off x="16357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610" name="直線コネクタ 609"/>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1"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2" name="直線コネクタ 611"/>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38116</xdr:rowOff>
    </xdr:from>
    <xdr:ext cx="405111" cy="259045"/>
    <xdr:sp macro="" textlink="">
      <xdr:nvSpPr>
        <xdr:cNvPr id="613" name="【公民館】&#10;有形固定資産減価償却率平均値テキスト"/>
        <xdr:cNvSpPr txBox="1"/>
      </xdr:nvSpPr>
      <xdr:spPr>
        <a:xfrm>
          <a:off x="16357600" y="1769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59689</xdr:rowOff>
    </xdr:from>
    <xdr:to>
      <xdr:col>85</xdr:col>
      <xdr:colOff>177800</xdr:colOff>
      <xdr:row>103</xdr:row>
      <xdr:rowOff>161289</xdr:rowOff>
    </xdr:to>
    <xdr:sp macro="" textlink="">
      <xdr:nvSpPr>
        <xdr:cNvPr id="614" name="フローチャート: 判断 613"/>
        <xdr:cNvSpPr/>
      </xdr:nvSpPr>
      <xdr:spPr>
        <a:xfrm>
          <a:off x="162687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25400</xdr:rowOff>
    </xdr:from>
    <xdr:to>
      <xdr:col>81</xdr:col>
      <xdr:colOff>101600</xdr:colOff>
      <xdr:row>103</xdr:row>
      <xdr:rowOff>127000</xdr:rowOff>
    </xdr:to>
    <xdr:sp macro="" textlink="">
      <xdr:nvSpPr>
        <xdr:cNvPr id="615" name="フローチャート: 判断 614"/>
        <xdr:cNvSpPr/>
      </xdr:nvSpPr>
      <xdr:spPr>
        <a:xfrm>
          <a:off x="15430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79284</xdr:rowOff>
    </xdr:from>
    <xdr:to>
      <xdr:col>76</xdr:col>
      <xdr:colOff>165100</xdr:colOff>
      <xdr:row>104</xdr:row>
      <xdr:rowOff>9434</xdr:rowOff>
    </xdr:to>
    <xdr:sp macro="" textlink="">
      <xdr:nvSpPr>
        <xdr:cNvPr id="616" name="フローチャート: 判断 615"/>
        <xdr:cNvSpPr/>
      </xdr:nvSpPr>
      <xdr:spPr>
        <a:xfrm>
          <a:off x="14541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7" name="テキスト ボックス 61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8" name="テキスト ボックス 61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9" name="テキスト ボックス 61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0" name="テキスト ボックス 61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1" name="テキスト ボックス 62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7438</xdr:rowOff>
    </xdr:from>
    <xdr:to>
      <xdr:col>81</xdr:col>
      <xdr:colOff>101600</xdr:colOff>
      <xdr:row>101</xdr:row>
      <xdr:rowOff>109038</xdr:rowOff>
    </xdr:to>
    <xdr:sp macro="" textlink="">
      <xdr:nvSpPr>
        <xdr:cNvPr id="622" name="楕円 621"/>
        <xdr:cNvSpPr/>
      </xdr:nvSpPr>
      <xdr:spPr>
        <a:xfrm>
          <a:off x="15430500" y="173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36830</xdr:rowOff>
    </xdr:from>
    <xdr:to>
      <xdr:col>76</xdr:col>
      <xdr:colOff>165100</xdr:colOff>
      <xdr:row>102</xdr:row>
      <xdr:rowOff>138430</xdr:rowOff>
    </xdr:to>
    <xdr:sp macro="" textlink="">
      <xdr:nvSpPr>
        <xdr:cNvPr id="623" name="楕円 622"/>
        <xdr:cNvSpPr/>
      </xdr:nvSpPr>
      <xdr:spPr>
        <a:xfrm>
          <a:off x="14541500" y="1752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58238</xdr:rowOff>
    </xdr:from>
    <xdr:to>
      <xdr:col>81</xdr:col>
      <xdr:colOff>50800</xdr:colOff>
      <xdr:row>102</xdr:row>
      <xdr:rowOff>87630</xdr:rowOff>
    </xdr:to>
    <xdr:cxnSp macro="">
      <xdr:nvCxnSpPr>
        <xdr:cNvPr id="624" name="直線コネクタ 623"/>
        <xdr:cNvCxnSpPr/>
      </xdr:nvCxnSpPr>
      <xdr:spPr>
        <a:xfrm flipV="1">
          <a:off x="14592300" y="17374688"/>
          <a:ext cx="889000" cy="20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118127</xdr:rowOff>
    </xdr:from>
    <xdr:ext cx="405111" cy="259045"/>
    <xdr:sp macro="" textlink="">
      <xdr:nvSpPr>
        <xdr:cNvPr id="625" name="n_1aveValue【公民館】&#10;有形固定資産減価償却率"/>
        <xdr:cNvSpPr txBox="1"/>
      </xdr:nvSpPr>
      <xdr:spPr>
        <a:xfrm>
          <a:off x="152660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561</xdr:rowOff>
    </xdr:from>
    <xdr:ext cx="405111" cy="259045"/>
    <xdr:sp macro="" textlink="">
      <xdr:nvSpPr>
        <xdr:cNvPr id="626" name="n_2aveValue【公民館】&#10;有形固定資産減価償却率"/>
        <xdr:cNvSpPr txBox="1"/>
      </xdr:nvSpPr>
      <xdr:spPr>
        <a:xfrm>
          <a:off x="14389744" y="1783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125565</xdr:rowOff>
    </xdr:from>
    <xdr:ext cx="405111" cy="259045"/>
    <xdr:sp macro="" textlink="">
      <xdr:nvSpPr>
        <xdr:cNvPr id="627" name="n_1mainValue【公民館】&#10;有形固定資産減価償却率"/>
        <xdr:cNvSpPr txBox="1"/>
      </xdr:nvSpPr>
      <xdr:spPr>
        <a:xfrm>
          <a:off x="15266044" y="17099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154957</xdr:rowOff>
    </xdr:from>
    <xdr:ext cx="405111" cy="259045"/>
    <xdr:sp macro="" textlink="">
      <xdr:nvSpPr>
        <xdr:cNvPr id="628" name="n_2mainValue【公民館】&#10;有形固定資産減価償却率"/>
        <xdr:cNvSpPr txBox="1"/>
      </xdr:nvSpPr>
      <xdr:spPr>
        <a:xfrm>
          <a:off x="14389744" y="1729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9" name="正方形/長方形 62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0" name="正方形/長方形 62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1" name="正方形/長方形 63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2" name="正方形/長方形 63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3" name="正方形/長方形 63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4" name="正方形/長方形 63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5" name="正方形/長方形 63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6" name="正方形/長方形 63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7" name="テキスト ボックス 63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8" name="直線コネクタ 63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9" name="直線コネクタ 63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0" name="テキスト ボックス 63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1" name="直線コネクタ 64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2" name="テキスト ボックス 64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3" name="直線コネクタ 64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4" name="テキスト ボックス 64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5" name="直線コネクタ 64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6" name="テキスト ボックス 64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7" name="直線コネクタ 64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8" name="テキスト ボックス 64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9" name="直線コネクタ 64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0" name="テキスト ボックス 64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20193</xdr:rowOff>
    </xdr:from>
    <xdr:to>
      <xdr:col>116</xdr:col>
      <xdr:colOff>62864</xdr:colOff>
      <xdr:row>108</xdr:row>
      <xdr:rowOff>113157</xdr:rowOff>
    </xdr:to>
    <xdr:cxnSp macro="">
      <xdr:nvCxnSpPr>
        <xdr:cNvPr id="652" name="直線コネクタ 651"/>
        <xdr:cNvCxnSpPr/>
      </xdr:nvCxnSpPr>
      <xdr:spPr>
        <a:xfrm flipV="1">
          <a:off x="22160864" y="17336643"/>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116984</xdr:rowOff>
    </xdr:from>
    <xdr:ext cx="469744" cy="259045"/>
    <xdr:sp macro="" textlink="">
      <xdr:nvSpPr>
        <xdr:cNvPr id="653" name="【公民館】&#10;一人当たり面積最小値テキスト"/>
        <xdr:cNvSpPr txBox="1"/>
      </xdr:nvSpPr>
      <xdr:spPr>
        <a:xfrm>
          <a:off x="22199600" y="186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113157</xdr:rowOff>
    </xdr:from>
    <xdr:to>
      <xdr:col>116</xdr:col>
      <xdr:colOff>152400</xdr:colOff>
      <xdr:row>108</xdr:row>
      <xdr:rowOff>113157</xdr:rowOff>
    </xdr:to>
    <xdr:cxnSp macro="">
      <xdr:nvCxnSpPr>
        <xdr:cNvPr id="654" name="直線コネクタ 653"/>
        <xdr:cNvCxnSpPr/>
      </xdr:nvCxnSpPr>
      <xdr:spPr>
        <a:xfrm>
          <a:off x="22072600" y="1862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138320</xdr:rowOff>
    </xdr:from>
    <xdr:ext cx="469744" cy="259045"/>
    <xdr:sp macro="" textlink="">
      <xdr:nvSpPr>
        <xdr:cNvPr id="655" name="【公民館】&#10;一人当たり面積最大値テキスト"/>
        <xdr:cNvSpPr txBox="1"/>
      </xdr:nvSpPr>
      <xdr:spPr>
        <a:xfrm>
          <a:off x="22199600" y="1711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20193</xdr:rowOff>
    </xdr:from>
    <xdr:to>
      <xdr:col>116</xdr:col>
      <xdr:colOff>152400</xdr:colOff>
      <xdr:row>101</xdr:row>
      <xdr:rowOff>20193</xdr:rowOff>
    </xdr:to>
    <xdr:cxnSp macro="">
      <xdr:nvCxnSpPr>
        <xdr:cNvPr id="656" name="直線コネクタ 655"/>
        <xdr:cNvCxnSpPr/>
      </xdr:nvCxnSpPr>
      <xdr:spPr>
        <a:xfrm>
          <a:off x="22072600" y="1733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59834</xdr:rowOff>
    </xdr:from>
    <xdr:ext cx="469744" cy="259045"/>
    <xdr:sp macro="" textlink="">
      <xdr:nvSpPr>
        <xdr:cNvPr id="657" name="【公民館】&#10;一人当たり面積平均値テキスト"/>
        <xdr:cNvSpPr txBox="1"/>
      </xdr:nvSpPr>
      <xdr:spPr>
        <a:xfrm>
          <a:off x="22199600" y="182335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81407</xdr:rowOff>
    </xdr:from>
    <xdr:to>
      <xdr:col>116</xdr:col>
      <xdr:colOff>114300</xdr:colOff>
      <xdr:row>107</xdr:row>
      <xdr:rowOff>11557</xdr:rowOff>
    </xdr:to>
    <xdr:sp macro="" textlink="">
      <xdr:nvSpPr>
        <xdr:cNvPr id="658" name="フローチャート: 判断 657"/>
        <xdr:cNvSpPr/>
      </xdr:nvSpPr>
      <xdr:spPr>
        <a:xfrm>
          <a:off x="22110700" y="1825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125985</xdr:rowOff>
    </xdr:from>
    <xdr:to>
      <xdr:col>112</xdr:col>
      <xdr:colOff>38100</xdr:colOff>
      <xdr:row>107</xdr:row>
      <xdr:rowOff>56135</xdr:rowOff>
    </xdr:to>
    <xdr:sp macro="" textlink="">
      <xdr:nvSpPr>
        <xdr:cNvPr id="659" name="フローチャート: 判断 658"/>
        <xdr:cNvSpPr/>
      </xdr:nvSpPr>
      <xdr:spPr>
        <a:xfrm>
          <a:off x="21272500" y="1829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22352</xdr:rowOff>
    </xdr:from>
    <xdr:to>
      <xdr:col>107</xdr:col>
      <xdr:colOff>101600</xdr:colOff>
      <xdr:row>107</xdr:row>
      <xdr:rowOff>123952</xdr:rowOff>
    </xdr:to>
    <xdr:sp macro="" textlink="">
      <xdr:nvSpPr>
        <xdr:cNvPr id="660" name="フローチャート: 判断 659"/>
        <xdr:cNvSpPr/>
      </xdr:nvSpPr>
      <xdr:spPr>
        <a:xfrm>
          <a:off x="20383500" y="1836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1" name="テキスト ボックス 66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2" name="テキスト ボックス 66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3" name="テキスト ボックス 66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4" name="テキスト ボックス 66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5" name="テキスト ボックス 66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148082</xdr:rowOff>
    </xdr:from>
    <xdr:to>
      <xdr:col>112</xdr:col>
      <xdr:colOff>38100</xdr:colOff>
      <xdr:row>107</xdr:row>
      <xdr:rowOff>78232</xdr:rowOff>
    </xdr:to>
    <xdr:sp macro="" textlink="">
      <xdr:nvSpPr>
        <xdr:cNvPr id="666" name="楕円 665"/>
        <xdr:cNvSpPr/>
      </xdr:nvSpPr>
      <xdr:spPr>
        <a:xfrm>
          <a:off x="21272500" y="1832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150749</xdr:rowOff>
    </xdr:from>
    <xdr:to>
      <xdr:col>107</xdr:col>
      <xdr:colOff>101600</xdr:colOff>
      <xdr:row>108</xdr:row>
      <xdr:rowOff>80899</xdr:rowOff>
    </xdr:to>
    <xdr:sp macro="" textlink="">
      <xdr:nvSpPr>
        <xdr:cNvPr id="667" name="楕円 666"/>
        <xdr:cNvSpPr/>
      </xdr:nvSpPr>
      <xdr:spPr>
        <a:xfrm>
          <a:off x="20383500" y="1849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27432</xdr:rowOff>
    </xdr:from>
    <xdr:to>
      <xdr:col>111</xdr:col>
      <xdr:colOff>177800</xdr:colOff>
      <xdr:row>108</xdr:row>
      <xdr:rowOff>30099</xdr:rowOff>
    </xdr:to>
    <xdr:cxnSp macro="">
      <xdr:nvCxnSpPr>
        <xdr:cNvPr id="668" name="直線コネクタ 667"/>
        <xdr:cNvCxnSpPr/>
      </xdr:nvCxnSpPr>
      <xdr:spPr>
        <a:xfrm flipV="1">
          <a:off x="20434300" y="18372582"/>
          <a:ext cx="889000" cy="17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72662</xdr:rowOff>
    </xdr:from>
    <xdr:ext cx="469744" cy="259045"/>
    <xdr:sp macro="" textlink="">
      <xdr:nvSpPr>
        <xdr:cNvPr id="669" name="n_1aveValue【公民館】&#10;一人当たり面積"/>
        <xdr:cNvSpPr txBox="1"/>
      </xdr:nvSpPr>
      <xdr:spPr>
        <a:xfrm>
          <a:off x="21075727" y="1807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140479</xdr:rowOff>
    </xdr:from>
    <xdr:ext cx="469744" cy="259045"/>
    <xdr:sp macro="" textlink="">
      <xdr:nvSpPr>
        <xdr:cNvPr id="670" name="n_2aveValue【公民館】&#10;一人当たり面積"/>
        <xdr:cNvSpPr txBox="1"/>
      </xdr:nvSpPr>
      <xdr:spPr>
        <a:xfrm>
          <a:off x="20199427" y="1814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69359</xdr:rowOff>
    </xdr:from>
    <xdr:ext cx="469744" cy="259045"/>
    <xdr:sp macro="" textlink="">
      <xdr:nvSpPr>
        <xdr:cNvPr id="671" name="n_1mainValue【公民館】&#10;一人当たり面積"/>
        <xdr:cNvSpPr txBox="1"/>
      </xdr:nvSpPr>
      <xdr:spPr>
        <a:xfrm>
          <a:off x="21075727" y="1841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72026</xdr:rowOff>
    </xdr:from>
    <xdr:ext cx="469744" cy="259045"/>
    <xdr:sp macro="" textlink="">
      <xdr:nvSpPr>
        <xdr:cNvPr id="672" name="n_2mainValue【公民館】&#10;一人当たり面積"/>
        <xdr:cNvSpPr txBox="1"/>
      </xdr:nvSpPr>
      <xdr:spPr>
        <a:xfrm>
          <a:off x="20199427" y="1858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3" name="正方形/長方形 67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4" name="正方形/長方形 67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5" name="テキスト ボックス 67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道路の減価償却率については、減価償却累計額が類似団体の約半分である。道路の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人あたり延長は、北海道平均よりは長いが本町は森林の面積割合が多いため類似団体より短くなっている。橋りょう・トンネルの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あたり有形固定資産額については、２級河川である厚真川の橋りょう延長が長いため資産額が増大している。公営住宅の減価償却については、償却対象資産の中で古い資産が多く、類似団体より低い率となっている。公民館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人あたり面積だが、１棟当たりの延べ床面積が小さいため類似団体より面積が小さくなっている。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北海道厚真町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4,661
4,622
404.61
7,581,116
7,383,677
180,860
3,546,912
9,123,170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89535</xdr:rowOff>
    </xdr:to>
    <xdr:cxnSp macro="">
      <xdr:nvCxnSpPr>
        <xdr:cNvPr id="72" name="直線コネクタ 71"/>
        <xdr:cNvCxnSpPr/>
      </xdr:nvCxnSpPr>
      <xdr:spPr>
        <a:xfrm flipV="1">
          <a:off x="4634865" y="952500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93362</xdr:rowOff>
    </xdr:from>
    <xdr:ext cx="405111" cy="259045"/>
    <xdr:sp macro="" textlink="">
      <xdr:nvSpPr>
        <xdr:cNvPr id="73" name="【体育館・プール】&#10;有形固定資産減価償却率最小値テキスト"/>
        <xdr:cNvSpPr txBox="1"/>
      </xdr:nvSpPr>
      <xdr:spPr>
        <a:xfrm>
          <a:off x="46736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89535</xdr:rowOff>
    </xdr:from>
    <xdr:to>
      <xdr:col>24</xdr:col>
      <xdr:colOff>152400</xdr:colOff>
      <xdr:row>64</xdr:row>
      <xdr:rowOff>89535</xdr:rowOff>
    </xdr:to>
    <xdr:cxnSp macro="">
      <xdr:nvCxnSpPr>
        <xdr:cNvPr id="74" name="直線コネクタ 73"/>
        <xdr:cNvCxnSpPr/>
      </xdr:nvCxnSpPr>
      <xdr:spPr>
        <a:xfrm>
          <a:off x="4546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78122</xdr:rowOff>
    </xdr:from>
    <xdr:ext cx="405111" cy="259045"/>
    <xdr:sp macro="" textlink="">
      <xdr:nvSpPr>
        <xdr:cNvPr id="77" name="【体育館・プール】&#10;有形固定資産減価償却率平均値テキスト"/>
        <xdr:cNvSpPr txBox="1"/>
      </xdr:nvSpPr>
      <xdr:spPr>
        <a:xfrm>
          <a:off x="4673600" y="1002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99695</xdr:rowOff>
    </xdr:from>
    <xdr:to>
      <xdr:col>24</xdr:col>
      <xdr:colOff>114300</xdr:colOff>
      <xdr:row>59</xdr:row>
      <xdr:rowOff>29845</xdr:rowOff>
    </xdr:to>
    <xdr:sp macro="" textlink="">
      <xdr:nvSpPr>
        <xdr:cNvPr id="78" name="フローチャート: 判断 77"/>
        <xdr:cNvSpPr/>
      </xdr:nvSpPr>
      <xdr:spPr>
        <a:xfrm>
          <a:off x="45847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xdr:rowOff>
    </xdr:from>
    <xdr:to>
      <xdr:col>20</xdr:col>
      <xdr:colOff>38100</xdr:colOff>
      <xdr:row>59</xdr:row>
      <xdr:rowOff>113665</xdr:rowOff>
    </xdr:to>
    <xdr:sp macro="" textlink="">
      <xdr:nvSpPr>
        <xdr:cNvPr id="79" name="フローチャート: 判断 78"/>
        <xdr:cNvSpPr/>
      </xdr:nvSpPr>
      <xdr:spPr>
        <a:xfrm>
          <a:off x="3746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130192</xdr:rowOff>
    </xdr:from>
    <xdr:ext cx="405111" cy="259045"/>
    <xdr:sp macro="" textlink="">
      <xdr:nvSpPr>
        <xdr:cNvPr id="80" name="n_1aveValue【体育館・プール】&#10;有形固定資産減価償却率"/>
        <xdr:cNvSpPr txBox="1"/>
      </xdr:nvSpPr>
      <xdr:spPr>
        <a:xfrm>
          <a:off x="35820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29210</xdr:rowOff>
    </xdr:from>
    <xdr:to>
      <xdr:col>15</xdr:col>
      <xdr:colOff>101600</xdr:colOff>
      <xdr:row>59</xdr:row>
      <xdr:rowOff>130810</xdr:rowOff>
    </xdr:to>
    <xdr:sp macro="" textlink="">
      <xdr:nvSpPr>
        <xdr:cNvPr id="81" name="フローチャート: 判断 80"/>
        <xdr:cNvSpPr/>
      </xdr:nvSpPr>
      <xdr:spPr>
        <a:xfrm>
          <a:off x="2857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147337</xdr:rowOff>
    </xdr:from>
    <xdr:ext cx="405111" cy="259045"/>
    <xdr:sp macro="" textlink="">
      <xdr:nvSpPr>
        <xdr:cNvPr id="82" name="n_2aveValue【体育館・プール】&#10;有形固定資産減価償却率"/>
        <xdr:cNvSpPr txBox="1"/>
      </xdr:nvSpPr>
      <xdr:spPr>
        <a:xfrm>
          <a:off x="2705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139700</xdr:rowOff>
    </xdr:from>
    <xdr:to>
      <xdr:col>20</xdr:col>
      <xdr:colOff>38100</xdr:colOff>
      <xdr:row>60</xdr:row>
      <xdr:rowOff>69850</xdr:rowOff>
    </xdr:to>
    <xdr:sp macro="" textlink="">
      <xdr:nvSpPr>
        <xdr:cNvPr id="88" name="楕円 87"/>
        <xdr:cNvSpPr/>
      </xdr:nvSpPr>
      <xdr:spPr>
        <a:xfrm>
          <a:off x="3746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4445</xdr:rowOff>
    </xdr:from>
    <xdr:to>
      <xdr:col>15</xdr:col>
      <xdr:colOff>101600</xdr:colOff>
      <xdr:row>60</xdr:row>
      <xdr:rowOff>106045</xdr:rowOff>
    </xdr:to>
    <xdr:sp macro="" textlink="">
      <xdr:nvSpPr>
        <xdr:cNvPr id="89" name="楕円 88"/>
        <xdr:cNvSpPr/>
      </xdr:nvSpPr>
      <xdr:spPr>
        <a:xfrm>
          <a:off x="28575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19050</xdr:rowOff>
    </xdr:from>
    <xdr:to>
      <xdr:col>19</xdr:col>
      <xdr:colOff>177800</xdr:colOff>
      <xdr:row>60</xdr:row>
      <xdr:rowOff>55245</xdr:rowOff>
    </xdr:to>
    <xdr:cxnSp macro="">
      <xdr:nvCxnSpPr>
        <xdr:cNvPr id="90" name="直線コネクタ 89"/>
        <xdr:cNvCxnSpPr/>
      </xdr:nvCxnSpPr>
      <xdr:spPr>
        <a:xfrm flipV="1">
          <a:off x="2908300" y="103060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60977</xdr:rowOff>
    </xdr:from>
    <xdr:ext cx="405111" cy="259045"/>
    <xdr:sp macro="" textlink="">
      <xdr:nvSpPr>
        <xdr:cNvPr id="91" name="n_1mainValue【体育館・プール】&#10;有形固定資産減価償却率"/>
        <xdr:cNvSpPr txBox="1"/>
      </xdr:nvSpPr>
      <xdr:spPr>
        <a:xfrm>
          <a:off x="3582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97172</xdr:rowOff>
    </xdr:from>
    <xdr:ext cx="405111" cy="259045"/>
    <xdr:sp macro="" textlink="">
      <xdr:nvSpPr>
        <xdr:cNvPr id="92" name="n_2mainValue【体育館・プール】&#10;有形固定資産減価償却率"/>
        <xdr:cNvSpPr txBox="1"/>
      </xdr:nvSpPr>
      <xdr:spPr>
        <a:xfrm>
          <a:off x="27057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3" name="直線コネクタ 10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4" name="テキスト ボックス 10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5" name="直線コネクタ 10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6" name="テキスト ボックス 10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7" name="直線コネクタ 10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08" name="テキスト ボックス 10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09" name="直線コネクタ 10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0" name="テキスト ボックス 10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1" name="直線コネクタ 11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2" name="テキスト ボックス 11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3" name="直線コネクタ 11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14" name="テキスト ボックス 113"/>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5" name="直線コネクタ 11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6" name="テキスト ボックス 115"/>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111361</xdr:rowOff>
    </xdr:to>
    <xdr:cxnSp macro="">
      <xdr:nvCxnSpPr>
        <xdr:cNvPr id="118" name="直線コネクタ 117"/>
        <xdr:cNvCxnSpPr/>
      </xdr:nvCxnSpPr>
      <xdr:spPr>
        <a:xfrm flipV="1">
          <a:off x="10476865" y="9588137"/>
          <a:ext cx="0"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115188</xdr:rowOff>
    </xdr:from>
    <xdr:ext cx="469744" cy="259045"/>
    <xdr:sp macro="" textlink="">
      <xdr:nvSpPr>
        <xdr:cNvPr id="119" name="【体育館・プール】&#10;一人当たり面積最小値テキスト"/>
        <xdr:cNvSpPr txBox="1"/>
      </xdr:nvSpPr>
      <xdr:spPr>
        <a:xfrm>
          <a:off x="10515600" y="11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111361</xdr:rowOff>
    </xdr:from>
    <xdr:to>
      <xdr:col>55</xdr:col>
      <xdr:colOff>88900</xdr:colOff>
      <xdr:row>64</xdr:row>
      <xdr:rowOff>111361</xdr:rowOff>
    </xdr:to>
    <xdr:cxnSp macro="">
      <xdr:nvCxnSpPr>
        <xdr:cNvPr id="120" name="直線コネクタ 119"/>
        <xdr:cNvCxnSpPr/>
      </xdr:nvCxnSpPr>
      <xdr:spPr>
        <a:xfrm>
          <a:off x="10388600" y="11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121" name="【体育館・プール】&#10;一人当たり面積最大値テキスト"/>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122" name="直線コネクタ 121"/>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63481</xdr:rowOff>
    </xdr:from>
    <xdr:ext cx="469744" cy="259045"/>
    <xdr:sp macro="" textlink="">
      <xdr:nvSpPr>
        <xdr:cNvPr id="123" name="【体育館・プール】&#10;一人当たり面積平均値テキスト"/>
        <xdr:cNvSpPr txBox="1"/>
      </xdr:nvSpPr>
      <xdr:spPr>
        <a:xfrm>
          <a:off x="10515600" y="10864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85054</xdr:rowOff>
    </xdr:from>
    <xdr:to>
      <xdr:col>55</xdr:col>
      <xdr:colOff>50800</xdr:colOff>
      <xdr:row>64</xdr:row>
      <xdr:rowOff>15204</xdr:rowOff>
    </xdr:to>
    <xdr:sp macro="" textlink="">
      <xdr:nvSpPr>
        <xdr:cNvPr id="124" name="フローチャート: 判断 123"/>
        <xdr:cNvSpPr/>
      </xdr:nvSpPr>
      <xdr:spPr>
        <a:xfrm>
          <a:off x="10426700" y="1088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75747</xdr:rowOff>
    </xdr:from>
    <xdr:to>
      <xdr:col>50</xdr:col>
      <xdr:colOff>165100</xdr:colOff>
      <xdr:row>64</xdr:row>
      <xdr:rowOff>5897</xdr:rowOff>
    </xdr:to>
    <xdr:sp macro="" textlink="">
      <xdr:nvSpPr>
        <xdr:cNvPr id="125" name="フローチャート: 判断 124"/>
        <xdr:cNvSpPr/>
      </xdr:nvSpPr>
      <xdr:spPr>
        <a:xfrm>
          <a:off x="9588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168474</xdr:rowOff>
    </xdr:from>
    <xdr:ext cx="469744" cy="259045"/>
    <xdr:sp macro="" textlink="">
      <xdr:nvSpPr>
        <xdr:cNvPr id="126" name="n_1aveValue【体育館・プール】&#10;一人当たり面積"/>
        <xdr:cNvSpPr txBox="1"/>
      </xdr:nvSpPr>
      <xdr:spPr>
        <a:xfrm>
          <a:off x="9391727" y="1096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104974</xdr:rowOff>
    </xdr:from>
    <xdr:to>
      <xdr:col>46</xdr:col>
      <xdr:colOff>38100</xdr:colOff>
      <xdr:row>64</xdr:row>
      <xdr:rowOff>35124</xdr:rowOff>
    </xdr:to>
    <xdr:sp macro="" textlink="">
      <xdr:nvSpPr>
        <xdr:cNvPr id="127" name="フローチャート: 判断 126"/>
        <xdr:cNvSpPr/>
      </xdr:nvSpPr>
      <xdr:spPr>
        <a:xfrm>
          <a:off x="8699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64</xdr:row>
      <xdr:rowOff>26251</xdr:rowOff>
    </xdr:from>
    <xdr:ext cx="469744" cy="259045"/>
    <xdr:sp macro="" textlink="">
      <xdr:nvSpPr>
        <xdr:cNvPr id="128" name="n_2aveValue【体育館・プール】&#10;一人当たり面積"/>
        <xdr:cNvSpPr txBox="1"/>
      </xdr:nvSpPr>
      <xdr:spPr>
        <a:xfrm>
          <a:off x="8515427" y="1099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9" name="テキスト ボックス 12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0" name="テキスト ボックス 12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1" name="テキスト ボックス 13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2" name="テキスト ボックス 13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3" name="テキスト ボックス 13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22842</xdr:rowOff>
    </xdr:from>
    <xdr:to>
      <xdr:col>50</xdr:col>
      <xdr:colOff>165100</xdr:colOff>
      <xdr:row>63</xdr:row>
      <xdr:rowOff>124442</xdr:rowOff>
    </xdr:to>
    <xdr:sp macro="" textlink="">
      <xdr:nvSpPr>
        <xdr:cNvPr id="134" name="楕円 133"/>
        <xdr:cNvSpPr/>
      </xdr:nvSpPr>
      <xdr:spPr>
        <a:xfrm>
          <a:off x="9588500" y="1082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23985</xdr:rowOff>
    </xdr:from>
    <xdr:to>
      <xdr:col>46</xdr:col>
      <xdr:colOff>38100</xdr:colOff>
      <xdr:row>63</xdr:row>
      <xdr:rowOff>125585</xdr:rowOff>
    </xdr:to>
    <xdr:sp macro="" textlink="">
      <xdr:nvSpPr>
        <xdr:cNvPr id="135" name="楕円 134"/>
        <xdr:cNvSpPr/>
      </xdr:nvSpPr>
      <xdr:spPr>
        <a:xfrm>
          <a:off x="8699500" y="1082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73642</xdr:rowOff>
    </xdr:from>
    <xdr:to>
      <xdr:col>50</xdr:col>
      <xdr:colOff>114300</xdr:colOff>
      <xdr:row>63</xdr:row>
      <xdr:rowOff>74785</xdr:rowOff>
    </xdr:to>
    <xdr:cxnSp macro="">
      <xdr:nvCxnSpPr>
        <xdr:cNvPr id="136" name="直線コネクタ 135"/>
        <xdr:cNvCxnSpPr/>
      </xdr:nvCxnSpPr>
      <xdr:spPr>
        <a:xfrm flipV="1">
          <a:off x="8750300" y="10874992"/>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140969</xdr:rowOff>
    </xdr:from>
    <xdr:ext cx="469744" cy="259045"/>
    <xdr:sp macro="" textlink="">
      <xdr:nvSpPr>
        <xdr:cNvPr id="137" name="n_1mainValue【体育館・プール】&#10;一人当たり面積"/>
        <xdr:cNvSpPr txBox="1"/>
      </xdr:nvSpPr>
      <xdr:spPr>
        <a:xfrm>
          <a:off x="9391727" y="1059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142112</xdr:rowOff>
    </xdr:from>
    <xdr:ext cx="469744" cy="259045"/>
    <xdr:sp macro="" textlink="">
      <xdr:nvSpPr>
        <xdr:cNvPr id="138" name="n_2mainValue【体育館・プール】&#10;一人当たり面積"/>
        <xdr:cNvSpPr txBox="1"/>
      </xdr:nvSpPr>
      <xdr:spPr>
        <a:xfrm>
          <a:off x="8515427" y="1060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9" name="正方形/長方形 1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0" name="正方形/長方形 13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1" name="正方形/長方形 14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2" name="正方形/長方形 14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3" name="正方形/長方形 14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4" name="正方形/長方形 14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5" name="正方形/長方形 14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6" name="正方形/長方形 14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7" name="テキスト ボックス 14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8" name="直線コネクタ 14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49" name="直線コネクタ 14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50" name="テキスト ボックス 14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51" name="直線コネクタ 15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52" name="テキスト ボックス 15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53" name="直線コネクタ 15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54" name="テキスト ボックス 15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55" name="直線コネクタ 15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56" name="テキスト ボックス 15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57" name="直線コネクタ 15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58" name="テキスト ボックス 15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59" name="直線コネクタ 15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60" name="テキスト ボックス 15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1" name="直線コネクタ 16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2" name="テキスト ボックス 16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137705</xdr:rowOff>
    </xdr:to>
    <xdr:cxnSp macro="">
      <xdr:nvCxnSpPr>
        <xdr:cNvPr id="164" name="直線コネクタ 163"/>
        <xdr:cNvCxnSpPr/>
      </xdr:nvCxnSpPr>
      <xdr:spPr>
        <a:xfrm flipV="1">
          <a:off x="4634865"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141532</xdr:rowOff>
    </xdr:from>
    <xdr:ext cx="405111" cy="259045"/>
    <xdr:sp macro="" textlink="">
      <xdr:nvSpPr>
        <xdr:cNvPr id="165" name="【福祉施設】&#10;有形固定資産減価償却率最小値テキスト"/>
        <xdr:cNvSpPr txBox="1"/>
      </xdr:nvSpPr>
      <xdr:spPr>
        <a:xfrm>
          <a:off x="4673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137705</xdr:rowOff>
    </xdr:from>
    <xdr:to>
      <xdr:col>24</xdr:col>
      <xdr:colOff>152400</xdr:colOff>
      <xdr:row>85</xdr:row>
      <xdr:rowOff>137705</xdr:rowOff>
    </xdr:to>
    <xdr:cxnSp macro="">
      <xdr:nvCxnSpPr>
        <xdr:cNvPr id="166" name="直線コネクタ 165"/>
        <xdr:cNvCxnSpPr/>
      </xdr:nvCxnSpPr>
      <xdr:spPr>
        <a:xfrm>
          <a:off x="4546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67"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68" name="直線コネクタ 167"/>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32675</xdr:rowOff>
    </xdr:from>
    <xdr:ext cx="405111" cy="259045"/>
    <xdr:sp macro="" textlink="">
      <xdr:nvSpPr>
        <xdr:cNvPr id="169" name="【福祉施設】&#10;有形固定資産減価償却率平均値テキスト"/>
        <xdr:cNvSpPr txBox="1"/>
      </xdr:nvSpPr>
      <xdr:spPr>
        <a:xfrm>
          <a:off x="4673600" y="14091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54248</xdr:rowOff>
    </xdr:from>
    <xdr:to>
      <xdr:col>24</xdr:col>
      <xdr:colOff>114300</xdr:colOff>
      <xdr:row>82</xdr:row>
      <xdr:rowOff>155848</xdr:rowOff>
    </xdr:to>
    <xdr:sp macro="" textlink="">
      <xdr:nvSpPr>
        <xdr:cNvPr id="170" name="フローチャート: 判断 169"/>
        <xdr:cNvSpPr/>
      </xdr:nvSpPr>
      <xdr:spPr>
        <a:xfrm>
          <a:off x="45847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64044</xdr:rowOff>
    </xdr:from>
    <xdr:to>
      <xdr:col>20</xdr:col>
      <xdr:colOff>38100</xdr:colOff>
      <xdr:row>82</xdr:row>
      <xdr:rowOff>165644</xdr:rowOff>
    </xdr:to>
    <xdr:sp macro="" textlink="">
      <xdr:nvSpPr>
        <xdr:cNvPr id="171" name="フローチャート: 判断 170"/>
        <xdr:cNvSpPr/>
      </xdr:nvSpPr>
      <xdr:spPr>
        <a:xfrm>
          <a:off x="3746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156771</xdr:rowOff>
    </xdr:from>
    <xdr:ext cx="405111" cy="259045"/>
    <xdr:sp macro="" textlink="">
      <xdr:nvSpPr>
        <xdr:cNvPr id="172" name="n_1aveValue【福祉施設】&#10;有形固定資産減価償却率"/>
        <xdr:cNvSpPr txBox="1"/>
      </xdr:nvSpPr>
      <xdr:spPr>
        <a:xfrm>
          <a:off x="3582044" y="1421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41184</xdr:rowOff>
    </xdr:from>
    <xdr:to>
      <xdr:col>15</xdr:col>
      <xdr:colOff>101600</xdr:colOff>
      <xdr:row>82</xdr:row>
      <xdr:rowOff>142784</xdr:rowOff>
    </xdr:to>
    <xdr:sp macro="" textlink="">
      <xdr:nvSpPr>
        <xdr:cNvPr id="173" name="フローチャート: 判断 172"/>
        <xdr:cNvSpPr/>
      </xdr:nvSpPr>
      <xdr:spPr>
        <a:xfrm>
          <a:off x="2857500" y="1410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133911</xdr:rowOff>
    </xdr:from>
    <xdr:ext cx="405111" cy="259045"/>
    <xdr:sp macro="" textlink="">
      <xdr:nvSpPr>
        <xdr:cNvPr id="174" name="n_2aveValue【福祉施設】&#10;有形固定資産減価償却率"/>
        <xdr:cNvSpPr txBox="1"/>
      </xdr:nvSpPr>
      <xdr:spPr>
        <a:xfrm>
          <a:off x="2705744" y="1419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5" name="テキスト ボックス 1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6" name="テキスト ボックス 1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7" name="テキスト ボックス 1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8" name="テキスト ボックス 1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9" name="テキスト ボックス 1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162016</xdr:rowOff>
    </xdr:from>
    <xdr:to>
      <xdr:col>20</xdr:col>
      <xdr:colOff>38100</xdr:colOff>
      <xdr:row>81</xdr:row>
      <xdr:rowOff>92166</xdr:rowOff>
    </xdr:to>
    <xdr:sp macro="" textlink="">
      <xdr:nvSpPr>
        <xdr:cNvPr id="180" name="楕円 179"/>
        <xdr:cNvSpPr/>
      </xdr:nvSpPr>
      <xdr:spPr>
        <a:xfrm>
          <a:off x="3746500" y="1387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155484</xdr:rowOff>
    </xdr:from>
    <xdr:to>
      <xdr:col>15</xdr:col>
      <xdr:colOff>101600</xdr:colOff>
      <xdr:row>81</xdr:row>
      <xdr:rowOff>85634</xdr:rowOff>
    </xdr:to>
    <xdr:sp macro="" textlink="">
      <xdr:nvSpPr>
        <xdr:cNvPr id="181" name="楕円 180"/>
        <xdr:cNvSpPr/>
      </xdr:nvSpPr>
      <xdr:spPr>
        <a:xfrm>
          <a:off x="2857500" y="1387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34834</xdr:rowOff>
    </xdr:from>
    <xdr:to>
      <xdr:col>19</xdr:col>
      <xdr:colOff>177800</xdr:colOff>
      <xdr:row>81</xdr:row>
      <xdr:rowOff>41366</xdr:rowOff>
    </xdr:to>
    <xdr:cxnSp macro="">
      <xdr:nvCxnSpPr>
        <xdr:cNvPr id="182" name="直線コネクタ 181"/>
        <xdr:cNvCxnSpPr/>
      </xdr:nvCxnSpPr>
      <xdr:spPr>
        <a:xfrm>
          <a:off x="2908300" y="1392228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108693</xdr:rowOff>
    </xdr:from>
    <xdr:ext cx="405111" cy="259045"/>
    <xdr:sp macro="" textlink="">
      <xdr:nvSpPr>
        <xdr:cNvPr id="183" name="n_1mainValue【福祉施設】&#10;有形固定資産減価償却率"/>
        <xdr:cNvSpPr txBox="1"/>
      </xdr:nvSpPr>
      <xdr:spPr>
        <a:xfrm>
          <a:off x="3582044" y="1365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102161</xdr:rowOff>
    </xdr:from>
    <xdr:ext cx="405111" cy="259045"/>
    <xdr:sp macro="" textlink="">
      <xdr:nvSpPr>
        <xdr:cNvPr id="184" name="n_2mainValue【福祉施設】&#10;有形固定資産減価償却率"/>
        <xdr:cNvSpPr txBox="1"/>
      </xdr:nvSpPr>
      <xdr:spPr>
        <a:xfrm>
          <a:off x="2705744" y="1364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5" name="正方形/長方形 18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6" name="正方形/長方形 18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7" name="正方形/長方形 18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8" name="正方形/長方形 18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9" name="正方形/長方形 18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0" name="正方形/長方形 18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1" name="正方形/長方形 19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2" name="正方形/長方形 19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3" name="テキスト ボックス 19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4" name="直線コネクタ 19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95" name="直線コネクタ 19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96" name="テキスト ボックス 19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7" name="直線コネクタ 19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98" name="テキスト ボックス 19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99" name="直線コネクタ 19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0" name="テキスト ボックス 19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01" name="直線コネクタ 20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02" name="テキスト ボックス 20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3" name="直線コネクタ 20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04" name="テキスト ボックス 20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5" name="直線コネクタ 20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6" name="テキスト ボックス 20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42290</xdr:rowOff>
    </xdr:from>
    <xdr:to>
      <xdr:col>54</xdr:col>
      <xdr:colOff>189865</xdr:colOff>
      <xdr:row>86</xdr:row>
      <xdr:rowOff>101727</xdr:rowOff>
    </xdr:to>
    <xdr:cxnSp macro="">
      <xdr:nvCxnSpPr>
        <xdr:cNvPr id="208" name="直線コネクタ 207"/>
        <xdr:cNvCxnSpPr/>
      </xdr:nvCxnSpPr>
      <xdr:spPr>
        <a:xfrm flipV="1">
          <a:off x="10476865" y="13415390"/>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105554</xdr:rowOff>
    </xdr:from>
    <xdr:ext cx="469744" cy="259045"/>
    <xdr:sp macro="" textlink="">
      <xdr:nvSpPr>
        <xdr:cNvPr id="209" name="【福祉施設】&#10;一人当たり面積最小値テキスト"/>
        <xdr:cNvSpPr txBox="1"/>
      </xdr:nvSpPr>
      <xdr:spPr>
        <a:xfrm>
          <a:off x="10515600" y="1485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101727</xdr:rowOff>
    </xdr:from>
    <xdr:to>
      <xdr:col>55</xdr:col>
      <xdr:colOff>88900</xdr:colOff>
      <xdr:row>86</xdr:row>
      <xdr:rowOff>101727</xdr:rowOff>
    </xdr:to>
    <xdr:cxnSp macro="">
      <xdr:nvCxnSpPr>
        <xdr:cNvPr id="210" name="直線コネクタ 209"/>
        <xdr:cNvCxnSpPr/>
      </xdr:nvCxnSpPr>
      <xdr:spPr>
        <a:xfrm>
          <a:off x="10388600" y="14846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160417</xdr:rowOff>
    </xdr:from>
    <xdr:ext cx="469744" cy="259045"/>
    <xdr:sp macro="" textlink="">
      <xdr:nvSpPr>
        <xdr:cNvPr id="211" name="【福祉施設】&#10;一人当たり面積最大値テキスト"/>
        <xdr:cNvSpPr txBox="1"/>
      </xdr:nvSpPr>
      <xdr:spPr>
        <a:xfrm>
          <a:off x="10515600" y="1319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42290</xdr:rowOff>
    </xdr:from>
    <xdr:to>
      <xdr:col>55</xdr:col>
      <xdr:colOff>88900</xdr:colOff>
      <xdr:row>78</xdr:row>
      <xdr:rowOff>42290</xdr:rowOff>
    </xdr:to>
    <xdr:cxnSp macro="">
      <xdr:nvCxnSpPr>
        <xdr:cNvPr id="212" name="直線コネクタ 211"/>
        <xdr:cNvCxnSpPr/>
      </xdr:nvCxnSpPr>
      <xdr:spPr>
        <a:xfrm>
          <a:off x="10388600" y="13415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18305</xdr:rowOff>
    </xdr:from>
    <xdr:ext cx="469744" cy="259045"/>
    <xdr:sp macro="" textlink="">
      <xdr:nvSpPr>
        <xdr:cNvPr id="213" name="【福祉施設】&#10;一人当たり面積平均値テキスト"/>
        <xdr:cNvSpPr txBox="1"/>
      </xdr:nvSpPr>
      <xdr:spPr>
        <a:xfrm>
          <a:off x="10515600" y="14420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14" name="フローチャート: 判断 213"/>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81407</xdr:rowOff>
    </xdr:from>
    <xdr:to>
      <xdr:col>50</xdr:col>
      <xdr:colOff>165100</xdr:colOff>
      <xdr:row>85</xdr:row>
      <xdr:rowOff>11557</xdr:rowOff>
    </xdr:to>
    <xdr:sp macro="" textlink="">
      <xdr:nvSpPr>
        <xdr:cNvPr id="215" name="フローチャート: 判断 214"/>
        <xdr:cNvSpPr/>
      </xdr:nvSpPr>
      <xdr:spPr>
        <a:xfrm>
          <a:off x="9588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28084</xdr:rowOff>
    </xdr:from>
    <xdr:ext cx="469744" cy="259045"/>
    <xdr:sp macro="" textlink="">
      <xdr:nvSpPr>
        <xdr:cNvPr id="216" name="n_1aveValue【福祉施設】&#10;一人当たり面積"/>
        <xdr:cNvSpPr txBox="1"/>
      </xdr:nvSpPr>
      <xdr:spPr>
        <a:xfrm>
          <a:off x="9391727" y="1425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108077</xdr:rowOff>
    </xdr:from>
    <xdr:to>
      <xdr:col>46</xdr:col>
      <xdr:colOff>38100</xdr:colOff>
      <xdr:row>85</xdr:row>
      <xdr:rowOff>38227</xdr:rowOff>
    </xdr:to>
    <xdr:sp macro="" textlink="">
      <xdr:nvSpPr>
        <xdr:cNvPr id="217" name="フローチャート: 判断 216"/>
        <xdr:cNvSpPr/>
      </xdr:nvSpPr>
      <xdr:spPr>
        <a:xfrm>
          <a:off x="8699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54754</xdr:rowOff>
    </xdr:from>
    <xdr:ext cx="469744" cy="259045"/>
    <xdr:sp macro="" textlink="">
      <xdr:nvSpPr>
        <xdr:cNvPr id="218" name="n_2aveValue【福祉施設】&#10;一人当たり面積"/>
        <xdr:cNvSpPr txBox="1"/>
      </xdr:nvSpPr>
      <xdr:spPr>
        <a:xfrm>
          <a:off x="8515427" y="1428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9" name="テキスト ボックス 21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0" name="テキスト ボックス 21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1" name="テキスト ボックス 22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2" name="テキスト ボックス 22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3" name="テキスト ボックス 22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153797</xdr:rowOff>
    </xdr:from>
    <xdr:to>
      <xdr:col>50</xdr:col>
      <xdr:colOff>165100</xdr:colOff>
      <xdr:row>85</xdr:row>
      <xdr:rowOff>83947</xdr:rowOff>
    </xdr:to>
    <xdr:sp macro="" textlink="">
      <xdr:nvSpPr>
        <xdr:cNvPr id="224" name="楕円 223"/>
        <xdr:cNvSpPr/>
      </xdr:nvSpPr>
      <xdr:spPr>
        <a:xfrm>
          <a:off x="9588500" y="1455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153415</xdr:rowOff>
    </xdr:from>
    <xdr:to>
      <xdr:col>46</xdr:col>
      <xdr:colOff>38100</xdr:colOff>
      <xdr:row>85</xdr:row>
      <xdr:rowOff>83565</xdr:rowOff>
    </xdr:to>
    <xdr:sp macro="" textlink="">
      <xdr:nvSpPr>
        <xdr:cNvPr id="225" name="楕円 224"/>
        <xdr:cNvSpPr/>
      </xdr:nvSpPr>
      <xdr:spPr>
        <a:xfrm>
          <a:off x="8699500" y="1455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32765</xdr:rowOff>
    </xdr:from>
    <xdr:to>
      <xdr:col>50</xdr:col>
      <xdr:colOff>114300</xdr:colOff>
      <xdr:row>85</xdr:row>
      <xdr:rowOff>33147</xdr:rowOff>
    </xdr:to>
    <xdr:cxnSp macro="">
      <xdr:nvCxnSpPr>
        <xdr:cNvPr id="226" name="直線コネクタ 225"/>
        <xdr:cNvCxnSpPr/>
      </xdr:nvCxnSpPr>
      <xdr:spPr>
        <a:xfrm>
          <a:off x="8750300" y="14606015"/>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75074</xdr:rowOff>
    </xdr:from>
    <xdr:ext cx="469744" cy="259045"/>
    <xdr:sp macro="" textlink="">
      <xdr:nvSpPr>
        <xdr:cNvPr id="227" name="n_1mainValue【福祉施設】&#10;一人当たり面積"/>
        <xdr:cNvSpPr txBox="1"/>
      </xdr:nvSpPr>
      <xdr:spPr>
        <a:xfrm>
          <a:off x="9391727" y="14648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74692</xdr:rowOff>
    </xdr:from>
    <xdr:ext cx="469744" cy="259045"/>
    <xdr:sp macro="" textlink="">
      <xdr:nvSpPr>
        <xdr:cNvPr id="228" name="n_2mainValue【福祉施設】&#10;一人当たり面積"/>
        <xdr:cNvSpPr txBox="1"/>
      </xdr:nvSpPr>
      <xdr:spPr>
        <a:xfrm>
          <a:off x="8515427" y="14647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9" name="正方形/長方形 22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0" name="正方形/長方形 22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1" name="正方形/長方形 23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2" name="正方形/長方形 23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3" name="正方形/長方形 23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4" name="正方形/長方形 23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5" name="正方形/長方形 23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6" name="正方形/長方形 23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7" name="テキスト ボックス 23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8" name="直線コネクタ 23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39" name="テキスト ボックス 238"/>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40" name="直線コネクタ 239"/>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41" name="テキスト ボックス 240"/>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42" name="直線コネクタ 241"/>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43" name="テキスト ボックス 242"/>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44" name="直線コネクタ 243"/>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45" name="テキスト ボックス 244"/>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46" name="直線コネクタ 245"/>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247" name="テキスト ボックス 246"/>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8" name="直線コネクタ 24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49" name="テキスト ボックス 24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5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142494</xdr:rowOff>
    </xdr:from>
    <xdr:to>
      <xdr:col>24</xdr:col>
      <xdr:colOff>62865</xdr:colOff>
      <xdr:row>109</xdr:row>
      <xdr:rowOff>14478</xdr:rowOff>
    </xdr:to>
    <xdr:cxnSp macro="">
      <xdr:nvCxnSpPr>
        <xdr:cNvPr id="251" name="直線コネクタ 250"/>
        <xdr:cNvCxnSpPr/>
      </xdr:nvCxnSpPr>
      <xdr:spPr>
        <a:xfrm flipV="1">
          <a:off x="4634865" y="17287494"/>
          <a:ext cx="0" cy="1415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18305</xdr:rowOff>
    </xdr:from>
    <xdr:ext cx="405111" cy="259045"/>
    <xdr:sp macro="" textlink="">
      <xdr:nvSpPr>
        <xdr:cNvPr id="252" name="【市民会館】&#10;有形固定資産減価償却率最小値テキスト"/>
        <xdr:cNvSpPr txBox="1"/>
      </xdr:nvSpPr>
      <xdr:spPr>
        <a:xfrm>
          <a:off x="4673600" y="1870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14478</xdr:rowOff>
    </xdr:from>
    <xdr:to>
      <xdr:col>24</xdr:col>
      <xdr:colOff>152400</xdr:colOff>
      <xdr:row>109</xdr:row>
      <xdr:rowOff>14478</xdr:rowOff>
    </xdr:to>
    <xdr:cxnSp macro="">
      <xdr:nvCxnSpPr>
        <xdr:cNvPr id="253" name="直線コネクタ 252"/>
        <xdr:cNvCxnSpPr/>
      </xdr:nvCxnSpPr>
      <xdr:spPr>
        <a:xfrm>
          <a:off x="4546600" y="1870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89171</xdr:rowOff>
    </xdr:from>
    <xdr:ext cx="405111" cy="259045"/>
    <xdr:sp macro="" textlink="">
      <xdr:nvSpPr>
        <xdr:cNvPr id="254" name="【市民会館】&#10;有形固定資産減価償却率最大値テキスト"/>
        <xdr:cNvSpPr txBox="1"/>
      </xdr:nvSpPr>
      <xdr:spPr>
        <a:xfrm>
          <a:off x="4673600" y="1706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142494</xdr:rowOff>
    </xdr:from>
    <xdr:to>
      <xdr:col>24</xdr:col>
      <xdr:colOff>152400</xdr:colOff>
      <xdr:row>100</xdr:row>
      <xdr:rowOff>142494</xdr:rowOff>
    </xdr:to>
    <xdr:cxnSp macro="">
      <xdr:nvCxnSpPr>
        <xdr:cNvPr id="255" name="直線コネクタ 254"/>
        <xdr:cNvCxnSpPr/>
      </xdr:nvCxnSpPr>
      <xdr:spPr>
        <a:xfrm>
          <a:off x="4546600" y="1728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28973</xdr:rowOff>
    </xdr:from>
    <xdr:ext cx="405111" cy="259045"/>
    <xdr:sp macro="" textlink="">
      <xdr:nvSpPr>
        <xdr:cNvPr id="256" name="【市民会館】&#10;有形固定資産減価償却率平均値テキスト"/>
        <xdr:cNvSpPr txBox="1"/>
      </xdr:nvSpPr>
      <xdr:spPr>
        <a:xfrm>
          <a:off x="4673600" y="182026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50546</xdr:rowOff>
    </xdr:from>
    <xdr:to>
      <xdr:col>24</xdr:col>
      <xdr:colOff>114300</xdr:colOff>
      <xdr:row>106</xdr:row>
      <xdr:rowOff>152146</xdr:rowOff>
    </xdr:to>
    <xdr:sp macro="" textlink="">
      <xdr:nvSpPr>
        <xdr:cNvPr id="257" name="フローチャート: 判断 256"/>
        <xdr:cNvSpPr/>
      </xdr:nvSpPr>
      <xdr:spPr>
        <a:xfrm>
          <a:off x="4584700" y="1822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29972</xdr:rowOff>
    </xdr:from>
    <xdr:to>
      <xdr:col>20</xdr:col>
      <xdr:colOff>38100</xdr:colOff>
      <xdr:row>106</xdr:row>
      <xdr:rowOff>131572</xdr:rowOff>
    </xdr:to>
    <xdr:sp macro="" textlink="">
      <xdr:nvSpPr>
        <xdr:cNvPr id="258" name="フローチャート: 判断 257"/>
        <xdr:cNvSpPr/>
      </xdr:nvSpPr>
      <xdr:spPr>
        <a:xfrm>
          <a:off x="3746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106</xdr:row>
      <xdr:rowOff>122699</xdr:rowOff>
    </xdr:from>
    <xdr:ext cx="405111" cy="259045"/>
    <xdr:sp macro="" textlink="">
      <xdr:nvSpPr>
        <xdr:cNvPr id="259" name="n_1aveValue【市民会館】&#10;有形固定資産減価償却率"/>
        <xdr:cNvSpPr txBox="1"/>
      </xdr:nvSpPr>
      <xdr:spPr>
        <a:xfrm>
          <a:off x="3582044" y="1829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128270</xdr:rowOff>
    </xdr:from>
    <xdr:to>
      <xdr:col>15</xdr:col>
      <xdr:colOff>101600</xdr:colOff>
      <xdr:row>107</xdr:row>
      <xdr:rowOff>58420</xdr:rowOff>
    </xdr:to>
    <xdr:sp macro="" textlink="">
      <xdr:nvSpPr>
        <xdr:cNvPr id="260" name="フローチャート: 判断 259"/>
        <xdr:cNvSpPr/>
      </xdr:nvSpPr>
      <xdr:spPr>
        <a:xfrm>
          <a:off x="28575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74947</xdr:rowOff>
    </xdr:from>
    <xdr:ext cx="405111" cy="259045"/>
    <xdr:sp macro="" textlink="">
      <xdr:nvSpPr>
        <xdr:cNvPr id="261" name="n_2aveValue【市民会館】&#10;有形固定資産減価償却率"/>
        <xdr:cNvSpPr txBox="1"/>
      </xdr:nvSpPr>
      <xdr:spPr>
        <a:xfrm>
          <a:off x="2705744" y="18077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62" name="テキスト ボックス 26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3" name="テキスト ボックス 26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4" name="テキスト ボックス 26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5" name="テキスト ボックス 26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6" name="テキスト ボックス 26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4826</xdr:rowOff>
    </xdr:from>
    <xdr:to>
      <xdr:col>20</xdr:col>
      <xdr:colOff>38100</xdr:colOff>
      <xdr:row>101</xdr:row>
      <xdr:rowOff>106426</xdr:rowOff>
    </xdr:to>
    <xdr:sp macro="" textlink="">
      <xdr:nvSpPr>
        <xdr:cNvPr id="267" name="楕円 266"/>
        <xdr:cNvSpPr/>
      </xdr:nvSpPr>
      <xdr:spPr>
        <a:xfrm>
          <a:off x="3746500" y="1732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99</xdr:row>
      <xdr:rowOff>122953</xdr:rowOff>
    </xdr:from>
    <xdr:ext cx="405111" cy="259045"/>
    <xdr:sp macro="" textlink="">
      <xdr:nvSpPr>
        <xdr:cNvPr id="268" name="n_1mainValue【市民会館】&#10;有形固定資産減価償却率"/>
        <xdr:cNvSpPr txBox="1"/>
      </xdr:nvSpPr>
      <xdr:spPr>
        <a:xfrm>
          <a:off x="3582044" y="1709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69" name="正方形/長方形 26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0" name="正方形/長方形 26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1" name="正方形/長方形 27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2" name="正方形/長方形 27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3" name="正方形/長方形 27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4" name="正方形/長方形 27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5" name="正方形/長方形 27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6" name="正方形/長方形 27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77" name="テキスト ボックス 27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78" name="直線コネクタ 27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79" name="直線コネクタ 27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80" name="テキスト ボックス 27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81" name="直線コネクタ 28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82" name="テキスト ボックス 28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83" name="直線コネクタ 28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84" name="テキスト ボックス 28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85" name="直線コネクタ 28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86" name="テキスト ボックス 28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87" name="直線コネクタ 28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88" name="テキスト ボックス 28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89" name="直線コネクタ 28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90" name="テキスト ボックス 28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62485</xdr:rowOff>
    </xdr:from>
    <xdr:to>
      <xdr:col>54</xdr:col>
      <xdr:colOff>189865</xdr:colOff>
      <xdr:row>108</xdr:row>
      <xdr:rowOff>119253</xdr:rowOff>
    </xdr:to>
    <xdr:cxnSp macro="">
      <xdr:nvCxnSpPr>
        <xdr:cNvPr id="292" name="直線コネクタ 291"/>
        <xdr:cNvCxnSpPr/>
      </xdr:nvCxnSpPr>
      <xdr:spPr>
        <a:xfrm flipV="1">
          <a:off x="10476865" y="17378935"/>
          <a:ext cx="0" cy="1256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123080</xdr:rowOff>
    </xdr:from>
    <xdr:ext cx="469744" cy="259045"/>
    <xdr:sp macro="" textlink="">
      <xdr:nvSpPr>
        <xdr:cNvPr id="293" name="【市民会館】&#10;一人当たり面積最小値テキスト"/>
        <xdr:cNvSpPr txBox="1"/>
      </xdr:nvSpPr>
      <xdr:spPr>
        <a:xfrm>
          <a:off x="10515600" y="1863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119253</xdr:rowOff>
    </xdr:from>
    <xdr:to>
      <xdr:col>55</xdr:col>
      <xdr:colOff>88900</xdr:colOff>
      <xdr:row>108</xdr:row>
      <xdr:rowOff>119253</xdr:rowOff>
    </xdr:to>
    <xdr:cxnSp macro="">
      <xdr:nvCxnSpPr>
        <xdr:cNvPr id="294" name="直線コネクタ 293"/>
        <xdr:cNvCxnSpPr/>
      </xdr:nvCxnSpPr>
      <xdr:spPr>
        <a:xfrm>
          <a:off x="10388600" y="1863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9162</xdr:rowOff>
    </xdr:from>
    <xdr:ext cx="469744" cy="259045"/>
    <xdr:sp macro="" textlink="">
      <xdr:nvSpPr>
        <xdr:cNvPr id="295" name="【市民会館】&#10;一人当たり面積最大値テキスト"/>
        <xdr:cNvSpPr txBox="1"/>
      </xdr:nvSpPr>
      <xdr:spPr>
        <a:xfrm>
          <a:off x="10515600" y="17154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62485</xdr:rowOff>
    </xdr:from>
    <xdr:to>
      <xdr:col>55</xdr:col>
      <xdr:colOff>88900</xdr:colOff>
      <xdr:row>101</xdr:row>
      <xdr:rowOff>62485</xdr:rowOff>
    </xdr:to>
    <xdr:cxnSp macro="">
      <xdr:nvCxnSpPr>
        <xdr:cNvPr id="296" name="直線コネクタ 295"/>
        <xdr:cNvCxnSpPr/>
      </xdr:nvCxnSpPr>
      <xdr:spPr>
        <a:xfrm>
          <a:off x="10388600" y="1737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91457</xdr:rowOff>
    </xdr:from>
    <xdr:ext cx="469744" cy="259045"/>
    <xdr:sp macro="" textlink="">
      <xdr:nvSpPr>
        <xdr:cNvPr id="297" name="【市民会館】&#10;一人当たり面積平均値テキスト"/>
        <xdr:cNvSpPr txBox="1"/>
      </xdr:nvSpPr>
      <xdr:spPr>
        <a:xfrm>
          <a:off x="10515600" y="18265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113030</xdr:rowOff>
    </xdr:from>
    <xdr:to>
      <xdr:col>55</xdr:col>
      <xdr:colOff>50800</xdr:colOff>
      <xdr:row>107</xdr:row>
      <xdr:rowOff>43180</xdr:rowOff>
    </xdr:to>
    <xdr:sp macro="" textlink="">
      <xdr:nvSpPr>
        <xdr:cNvPr id="298" name="フローチャート: 判断 297"/>
        <xdr:cNvSpPr/>
      </xdr:nvSpPr>
      <xdr:spPr>
        <a:xfrm>
          <a:off x="104267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138557</xdr:rowOff>
    </xdr:from>
    <xdr:to>
      <xdr:col>50</xdr:col>
      <xdr:colOff>165100</xdr:colOff>
      <xdr:row>107</xdr:row>
      <xdr:rowOff>68707</xdr:rowOff>
    </xdr:to>
    <xdr:sp macro="" textlink="">
      <xdr:nvSpPr>
        <xdr:cNvPr id="299" name="フローチャート: 判断 298"/>
        <xdr:cNvSpPr/>
      </xdr:nvSpPr>
      <xdr:spPr>
        <a:xfrm>
          <a:off x="9588500" y="183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85234</xdr:rowOff>
    </xdr:from>
    <xdr:ext cx="469744" cy="259045"/>
    <xdr:sp macro="" textlink="">
      <xdr:nvSpPr>
        <xdr:cNvPr id="300" name="n_1aveValue【市民会館】&#10;一人当たり面積"/>
        <xdr:cNvSpPr txBox="1"/>
      </xdr:nvSpPr>
      <xdr:spPr>
        <a:xfrm>
          <a:off x="9391727" y="1808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3302</xdr:rowOff>
    </xdr:from>
    <xdr:to>
      <xdr:col>46</xdr:col>
      <xdr:colOff>38100</xdr:colOff>
      <xdr:row>107</xdr:row>
      <xdr:rowOff>104902</xdr:rowOff>
    </xdr:to>
    <xdr:sp macro="" textlink="">
      <xdr:nvSpPr>
        <xdr:cNvPr id="301" name="フローチャート: 判断 300"/>
        <xdr:cNvSpPr/>
      </xdr:nvSpPr>
      <xdr:spPr>
        <a:xfrm>
          <a:off x="8699500" y="1834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121429</xdr:rowOff>
    </xdr:from>
    <xdr:ext cx="469744" cy="259045"/>
    <xdr:sp macro="" textlink="">
      <xdr:nvSpPr>
        <xdr:cNvPr id="302" name="n_2aveValue【市民会館】&#10;一人当たり面積"/>
        <xdr:cNvSpPr txBox="1"/>
      </xdr:nvSpPr>
      <xdr:spPr>
        <a:xfrm>
          <a:off x="8515427" y="1812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03" name="テキスト ボックス 30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4" name="テキスト ボックス 30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5" name="テキスト ボックス 30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06" name="テキスト ボックス 30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07" name="テキスト ボックス 30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95123</xdr:rowOff>
    </xdr:from>
    <xdr:to>
      <xdr:col>50</xdr:col>
      <xdr:colOff>165100</xdr:colOff>
      <xdr:row>108</xdr:row>
      <xdr:rowOff>25273</xdr:rowOff>
    </xdr:to>
    <xdr:sp macro="" textlink="">
      <xdr:nvSpPr>
        <xdr:cNvPr id="308" name="楕円 307"/>
        <xdr:cNvSpPr/>
      </xdr:nvSpPr>
      <xdr:spPr>
        <a:xfrm>
          <a:off x="9588500" y="1844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108</xdr:row>
      <xdr:rowOff>16400</xdr:rowOff>
    </xdr:from>
    <xdr:ext cx="469744" cy="259045"/>
    <xdr:sp macro="" textlink="">
      <xdr:nvSpPr>
        <xdr:cNvPr id="309" name="n_1mainValue【市民会館】&#10;一人当たり面積"/>
        <xdr:cNvSpPr txBox="1"/>
      </xdr:nvSpPr>
      <xdr:spPr>
        <a:xfrm>
          <a:off x="9391727" y="18533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0" name="正方形/長方形 30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1" name="正方形/長方形 31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2" name="正方形/長方形 31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3" name="正方形/長方形 31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4" name="正方形/長方形 31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5" name="正方形/長方形 31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6" name="正方形/長方形 31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7" name="正方形/長方形 31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18" name="正方形/長方形 31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9" name="正方形/長方形 31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0" name="正方形/長方形 31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1" name="正方形/長方形 32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2" name="正方形/長方形 32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3" name="正方形/長方形 32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4" name="正方形/長方形 32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5" name="正方形/長方形 32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26" name="正方形/長方形 3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27" name="正方形/長方形 32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28" name="正方形/長方形 32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29" name="正方形/長方形 32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0" name="正方形/長方形 32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1" name="正方形/長方形 33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2" name="正方形/長方形 33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3" name="正方形/長方形 332"/>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34" name="正方形/長方形 33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35" name="正方形/長方形 33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36" name="正方形/長方形 33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37" name="正方形/長方形 33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38" name="正方形/長方形 33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39" name="正方形/長方形 33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40" name="正方形/長方形 33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41" name="正方形/長方形 340"/>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42" name="正方形/長方形 34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43" name="正方形/長方形 34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44" name="正方形/長方形 34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45" name="正方形/長方形 34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46" name="正方形/長方形 34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47" name="正方形/長方形 34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48" name="正方形/長方形 34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49" name="正方形/長方形 34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350" name="正方形/長方形 34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51" name="正方形/長方形 35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52" name="正方形/長方形 35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53" name="正方形/長方形 35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54" name="正方形/長方形 35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55" name="正方形/長方形 35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56" name="正方形/長方形 35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57" name="正方形/長方形 35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58" name="テキスト ボックス 35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59" name="直線コネクタ 35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60" name="直線コネクタ 35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61" name="テキスト ボックス 36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62" name="直線コネクタ 36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63" name="テキスト ボックス 36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64" name="直線コネクタ 36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65" name="テキスト ボックス 36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366" name="直線コネクタ 36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367" name="テキスト ボックス 36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368" name="直線コネクタ 36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369" name="テキスト ボックス 36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70" name="直線コネクタ 36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71" name="テキスト ボックス 37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7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50673</xdr:rowOff>
    </xdr:from>
    <xdr:to>
      <xdr:col>116</xdr:col>
      <xdr:colOff>62864</xdr:colOff>
      <xdr:row>86</xdr:row>
      <xdr:rowOff>97537</xdr:rowOff>
    </xdr:to>
    <xdr:cxnSp macro="">
      <xdr:nvCxnSpPr>
        <xdr:cNvPr id="373" name="直線コネクタ 372"/>
        <xdr:cNvCxnSpPr/>
      </xdr:nvCxnSpPr>
      <xdr:spPr>
        <a:xfrm flipV="1">
          <a:off x="22160864" y="13252323"/>
          <a:ext cx="0" cy="15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101364</xdr:rowOff>
    </xdr:from>
    <xdr:ext cx="469744" cy="259045"/>
    <xdr:sp macro="" textlink="">
      <xdr:nvSpPr>
        <xdr:cNvPr id="374" name="【消防施設】&#10;一人当たり面積最小値テキスト"/>
        <xdr:cNvSpPr txBox="1"/>
      </xdr:nvSpPr>
      <xdr:spPr>
        <a:xfrm>
          <a:off x="22199600" y="1484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97537</xdr:rowOff>
    </xdr:from>
    <xdr:to>
      <xdr:col>116</xdr:col>
      <xdr:colOff>152400</xdr:colOff>
      <xdr:row>86</xdr:row>
      <xdr:rowOff>97537</xdr:rowOff>
    </xdr:to>
    <xdr:cxnSp macro="">
      <xdr:nvCxnSpPr>
        <xdr:cNvPr id="375" name="直線コネクタ 374"/>
        <xdr:cNvCxnSpPr/>
      </xdr:nvCxnSpPr>
      <xdr:spPr>
        <a:xfrm>
          <a:off x="22072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168800</xdr:rowOff>
    </xdr:from>
    <xdr:ext cx="469744" cy="259045"/>
    <xdr:sp macro="" textlink="">
      <xdr:nvSpPr>
        <xdr:cNvPr id="376" name="【消防施設】&#10;一人当たり面積最大値テキスト"/>
        <xdr:cNvSpPr txBox="1"/>
      </xdr:nvSpPr>
      <xdr:spPr>
        <a:xfrm>
          <a:off x="22199600" y="1302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50673</xdr:rowOff>
    </xdr:from>
    <xdr:to>
      <xdr:col>116</xdr:col>
      <xdr:colOff>152400</xdr:colOff>
      <xdr:row>77</xdr:row>
      <xdr:rowOff>50673</xdr:rowOff>
    </xdr:to>
    <xdr:cxnSp macro="">
      <xdr:nvCxnSpPr>
        <xdr:cNvPr id="377" name="直線コネクタ 376"/>
        <xdr:cNvCxnSpPr/>
      </xdr:nvCxnSpPr>
      <xdr:spPr>
        <a:xfrm>
          <a:off x="22072600" y="1325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47641</xdr:rowOff>
    </xdr:from>
    <xdr:ext cx="469744" cy="259045"/>
    <xdr:sp macro="" textlink="">
      <xdr:nvSpPr>
        <xdr:cNvPr id="378" name="【消防施設】&#10;一人当たり面積平均値テキスト"/>
        <xdr:cNvSpPr txBox="1"/>
      </xdr:nvSpPr>
      <xdr:spPr>
        <a:xfrm>
          <a:off x="22199600" y="14620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69214</xdr:rowOff>
    </xdr:from>
    <xdr:to>
      <xdr:col>116</xdr:col>
      <xdr:colOff>114300</xdr:colOff>
      <xdr:row>85</xdr:row>
      <xdr:rowOff>170814</xdr:rowOff>
    </xdr:to>
    <xdr:sp macro="" textlink="">
      <xdr:nvSpPr>
        <xdr:cNvPr id="379" name="フローチャート: 判断 378"/>
        <xdr:cNvSpPr/>
      </xdr:nvSpPr>
      <xdr:spPr>
        <a:xfrm>
          <a:off x="22110700" y="1464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89788</xdr:rowOff>
    </xdr:from>
    <xdr:to>
      <xdr:col>112</xdr:col>
      <xdr:colOff>38100</xdr:colOff>
      <xdr:row>86</xdr:row>
      <xdr:rowOff>19938</xdr:rowOff>
    </xdr:to>
    <xdr:sp macro="" textlink="">
      <xdr:nvSpPr>
        <xdr:cNvPr id="380" name="フローチャート: 判断 379"/>
        <xdr:cNvSpPr/>
      </xdr:nvSpPr>
      <xdr:spPr>
        <a:xfrm>
          <a:off x="21272500" y="146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36465</xdr:rowOff>
    </xdr:from>
    <xdr:ext cx="469744" cy="259045"/>
    <xdr:sp macro="" textlink="">
      <xdr:nvSpPr>
        <xdr:cNvPr id="381" name="n_1aveValue【消防施設】&#10;一人当たり面積"/>
        <xdr:cNvSpPr txBox="1"/>
      </xdr:nvSpPr>
      <xdr:spPr>
        <a:xfrm>
          <a:off x="21075727" y="1443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118745</xdr:rowOff>
    </xdr:from>
    <xdr:to>
      <xdr:col>107</xdr:col>
      <xdr:colOff>101600</xdr:colOff>
      <xdr:row>86</xdr:row>
      <xdr:rowOff>48895</xdr:rowOff>
    </xdr:to>
    <xdr:sp macro="" textlink="">
      <xdr:nvSpPr>
        <xdr:cNvPr id="382" name="フローチャート: 判断 381"/>
        <xdr:cNvSpPr/>
      </xdr:nvSpPr>
      <xdr:spPr>
        <a:xfrm>
          <a:off x="203835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65422</xdr:rowOff>
    </xdr:from>
    <xdr:ext cx="469744" cy="259045"/>
    <xdr:sp macro="" textlink="">
      <xdr:nvSpPr>
        <xdr:cNvPr id="383" name="n_2aveValue【消防施設】&#10;一人当たり面積"/>
        <xdr:cNvSpPr txBox="1"/>
      </xdr:nvSpPr>
      <xdr:spPr>
        <a:xfrm>
          <a:off x="20199427" y="1446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384" name="テキスト ボックス 38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85" name="テキスト ボックス 38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86" name="テキスト ボックス 38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87" name="テキスト ボックス 38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88" name="テキスト ボックス 38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153797</xdr:rowOff>
    </xdr:from>
    <xdr:to>
      <xdr:col>107</xdr:col>
      <xdr:colOff>101600</xdr:colOff>
      <xdr:row>86</xdr:row>
      <xdr:rowOff>83947</xdr:rowOff>
    </xdr:to>
    <xdr:sp macro="" textlink="">
      <xdr:nvSpPr>
        <xdr:cNvPr id="389" name="楕円 388"/>
        <xdr:cNvSpPr/>
      </xdr:nvSpPr>
      <xdr:spPr>
        <a:xfrm>
          <a:off x="20383500" y="1472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75074</xdr:rowOff>
    </xdr:from>
    <xdr:ext cx="469744" cy="259045"/>
    <xdr:sp macro="" textlink="">
      <xdr:nvSpPr>
        <xdr:cNvPr id="390" name="n_2mainValue【消防施設】&#10;一人当たり面積"/>
        <xdr:cNvSpPr txBox="1"/>
      </xdr:nvSpPr>
      <xdr:spPr>
        <a:xfrm>
          <a:off x="20199427" y="14819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91" name="正方形/長方形 39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92" name="正方形/長方形 39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93" name="正方形/長方形 39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94" name="正方形/長方形 39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95" name="正方形/長方形 39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96" name="正方形/長方形 39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97" name="正方形/長方形 39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98" name="正方形/長方形 39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99" name="テキスト ボックス 39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00" name="直線コネクタ 39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01" name="直線コネクタ 40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02" name="テキスト ボックス 40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03" name="直線コネクタ 40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04" name="テキスト ボックス 40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05" name="直線コネクタ 40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06" name="テキスト ボックス 40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07" name="直線コネクタ 40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08" name="テキスト ボックス 40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09" name="直線コネクタ 40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10" name="テキスト ボックス 40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11" name="直線コネクタ 41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12" name="テキスト ボックス 41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13" name="直線コネクタ 4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14" name="テキスト ボックス 41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1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416" name="直線コネクタ 415"/>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417" name="【庁舎】&#10;有形固定資産減価償却率最小値テキスト"/>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418" name="直線コネクタ 417"/>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419"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20" name="直線コネクタ 419"/>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33219</xdr:rowOff>
    </xdr:from>
    <xdr:ext cx="405111" cy="259045"/>
    <xdr:sp macro="" textlink="">
      <xdr:nvSpPr>
        <xdr:cNvPr id="421" name="【庁舎】&#10;有形固定資産減価償却率平均値テキスト"/>
        <xdr:cNvSpPr txBox="1"/>
      </xdr:nvSpPr>
      <xdr:spPr>
        <a:xfrm>
          <a:off x="16357600" y="17692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422" name="フローチャート: 判断 421"/>
        <xdr:cNvSpPr/>
      </xdr:nvSpPr>
      <xdr:spPr>
        <a:xfrm>
          <a:off x="162687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423" name="フローチャート: 判断 422"/>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101798</xdr:rowOff>
    </xdr:from>
    <xdr:ext cx="405111" cy="259045"/>
    <xdr:sp macro="" textlink="">
      <xdr:nvSpPr>
        <xdr:cNvPr id="424" name="n_1aveValue【庁舎】&#10;有形固定資産減価償却率"/>
        <xdr:cNvSpPr txBox="1"/>
      </xdr:nvSpPr>
      <xdr:spPr>
        <a:xfrm>
          <a:off x="152660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425" name="フローチャート: 判断 424"/>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142620</xdr:rowOff>
    </xdr:from>
    <xdr:ext cx="405111" cy="259045"/>
    <xdr:sp macro="" textlink="">
      <xdr:nvSpPr>
        <xdr:cNvPr id="426" name="n_2aveValue【庁舎】&#10;有形固定資産減価償却率"/>
        <xdr:cNvSpPr txBox="1"/>
      </xdr:nvSpPr>
      <xdr:spPr>
        <a:xfrm>
          <a:off x="14389744" y="1780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27" name="テキスト ボックス 42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28" name="テキスト ボックス 42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29" name="テキスト ボックス 42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30" name="テキスト ボックス 42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31" name="テキスト ボックス 43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157662</xdr:rowOff>
    </xdr:from>
    <xdr:to>
      <xdr:col>81</xdr:col>
      <xdr:colOff>101600</xdr:colOff>
      <xdr:row>100</xdr:row>
      <xdr:rowOff>87812</xdr:rowOff>
    </xdr:to>
    <xdr:sp macro="" textlink="">
      <xdr:nvSpPr>
        <xdr:cNvPr id="432" name="楕円 431"/>
        <xdr:cNvSpPr/>
      </xdr:nvSpPr>
      <xdr:spPr>
        <a:xfrm>
          <a:off x="15430500" y="1713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12337</xdr:rowOff>
    </xdr:from>
    <xdr:to>
      <xdr:col>76</xdr:col>
      <xdr:colOff>165100</xdr:colOff>
      <xdr:row>102</xdr:row>
      <xdr:rowOff>113937</xdr:rowOff>
    </xdr:to>
    <xdr:sp macro="" textlink="">
      <xdr:nvSpPr>
        <xdr:cNvPr id="433" name="楕円 432"/>
        <xdr:cNvSpPr/>
      </xdr:nvSpPr>
      <xdr:spPr>
        <a:xfrm>
          <a:off x="14541500" y="1750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37012</xdr:rowOff>
    </xdr:from>
    <xdr:to>
      <xdr:col>81</xdr:col>
      <xdr:colOff>50800</xdr:colOff>
      <xdr:row>102</xdr:row>
      <xdr:rowOff>63137</xdr:rowOff>
    </xdr:to>
    <xdr:cxnSp macro="">
      <xdr:nvCxnSpPr>
        <xdr:cNvPr id="434" name="直線コネクタ 433"/>
        <xdr:cNvCxnSpPr/>
      </xdr:nvCxnSpPr>
      <xdr:spPr>
        <a:xfrm flipV="1">
          <a:off x="14592300" y="17182012"/>
          <a:ext cx="889000" cy="36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98</xdr:row>
      <xdr:rowOff>104339</xdr:rowOff>
    </xdr:from>
    <xdr:ext cx="405111" cy="259045"/>
    <xdr:sp macro="" textlink="">
      <xdr:nvSpPr>
        <xdr:cNvPr id="435" name="n_1mainValue【庁舎】&#10;有形固定資産減価償却率"/>
        <xdr:cNvSpPr txBox="1"/>
      </xdr:nvSpPr>
      <xdr:spPr>
        <a:xfrm>
          <a:off x="15266044" y="16906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130464</xdr:rowOff>
    </xdr:from>
    <xdr:ext cx="405111" cy="259045"/>
    <xdr:sp macro="" textlink="">
      <xdr:nvSpPr>
        <xdr:cNvPr id="436" name="n_2mainValue【庁舎】&#10;有形固定資産減価償却率"/>
        <xdr:cNvSpPr txBox="1"/>
      </xdr:nvSpPr>
      <xdr:spPr>
        <a:xfrm>
          <a:off x="14389744" y="1727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37" name="正方形/長方形 43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38" name="正方形/長方形 43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39" name="正方形/長方形 43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40" name="正方形/長方形 43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41" name="正方形/長方形 44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42" name="正方形/長方形 44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43" name="正方形/長方形 44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44" name="正方形/長方形 44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45" name="テキスト ボックス 44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46" name="直線コネクタ 44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47" name="直線コネクタ 44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448" name="テキスト ボックス 44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49" name="直線コネクタ 44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450" name="テキスト ボックス 44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51" name="直線コネクタ 45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452" name="テキスト ボックス 45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453" name="直線コネクタ 45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454" name="テキスト ボックス 45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55" name="直線コネクタ 45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56" name="テキスト ボックス 45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5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4420</xdr:rowOff>
    </xdr:from>
    <xdr:to>
      <xdr:col>116</xdr:col>
      <xdr:colOff>62864</xdr:colOff>
      <xdr:row>108</xdr:row>
      <xdr:rowOff>7849</xdr:rowOff>
    </xdr:to>
    <xdr:cxnSp macro="">
      <xdr:nvCxnSpPr>
        <xdr:cNvPr id="458" name="直線コネクタ 457"/>
        <xdr:cNvCxnSpPr/>
      </xdr:nvCxnSpPr>
      <xdr:spPr>
        <a:xfrm flipV="1">
          <a:off x="22160864" y="17149420"/>
          <a:ext cx="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11676</xdr:rowOff>
    </xdr:from>
    <xdr:ext cx="469744" cy="259045"/>
    <xdr:sp macro="" textlink="">
      <xdr:nvSpPr>
        <xdr:cNvPr id="459" name="【庁舎】&#10;一人当たり面積最小値テキスト"/>
        <xdr:cNvSpPr txBox="1"/>
      </xdr:nvSpPr>
      <xdr:spPr>
        <a:xfrm>
          <a:off x="22199600" y="1852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7849</xdr:rowOff>
    </xdr:from>
    <xdr:to>
      <xdr:col>116</xdr:col>
      <xdr:colOff>152400</xdr:colOff>
      <xdr:row>108</xdr:row>
      <xdr:rowOff>7849</xdr:rowOff>
    </xdr:to>
    <xdr:cxnSp macro="">
      <xdr:nvCxnSpPr>
        <xdr:cNvPr id="460" name="直線コネクタ 459"/>
        <xdr:cNvCxnSpPr/>
      </xdr:nvCxnSpPr>
      <xdr:spPr>
        <a:xfrm>
          <a:off x="22072600" y="1852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122547</xdr:rowOff>
    </xdr:from>
    <xdr:ext cx="469744" cy="259045"/>
    <xdr:sp macro="" textlink="">
      <xdr:nvSpPr>
        <xdr:cNvPr id="461" name="【庁舎】&#10;一人当たり面積最大値テキスト"/>
        <xdr:cNvSpPr txBox="1"/>
      </xdr:nvSpPr>
      <xdr:spPr>
        <a:xfrm>
          <a:off x="22199600" y="1692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4420</xdr:rowOff>
    </xdr:from>
    <xdr:to>
      <xdr:col>116</xdr:col>
      <xdr:colOff>152400</xdr:colOff>
      <xdr:row>100</xdr:row>
      <xdr:rowOff>4420</xdr:rowOff>
    </xdr:to>
    <xdr:cxnSp macro="">
      <xdr:nvCxnSpPr>
        <xdr:cNvPr id="462" name="直線コネクタ 461"/>
        <xdr:cNvCxnSpPr/>
      </xdr:nvCxnSpPr>
      <xdr:spPr>
        <a:xfrm>
          <a:off x="22072600" y="1714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138473</xdr:rowOff>
    </xdr:from>
    <xdr:ext cx="469744" cy="259045"/>
    <xdr:sp macro="" textlink="">
      <xdr:nvSpPr>
        <xdr:cNvPr id="463" name="【庁舎】&#10;一人当たり面積平均値テキスト"/>
        <xdr:cNvSpPr txBox="1"/>
      </xdr:nvSpPr>
      <xdr:spPr>
        <a:xfrm>
          <a:off x="22199600" y="18312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160046</xdr:rowOff>
    </xdr:from>
    <xdr:to>
      <xdr:col>116</xdr:col>
      <xdr:colOff>114300</xdr:colOff>
      <xdr:row>107</xdr:row>
      <xdr:rowOff>90196</xdr:rowOff>
    </xdr:to>
    <xdr:sp macro="" textlink="">
      <xdr:nvSpPr>
        <xdr:cNvPr id="464" name="フローチャート: 判断 463"/>
        <xdr:cNvSpPr/>
      </xdr:nvSpPr>
      <xdr:spPr>
        <a:xfrm>
          <a:off x="22110700" y="183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165988</xdr:rowOff>
    </xdr:from>
    <xdr:to>
      <xdr:col>112</xdr:col>
      <xdr:colOff>38100</xdr:colOff>
      <xdr:row>107</xdr:row>
      <xdr:rowOff>96138</xdr:rowOff>
    </xdr:to>
    <xdr:sp macro="" textlink="">
      <xdr:nvSpPr>
        <xdr:cNvPr id="465" name="フローチャート: 判断 464"/>
        <xdr:cNvSpPr/>
      </xdr:nvSpPr>
      <xdr:spPr>
        <a:xfrm>
          <a:off x="21272500" y="1833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112665</xdr:rowOff>
    </xdr:from>
    <xdr:ext cx="469744" cy="259045"/>
    <xdr:sp macro="" textlink="">
      <xdr:nvSpPr>
        <xdr:cNvPr id="466" name="n_1aveValue【庁舎】&#10;一人当たり面積"/>
        <xdr:cNvSpPr txBox="1"/>
      </xdr:nvSpPr>
      <xdr:spPr>
        <a:xfrm>
          <a:off x="21075727" y="1811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8255</xdr:rowOff>
    </xdr:from>
    <xdr:to>
      <xdr:col>107</xdr:col>
      <xdr:colOff>101600</xdr:colOff>
      <xdr:row>107</xdr:row>
      <xdr:rowOff>109855</xdr:rowOff>
    </xdr:to>
    <xdr:sp macro="" textlink="">
      <xdr:nvSpPr>
        <xdr:cNvPr id="467" name="フローチャート: 判断 466"/>
        <xdr:cNvSpPr/>
      </xdr:nvSpPr>
      <xdr:spPr>
        <a:xfrm>
          <a:off x="203835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126382</xdr:rowOff>
    </xdr:from>
    <xdr:ext cx="469744" cy="259045"/>
    <xdr:sp macro="" textlink="">
      <xdr:nvSpPr>
        <xdr:cNvPr id="468" name="n_2aveValue【庁舎】&#10;一人当たり面積"/>
        <xdr:cNvSpPr txBox="1"/>
      </xdr:nvSpPr>
      <xdr:spPr>
        <a:xfrm>
          <a:off x="20199427" y="1812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69" name="テキスト ボックス 46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70" name="テキスト ボックス 46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71" name="テキスト ボックス 47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72" name="テキスト ボックス 47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73" name="テキスト ボックス 47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125985</xdr:rowOff>
    </xdr:from>
    <xdr:to>
      <xdr:col>112</xdr:col>
      <xdr:colOff>38100</xdr:colOff>
      <xdr:row>108</xdr:row>
      <xdr:rowOff>56135</xdr:rowOff>
    </xdr:to>
    <xdr:sp macro="" textlink="">
      <xdr:nvSpPr>
        <xdr:cNvPr id="474" name="楕円 473"/>
        <xdr:cNvSpPr/>
      </xdr:nvSpPr>
      <xdr:spPr>
        <a:xfrm>
          <a:off x="21272500" y="1847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123241</xdr:rowOff>
    </xdr:from>
    <xdr:to>
      <xdr:col>107</xdr:col>
      <xdr:colOff>101600</xdr:colOff>
      <xdr:row>108</xdr:row>
      <xdr:rowOff>53391</xdr:rowOff>
    </xdr:to>
    <xdr:sp macro="" textlink="">
      <xdr:nvSpPr>
        <xdr:cNvPr id="475" name="楕円 474"/>
        <xdr:cNvSpPr/>
      </xdr:nvSpPr>
      <xdr:spPr>
        <a:xfrm>
          <a:off x="20383500" y="1846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2591</xdr:rowOff>
    </xdr:from>
    <xdr:to>
      <xdr:col>111</xdr:col>
      <xdr:colOff>177800</xdr:colOff>
      <xdr:row>108</xdr:row>
      <xdr:rowOff>5335</xdr:rowOff>
    </xdr:to>
    <xdr:cxnSp macro="">
      <xdr:nvCxnSpPr>
        <xdr:cNvPr id="476" name="直線コネクタ 475"/>
        <xdr:cNvCxnSpPr/>
      </xdr:nvCxnSpPr>
      <xdr:spPr>
        <a:xfrm>
          <a:off x="20434300" y="18519191"/>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47262</xdr:rowOff>
    </xdr:from>
    <xdr:ext cx="469744" cy="259045"/>
    <xdr:sp macro="" textlink="">
      <xdr:nvSpPr>
        <xdr:cNvPr id="477" name="n_1mainValue【庁舎】&#10;一人当たり面積"/>
        <xdr:cNvSpPr txBox="1"/>
      </xdr:nvSpPr>
      <xdr:spPr>
        <a:xfrm>
          <a:off x="21075727" y="1856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44518</xdr:rowOff>
    </xdr:from>
    <xdr:ext cx="469744" cy="259045"/>
    <xdr:sp macro="" textlink="">
      <xdr:nvSpPr>
        <xdr:cNvPr id="478" name="n_2mainValue【庁舎】&#10;一人当たり面積"/>
        <xdr:cNvSpPr txBox="1"/>
      </xdr:nvSpPr>
      <xdr:spPr>
        <a:xfrm>
          <a:off x="20199427" y="18561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79" name="正方形/長方形 47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80" name="正方形/長方形 47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81" name="テキスト ボックス 48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体育館・プール</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人あたり面積は、本町に学校数が少ないため類似団体と比べ</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あたり面積が狭い傾向となる。庁舎については、現存する建物が昭和３０年からのもので資産として非常に古く安価なものとなっている。よって、償却対象資産としては帳簿価格が低いため、類似団体より減価償却率が低いものとなっている。庁舎</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あたりの面積だが、近い将来庁舎の改修予定がある。現状は老朽化が激しく、昭和３０年からの建物であり造りも非常にコンパクトで、プレハブなどを増築し職員がようやく収まっている状態である。そうしたことから、類似団体と比べると床面積が非常に小さい。</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北海道厚真町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4,661
4,622
404.61
7,581,116
7,383,677
180,860
3,546,912
9,123,170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latin typeface="+mn-lt"/>
              <a:ea typeface="+mn-ea"/>
              <a:cs typeface="+mn-cs"/>
            </a:rPr>
            <a:t>北電苫東厚真火力発電所などの固定資産税収入額が高く、財政力指数は</a:t>
          </a:r>
          <a:r>
            <a:rPr lang="en-US" altLang="ja-JP" sz="1100">
              <a:solidFill>
                <a:schemeClr val="dk1"/>
              </a:solidFill>
              <a:latin typeface="+mn-lt"/>
              <a:ea typeface="+mn-ea"/>
              <a:cs typeface="+mn-cs"/>
            </a:rPr>
            <a:t>048</a:t>
          </a:r>
          <a:r>
            <a:rPr lang="ja-JP" altLang="ja-JP" sz="1100">
              <a:solidFill>
                <a:schemeClr val="dk1"/>
              </a:solidFill>
              <a:latin typeface="+mn-lt"/>
              <a:ea typeface="+mn-ea"/>
              <a:cs typeface="+mn-cs"/>
            </a:rPr>
            <a:t>となっているが、その中心が大型償却資産であるため、平成</a:t>
          </a:r>
          <a:r>
            <a:rPr lang="en-US" altLang="ja-JP" sz="1100">
              <a:solidFill>
                <a:schemeClr val="dk1"/>
              </a:solidFill>
              <a:latin typeface="+mn-lt"/>
              <a:ea typeface="+mn-ea"/>
              <a:cs typeface="+mn-cs"/>
            </a:rPr>
            <a:t>17</a:t>
          </a:r>
          <a:r>
            <a:rPr lang="ja-JP" altLang="ja-JP" sz="1100">
              <a:solidFill>
                <a:schemeClr val="dk1"/>
              </a:solidFill>
              <a:latin typeface="+mn-lt"/>
              <a:ea typeface="+mn-ea"/>
              <a:cs typeface="+mn-cs"/>
            </a:rPr>
            <a:t>年度をピークに毎年大きく減少しており、今後増額は見込めない状況である。</a:t>
          </a:r>
          <a:endParaRPr lang="en-US" altLang="ja-JP" sz="1100">
            <a:solidFill>
              <a:schemeClr val="dk1"/>
            </a:solidFill>
            <a:latin typeface="+mn-lt"/>
            <a:ea typeface="+mn-ea"/>
            <a:cs typeface="+mn-cs"/>
          </a:endParaRPr>
        </a:p>
        <a:p>
          <a:r>
            <a:rPr lang="ja-JP" altLang="ja-JP" sz="1100">
              <a:solidFill>
                <a:schemeClr val="dk1"/>
              </a:solidFill>
              <a:latin typeface="+mn-lt"/>
              <a:ea typeface="+mn-ea"/>
              <a:cs typeface="+mn-cs"/>
            </a:rPr>
            <a:t>　税収の減少とともに一般財源総額が減収していくため、人件費・物件費・普通建設事業費を中心として歳出削減や受益者負担の適正化など歳入歳出両面の行財政改革を推進する</a:t>
          </a:r>
          <a:r>
            <a:rPr lang="ja-JP" altLang="en-US" sz="1100">
              <a:solidFill>
                <a:schemeClr val="dk1"/>
              </a:solidFill>
              <a:latin typeface="+mn-lt"/>
              <a:ea typeface="+mn-ea"/>
              <a:cs typeface="+mn-cs"/>
            </a:rPr>
            <a:t>。</a:t>
          </a:r>
          <a:endParaRPr lang="en-US" altLang="ja-JP" sz="1100">
            <a:solidFill>
              <a:schemeClr val="dk1"/>
            </a:solidFill>
            <a:latin typeface="+mn-lt"/>
            <a:ea typeface="+mn-ea"/>
            <a:cs typeface="+mn-cs"/>
          </a:endParaRPr>
        </a:p>
        <a:p>
          <a:endParaRPr kumimoji="1" lang="ja-JP" altLang="ja-JP" sz="1100">
            <a:solidFill>
              <a:schemeClr val="dk1"/>
            </a:solidFill>
            <a:latin typeface="+mn-lt"/>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30904</xdr:rowOff>
    </xdr:from>
    <xdr:to>
      <xdr:col>23</xdr:col>
      <xdr:colOff>133350</xdr:colOff>
      <xdr:row>43</xdr:row>
      <xdr:rowOff>38946</xdr:rowOff>
    </xdr:to>
    <xdr:cxnSp macro="">
      <xdr:nvCxnSpPr>
        <xdr:cNvPr id="68" name="直線コネクタ 67"/>
        <xdr:cNvCxnSpPr/>
      </xdr:nvCxnSpPr>
      <xdr:spPr>
        <a:xfrm flipV="1">
          <a:off x="4114800" y="7403254"/>
          <a:ext cx="8382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xdr:cNvSpPr txBox="1"/>
      </xdr:nvSpPr>
      <xdr:spPr>
        <a:xfrm>
          <a:off x="5041900" y="756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38946</xdr:rowOff>
    </xdr:from>
    <xdr:to>
      <xdr:col>19</xdr:col>
      <xdr:colOff>133350</xdr:colOff>
      <xdr:row>43</xdr:row>
      <xdr:rowOff>38946</xdr:rowOff>
    </xdr:to>
    <xdr:cxnSp macro="">
      <xdr:nvCxnSpPr>
        <xdr:cNvPr id="71" name="直線コネクタ 70"/>
        <xdr:cNvCxnSpPr/>
      </xdr:nvCxnSpPr>
      <xdr:spPr>
        <a:xfrm>
          <a:off x="3225800" y="74112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73" name="テキスト ボックス 72"/>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38946</xdr:rowOff>
    </xdr:from>
    <xdr:to>
      <xdr:col>15</xdr:col>
      <xdr:colOff>82550</xdr:colOff>
      <xdr:row>43</xdr:row>
      <xdr:rowOff>38946</xdr:rowOff>
    </xdr:to>
    <xdr:cxnSp macro="">
      <xdr:nvCxnSpPr>
        <xdr:cNvPr id="74" name="直線コネクタ 73"/>
        <xdr:cNvCxnSpPr/>
      </xdr:nvCxnSpPr>
      <xdr:spPr>
        <a:xfrm>
          <a:off x="2336800" y="74112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144373</xdr:rowOff>
    </xdr:from>
    <xdr:ext cx="762000" cy="259045"/>
    <xdr:sp macro="" textlink="">
      <xdr:nvSpPr>
        <xdr:cNvPr id="76" name="テキスト ボックス 75"/>
        <xdr:cNvSpPr txBox="1"/>
      </xdr:nvSpPr>
      <xdr:spPr>
        <a:xfrm>
          <a:off x="2844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38946</xdr:rowOff>
    </xdr:from>
    <xdr:to>
      <xdr:col>11</xdr:col>
      <xdr:colOff>31750</xdr:colOff>
      <xdr:row>43</xdr:row>
      <xdr:rowOff>38946</xdr:rowOff>
    </xdr:to>
    <xdr:cxnSp macro="">
      <xdr:nvCxnSpPr>
        <xdr:cNvPr id="77" name="直線コネクタ 76"/>
        <xdr:cNvCxnSpPr/>
      </xdr:nvCxnSpPr>
      <xdr:spPr>
        <a:xfrm>
          <a:off x="1447800" y="74112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152417</xdr:rowOff>
    </xdr:from>
    <xdr:ext cx="762000" cy="259045"/>
    <xdr:sp macro="" textlink="">
      <xdr:nvSpPr>
        <xdr:cNvPr id="79" name="テキスト ボックス 78"/>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152417</xdr:rowOff>
    </xdr:from>
    <xdr:ext cx="762000" cy="259045"/>
    <xdr:sp macro="" textlink="">
      <xdr:nvSpPr>
        <xdr:cNvPr id="81" name="テキスト ボックス 80"/>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151554</xdr:rowOff>
    </xdr:from>
    <xdr:to>
      <xdr:col>23</xdr:col>
      <xdr:colOff>184150</xdr:colOff>
      <xdr:row>43</xdr:row>
      <xdr:rowOff>81704</xdr:rowOff>
    </xdr:to>
    <xdr:sp macro="" textlink="">
      <xdr:nvSpPr>
        <xdr:cNvPr id="87" name="楕円 86"/>
        <xdr:cNvSpPr/>
      </xdr:nvSpPr>
      <xdr:spPr>
        <a:xfrm>
          <a:off x="49022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168081</xdr:rowOff>
    </xdr:from>
    <xdr:ext cx="762000" cy="259045"/>
    <xdr:sp macro="" textlink="">
      <xdr:nvSpPr>
        <xdr:cNvPr id="88" name="財政力該当値テキスト"/>
        <xdr:cNvSpPr txBox="1"/>
      </xdr:nvSpPr>
      <xdr:spPr>
        <a:xfrm>
          <a:off x="50419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159596</xdr:rowOff>
    </xdr:from>
    <xdr:to>
      <xdr:col>19</xdr:col>
      <xdr:colOff>184150</xdr:colOff>
      <xdr:row>43</xdr:row>
      <xdr:rowOff>89746</xdr:rowOff>
    </xdr:to>
    <xdr:sp macro="" textlink="">
      <xdr:nvSpPr>
        <xdr:cNvPr id="89" name="楕円 88"/>
        <xdr:cNvSpPr/>
      </xdr:nvSpPr>
      <xdr:spPr>
        <a:xfrm>
          <a:off x="4064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99923</xdr:rowOff>
    </xdr:from>
    <xdr:ext cx="736600" cy="259045"/>
    <xdr:sp macro="" textlink="">
      <xdr:nvSpPr>
        <xdr:cNvPr id="90" name="テキスト ボックス 89"/>
        <xdr:cNvSpPr txBox="1"/>
      </xdr:nvSpPr>
      <xdr:spPr>
        <a:xfrm>
          <a:off x="3733800" y="712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159596</xdr:rowOff>
    </xdr:from>
    <xdr:to>
      <xdr:col>15</xdr:col>
      <xdr:colOff>133350</xdr:colOff>
      <xdr:row>43</xdr:row>
      <xdr:rowOff>89746</xdr:rowOff>
    </xdr:to>
    <xdr:sp macro="" textlink="">
      <xdr:nvSpPr>
        <xdr:cNvPr id="91" name="楕円 90"/>
        <xdr:cNvSpPr/>
      </xdr:nvSpPr>
      <xdr:spPr>
        <a:xfrm>
          <a:off x="3175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99923</xdr:rowOff>
    </xdr:from>
    <xdr:ext cx="762000" cy="259045"/>
    <xdr:sp macro="" textlink="">
      <xdr:nvSpPr>
        <xdr:cNvPr id="92" name="テキスト ボックス 91"/>
        <xdr:cNvSpPr txBox="1"/>
      </xdr:nvSpPr>
      <xdr:spPr>
        <a:xfrm>
          <a:off x="2844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159596</xdr:rowOff>
    </xdr:from>
    <xdr:to>
      <xdr:col>11</xdr:col>
      <xdr:colOff>82550</xdr:colOff>
      <xdr:row>43</xdr:row>
      <xdr:rowOff>89746</xdr:rowOff>
    </xdr:to>
    <xdr:sp macro="" textlink="">
      <xdr:nvSpPr>
        <xdr:cNvPr id="93" name="楕円 92"/>
        <xdr:cNvSpPr/>
      </xdr:nvSpPr>
      <xdr:spPr>
        <a:xfrm>
          <a:off x="2286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99923</xdr:rowOff>
    </xdr:from>
    <xdr:ext cx="762000" cy="259045"/>
    <xdr:sp macro="" textlink="">
      <xdr:nvSpPr>
        <xdr:cNvPr id="94" name="テキスト ボックス 93"/>
        <xdr:cNvSpPr txBox="1"/>
      </xdr:nvSpPr>
      <xdr:spPr>
        <a:xfrm>
          <a:off x="1955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159596</xdr:rowOff>
    </xdr:from>
    <xdr:to>
      <xdr:col>7</xdr:col>
      <xdr:colOff>31750</xdr:colOff>
      <xdr:row>43</xdr:row>
      <xdr:rowOff>89746</xdr:rowOff>
    </xdr:to>
    <xdr:sp macro="" textlink="">
      <xdr:nvSpPr>
        <xdr:cNvPr id="95" name="楕円 94"/>
        <xdr:cNvSpPr/>
      </xdr:nvSpPr>
      <xdr:spPr>
        <a:xfrm>
          <a:off x="1397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99923</xdr:rowOff>
    </xdr:from>
    <xdr:ext cx="762000" cy="259045"/>
    <xdr:sp macro="" textlink="">
      <xdr:nvSpPr>
        <xdr:cNvPr id="96" name="テキスト ボックス 95"/>
        <xdr:cNvSpPr txBox="1"/>
      </xdr:nvSpPr>
      <xdr:spPr>
        <a:xfrm>
          <a:off x="1066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latin typeface="+mn-lt"/>
              <a:ea typeface="+mn-ea"/>
              <a:cs typeface="+mn-cs"/>
            </a:rPr>
            <a:t>財政力を背景として、これまで社会基盤整備を強力に推進してきた結果、物件費・公債費が類似団体と比較すると高い水準であ</a:t>
          </a:r>
          <a:r>
            <a:rPr lang="ja-JP" altLang="en-US" sz="1100">
              <a:solidFill>
                <a:schemeClr val="dk1"/>
              </a:solidFill>
              <a:latin typeface="+mn-lt"/>
              <a:ea typeface="+mn-ea"/>
              <a:cs typeface="+mn-cs"/>
            </a:rPr>
            <a:t>り、Ｈ２８では一度減少したが、補助費の上昇に伴い</a:t>
          </a:r>
          <a:r>
            <a:rPr lang="ja-JP" altLang="ja-JP" sz="1100">
              <a:solidFill>
                <a:schemeClr val="dk1"/>
              </a:solidFill>
              <a:latin typeface="+mn-lt"/>
              <a:ea typeface="+mn-ea"/>
              <a:cs typeface="+mn-cs"/>
            </a:rPr>
            <a:t>経常収支比率は類似団体平均</a:t>
          </a:r>
          <a:r>
            <a:rPr lang="ja-JP" altLang="en-US" sz="1100">
              <a:solidFill>
                <a:schemeClr val="dk1"/>
              </a:solidFill>
              <a:latin typeface="+mn-lt"/>
              <a:ea typeface="+mn-ea"/>
              <a:cs typeface="+mn-cs"/>
            </a:rPr>
            <a:t>よりも上回っている。</a:t>
          </a:r>
          <a:endParaRPr lang="en-US" altLang="ja-JP" sz="1100">
            <a:solidFill>
              <a:schemeClr val="dk1"/>
            </a:solidFill>
            <a:latin typeface="+mn-lt"/>
            <a:ea typeface="+mn-ea"/>
            <a:cs typeface="+mn-cs"/>
          </a:endParaRPr>
        </a:p>
        <a:p>
          <a:r>
            <a:rPr lang="ja-JP" altLang="ja-JP" sz="1100">
              <a:solidFill>
                <a:schemeClr val="dk1"/>
              </a:solidFill>
              <a:latin typeface="+mn-lt"/>
              <a:ea typeface="+mn-ea"/>
              <a:cs typeface="+mn-cs"/>
            </a:rPr>
            <a:t>　集中改革プランによる定員適正化計画に基づき、新規採用の抑制と特別報酬の見直しなど人件費削減を行う計画と、平成</a:t>
          </a:r>
          <a:r>
            <a:rPr lang="en-US" altLang="ja-JP" sz="1100">
              <a:solidFill>
                <a:schemeClr val="dk1"/>
              </a:solidFill>
              <a:latin typeface="+mn-lt"/>
              <a:ea typeface="+mn-ea"/>
              <a:cs typeface="+mn-cs"/>
            </a:rPr>
            <a:t>27</a:t>
          </a:r>
          <a:r>
            <a:rPr lang="ja-JP" altLang="ja-JP" sz="1100">
              <a:solidFill>
                <a:schemeClr val="dk1"/>
              </a:solidFill>
              <a:latin typeface="+mn-lt"/>
              <a:ea typeface="+mn-ea"/>
              <a:cs typeface="+mn-cs"/>
            </a:rPr>
            <a:t>年度から平成</a:t>
          </a:r>
          <a:r>
            <a:rPr lang="en-US" altLang="ja-JP" sz="1100">
              <a:solidFill>
                <a:schemeClr val="dk1"/>
              </a:solidFill>
              <a:latin typeface="+mn-lt"/>
              <a:ea typeface="+mn-ea"/>
              <a:cs typeface="+mn-cs"/>
            </a:rPr>
            <a:t>28</a:t>
          </a:r>
          <a:r>
            <a:rPr lang="ja-JP" altLang="ja-JP" sz="1100">
              <a:solidFill>
                <a:schemeClr val="dk1"/>
              </a:solidFill>
              <a:latin typeface="+mn-lt"/>
              <a:ea typeface="+mn-ea"/>
              <a:cs typeface="+mn-cs"/>
            </a:rPr>
            <a:t>年度に退職者が多いことから、経常収支比率も改善し、類似団体と同等の状況である。</a:t>
          </a:r>
          <a:endParaRPr lang="en-US" altLang="ja-JP" sz="1100">
            <a:solidFill>
              <a:schemeClr val="dk1"/>
            </a:solidFill>
            <a:latin typeface="+mn-lt"/>
            <a:ea typeface="+mn-ea"/>
            <a:cs typeface="+mn-cs"/>
          </a:endParaRPr>
        </a:p>
        <a:p>
          <a:r>
            <a:rPr lang="ja-JP" altLang="ja-JP" sz="1100">
              <a:solidFill>
                <a:schemeClr val="dk1"/>
              </a:solidFill>
              <a:latin typeface="+mn-lt"/>
              <a:ea typeface="+mn-ea"/>
              <a:cs typeface="+mn-cs"/>
            </a:rPr>
            <a:t>　今後も公共サービスの在り方に関して積極的な構造改革を進めることともに、普通建設事業の抑制（地方債の抑制）により公債費の削減に努める</a:t>
          </a:r>
          <a:endParaRPr kumimoji="1" lang="ja-JP" altLang="ja-JP" sz="1100">
            <a:solidFill>
              <a:schemeClr val="dk1"/>
            </a:solidFill>
            <a:latin typeface="+mn-lt"/>
            <a:ea typeface="+mn-ea"/>
            <a:cs typeface="+mn-cs"/>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15240</xdr:rowOff>
    </xdr:from>
    <xdr:to>
      <xdr:col>23</xdr:col>
      <xdr:colOff>133350</xdr:colOff>
      <xdr:row>65</xdr:row>
      <xdr:rowOff>78196</xdr:rowOff>
    </xdr:to>
    <xdr:cxnSp macro="">
      <xdr:nvCxnSpPr>
        <xdr:cNvPr id="133" name="直線コネクタ 132"/>
        <xdr:cNvCxnSpPr/>
      </xdr:nvCxnSpPr>
      <xdr:spPr>
        <a:xfrm>
          <a:off x="4114800" y="10988040"/>
          <a:ext cx="838200" cy="23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74040</xdr:rowOff>
    </xdr:from>
    <xdr:ext cx="762000" cy="259045"/>
    <xdr:sp macro="" textlink="">
      <xdr:nvSpPr>
        <xdr:cNvPr id="134" name="財政構造の弾力性平均値テキスト"/>
        <xdr:cNvSpPr txBox="1"/>
      </xdr:nvSpPr>
      <xdr:spPr>
        <a:xfrm>
          <a:off x="5041900" y="10875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15240</xdr:rowOff>
    </xdr:from>
    <xdr:to>
      <xdr:col>19</xdr:col>
      <xdr:colOff>133350</xdr:colOff>
      <xdr:row>64</xdr:row>
      <xdr:rowOff>22134</xdr:rowOff>
    </xdr:to>
    <xdr:cxnSp macro="">
      <xdr:nvCxnSpPr>
        <xdr:cNvPr id="136" name="直線コネクタ 135"/>
        <xdr:cNvCxnSpPr/>
      </xdr:nvCxnSpPr>
      <xdr:spPr>
        <a:xfrm flipV="1">
          <a:off x="3225800" y="1098804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71500</xdr:rowOff>
    </xdr:from>
    <xdr:ext cx="736600" cy="259045"/>
    <xdr:sp macro="" textlink="">
      <xdr:nvSpPr>
        <xdr:cNvPr id="138" name="テキスト ボックス 137"/>
        <xdr:cNvSpPr txBox="1"/>
      </xdr:nvSpPr>
      <xdr:spPr>
        <a:xfrm>
          <a:off x="3733800" y="11044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22134</xdr:rowOff>
    </xdr:from>
    <xdr:to>
      <xdr:col>15</xdr:col>
      <xdr:colOff>82550</xdr:colOff>
      <xdr:row>65</xdr:row>
      <xdr:rowOff>19594</xdr:rowOff>
    </xdr:to>
    <xdr:cxnSp macro="">
      <xdr:nvCxnSpPr>
        <xdr:cNvPr id="139" name="直線コネクタ 138"/>
        <xdr:cNvCxnSpPr/>
      </xdr:nvCxnSpPr>
      <xdr:spPr>
        <a:xfrm flipV="1">
          <a:off x="2336800" y="10994934"/>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34851</xdr:rowOff>
    </xdr:from>
    <xdr:ext cx="762000" cy="259045"/>
    <xdr:sp macro="" textlink="">
      <xdr:nvSpPr>
        <xdr:cNvPr id="141" name="テキスト ボックス 140"/>
        <xdr:cNvSpPr txBox="1"/>
      </xdr:nvSpPr>
      <xdr:spPr>
        <a:xfrm>
          <a:off x="2844800" y="1066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156573</xdr:rowOff>
    </xdr:from>
    <xdr:to>
      <xdr:col>11</xdr:col>
      <xdr:colOff>31750</xdr:colOff>
      <xdr:row>65</xdr:row>
      <xdr:rowOff>19594</xdr:rowOff>
    </xdr:to>
    <xdr:cxnSp macro="">
      <xdr:nvCxnSpPr>
        <xdr:cNvPr id="142" name="直線コネクタ 141"/>
        <xdr:cNvCxnSpPr/>
      </xdr:nvCxnSpPr>
      <xdr:spPr>
        <a:xfrm>
          <a:off x="1447800" y="1112937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9253</xdr:rowOff>
    </xdr:from>
    <xdr:to>
      <xdr:col>11</xdr:col>
      <xdr:colOff>82550</xdr:colOff>
      <xdr:row>64</xdr:row>
      <xdr:rowOff>110853</xdr:rowOff>
    </xdr:to>
    <xdr:sp macro="" textlink="">
      <xdr:nvSpPr>
        <xdr:cNvPr id="143" name="フローチャート: 判断 142"/>
        <xdr:cNvSpPr/>
      </xdr:nvSpPr>
      <xdr:spPr>
        <a:xfrm>
          <a:off x="2286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121030</xdr:rowOff>
    </xdr:from>
    <xdr:ext cx="762000" cy="259045"/>
    <xdr:sp macro="" textlink="">
      <xdr:nvSpPr>
        <xdr:cNvPr id="144" name="テキスト ボックス 143"/>
        <xdr:cNvSpPr txBox="1"/>
      </xdr:nvSpPr>
      <xdr:spPr>
        <a:xfrm>
          <a:off x="1955800" y="1075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10721</xdr:rowOff>
    </xdr:from>
    <xdr:ext cx="762000" cy="259045"/>
    <xdr:sp macro="" textlink="">
      <xdr:nvSpPr>
        <xdr:cNvPr id="146" name="テキスト ボックス 145"/>
        <xdr:cNvSpPr txBox="1"/>
      </xdr:nvSpPr>
      <xdr:spPr>
        <a:xfrm>
          <a:off x="1066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27396</xdr:rowOff>
    </xdr:from>
    <xdr:to>
      <xdr:col>23</xdr:col>
      <xdr:colOff>184150</xdr:colOff>
      <xdr:row>65</xdr:row>
      <xdr:rowOff>128996</xdr:rowOff>
    </xdr:to>
    <xdr:sp macro="" textlink="">
      <xdr:nvSpPr>
        <xdr:cNvPr id="152" name="楕円 151"/>
        <xdr:cNvSpPr/>
      </xdr:nvSpPr>
      <xdr:spPr>
        <a:xfrm>
          <a:off x="4902200" y="1117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170923</xdr:rowOff>
    </xdr:from>
    <xdr:ext cx="762000" cy="259045"/>
    <xdr:sp macro="" textlink="">
      <xdr:nvSpPr>
        <xdr:cNvPr id="153" name="財政構造の弾力性該当値テキスト"/>
        <xdr:cNvSpPr txBox="1"/>
      </xdr:nvSpPr>
      <xdr:spPr>
        <a:xfrm>
          <a:off x="5041900" y="11143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135890</xdr:rowOff>
    </xdr:from>
    <xdr:to>
      <xdr:col>19</xdr:col>
      <xdr:colOff>184150</xdr:colOff>
      <xdr:row>64</xdr:row>
      <xdr:rowOff>66040</xdr:rowOff>
    </xdr:to>
    <xdr:sp macro="" textlink="">
      <xdr:nvSpPr>
        <xdr:cNvPr id="154" name="楕円 153"/>
        <xdr:cNvSpPr/>
      </xdr:nvSpPr>
      <xdr:spPr>
        <a:xfrm>
          <a:off x="4064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76217</xdr:rowOff>
    </xdr:from>
    <xdr:ext cx="736600" cy="259045"/>
    <xdr:sp macro="" textlink="">
      <xdr:nvSpPr>
        <xdr:cNvPr id="155" name="テキスト ボックス 154"/>
        <xdr:cNvSpPr txBox="1"/>
      </xdr:nvSpPr>
      <xdr:spPr>
        <a:xfrm>
          <a:off x="3733800" y="1070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142784</xdr:rowOff>
    </xdr:from>
    <xdr:to>
      <xdr:col>15</xdr:col>
      <xdr:colOff>133350</xdr:colOff>
      <xdr:row>64</xdr:row>
      <xdr:rowOff>72934</xdr:rowOff>
    </xdr:to>
    <xdr:sp macro="" textlink="">
      <xdr:nvSpPr>
        <xdr:cNvPr id="156" name="楕円 155"/>
        <xdr:cNvSpPr/>
      </xdr:nvSpPr>
      <xdr:spPr>
        <a:xfrm>
          <a:off x="3175000" y="1094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57711</xdr:rowOff>
    </xdr:from>
    <xdr:ext cx="762000" cy="259045"/>
    <xdr:sp macro="" textlink="">
      <xdr:nvSpPr>
        <xdr:cNvPr id="157" name="テキスト ボックス 156"/>
        <xdr:cNvSpPr txBox="1"/>
      </xdr:nvSpPr>
      <xdr:spPr>
        <a:xfrm>
          <a:off x="2844800" y="1103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140244</xdr:rowOff>
    </xdr:from>
    <xdr:to>
      <xdr:col>11</xdr:col>
      <xdr:colOff>82550</xdr:colOff>
      <xdr:row>65</xdr:row>
      <xdr:rowOff>70394</xdr:rowOff>
    </xdr:to>
    <xdr:sp macro="" textlink="">
      <xdr:nvSpPr>
        <xdr:cNvPr id="158" name="楕円 157"/>
        <xdr:cNvSpPr/>
      </xdr:nvSpPr>
      <xdr:spPr>
        <a:xfrm>
          <a:off x="2286000" y="1111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55171</xdr:rowOff>
    </xdr:from>
    <xdr:ext cx="762000" cy="259045"/>
    <xdr:sp macro="" textlink="">
      <xdr:nvSpPr>
        <xdr:cNvPr id="159" name="テキスト ボックス 158"/>
        <xdr:cNvSpPr txBox="1"/>
      </xdr:nvSpPr>
      <xdr:spPr>
        <a:xfrm>
          <a:off x="1955800" y="1119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105773</xdr:rowOff>
    </xdr:from>
    <xdr:to>
      <xdr:col>7</xdr:col>
      <xdr:colOff>31750</xdr:colOff>
      <xdr:row>65</xdr:row>
      <xdr:rowOff>35923</xdr:rowOff>
    </xdr:to>
    <xdr:sp macro="" textlink="">
      <xdr:nvSpPr>
        <xdr:cNvPr id="160" name="楕円 159"/>
        <xdr:cNvSpPr/>
      </xdr:nvSpPr>
      <xdr:spPr>
        <a:xfrm>
          <a:off x="1397000" y="1107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20700</xdr:rowOff>
    </xdr:from>
    <xdr:ext cx="762000" cy="259045"/>
    <xdr:sp macro="" textlink="">
      <xdr:nvSpPr>
        <xdr:cNvPr id="161" name="テキスト ボックス 160"/>
        <xdr:cNvSpPr txBox="1"/>
      </xdr:nvSpPr>
      <xdr:spPr>
        <a:xfrm>
          <a:off x="1066800" y="11164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[432,367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latin typeface="+mn-lt"/>
              <a:ea typeface="+mn-ea"/>
              <a:cs typeface="+mn-cs"/>
            </a:rPr>
            <a:t>過去の大型建設事業に伴う公共施設整備やサービス等の充実により、物件費、維持補修費等の経費が大きくなっている。</a:t>
          </a:r>
          <a:endParaRPr lang="en-US" altLang="ja-JP" sz="1100">
            <a:solidFill>
              <a:schemeClr val="dk1"/>
            </a:solidFill>
            <a:latin typeface="+mn-lt"/>
            <a:ea typeface="+mn-ea"/>
            <a:cs typeface="+mn-cs"/>
          </a:endParaRPr>
        </a:p>
        <a:p>
          <a:pPr eaLnBrk="1" fontAlgn="auto" latinLnBrk="0" hangingPunct="1"/>
          <a:r>
            <a:rPr lang="ja-JP" altLang="ja-JP" sz="1100">
              <a:solidFill>
                <a:schemeClr val="dk1"/>
              </a:solidFill>
              <a:latin typeface="+mn-lt"/>
              <a:ea typeface="+mn-ea"/>
              <a:cs typeface="+mn-cs"/>
            </a:rPr>
            <a:t>　集中改革プランや定員適正化計画に基づき、事務事業の整理合理化や民間委託を進め、人件費の抑制を図るとともに、物件費や維持補修費等についても継続的な抑制により歳出削減を図る。</a:t>
          </a:r>
          <a:endParaRPr lang="en-US" altLang="ja-JP" sz="1100">
            <a:solidFill>
              <a:schemeClr val="dk1"/>
            </a:solidFill>
            <a:latin typeface="+mn-lt"/>
            <a:ea typeface="+mn-ea"/>
            <a:cs typeface="+mn-cs"/>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9674</xdr:rowOff>
    </xdr:from>
    <xdr:to>
      <xdr:col>23</xdr:col>
      <xdr:colOff>133350</xdr:colOff>
      <xdr:row>83</xdr:row>
      <xdr:rowOff>50567</xdr:rowOff>
    </xdr:to>
    <xdr:cxnSp macro="">
      <xdr:nvCxnSpPr>
        <xdr:cNvPr id="197" name="直線コネクタ 196"/>
        <xdr:cNvCxnSpPr/>
      </xdr:nvCxnSpPr>
      <xdr:spPr>
        <a:xfrm flipV="1">
          <a:off x="4114800" y="14240024"/>
          <a:ext cx="838200" cy="4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124894</xdr:rowOff>
    </xdr:from>
    <xdr:ext cx="762000" cy="259045"/>
    <xdr:sp macro="" textlink="">
      <xdr:nvSpPr>
        <xdr:cNvPr id="198" name="人件費・物件費等の状況平均値テキスト"/>
        <xdr:cNvSpPr txBox="1"/>
      </xdr:nvSpPr>
      <xdr:spPr>
        <a:xfrm>
          <a:off x="5041900" y="14012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162150</xdr:rowOff>
    </xdr:from>
    <xdr:to>
      <xdr:col>19</xdr:col>
      <xdr:colOff>133350</xdr:colOff>
      <xdr:row>83</xdr:row>
      <xdr:rowOff>50567</xdr:rowOff>
    </xdr:to>
    <xdr:cxnSp macro="">
      <xdr:nvCxnSpPr>
        <xdr:cNvPr id="200" name="直線コネクタ 199"/>
        <xdr:cNvCxnSpPr/>
      </xdr:nvCxnSpPr>
      <xdr:spPr>
        <a:xfrm>
          <a:off x="3225800" y="14221050"/>
          <a:ext cx="889000" cy="5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41967</xdr:rowOff>
    </xdr:from>
    <xdr:ext cx="736600" cy="259045"/>
    <xdr:sp macro="" textlink="">
      <xdr:nvSpPr>
        <xdr:cNvPr id="202" name="テキスト ボックス 201"/>
        <xdr:cNvSpPr txBox="1"/>
      </xdr:nvSpPr>
      <xdr:spPr>
        <a:xfrm>
          <a:off x="3733800" y="13929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162150</xdr:rowOff>
    </xdr:from>
    <xdr:to>
      <xdr:col>15</xdr:col>
      <xdr:colOff>82550</xdr:colOff>
      <xdr:row>83</xdr:row>
      <xdr:rowOff>13830</xdr:rowOff>
    </xdr:to>
    <xdr:cxnSp macro="">
      <xdr:nvCxnSpPr>
        <xdr:cNvPr id="203" name="直線コネクタ 202"/>
        <xdr:cNvCxnSpPr/>
      </xdr:nvCxnSpPr>
      <xdr:spPr>
        <a:xfrm flipV="1">
          <a:off x="2336800" y="14221050"/>
          <a:ext cx="889000" cy="23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18573</xdr:rowOff>
    </xdr:from>
    <xdr:ext cx="762000" cy="259045"/>
    <xdr:sp macro="" textlink="">
      <xdr:nvSpPr>
        <xdr:cNvPr id="205" name="テキスト ボックス 204"/>
        <xdr:cNvSpPr txBox="1"/>
      </xdr:nvSpPr>
      <xdr:spPr>
        <a:xfrm>
          <a:off x="2844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143980</xdr:rowOff>
    </xdr:from>
    <xdr:to>
      <xdr:col>11</xdr:col>
      <xdr:colOff>31750</xdr:colOff>
      <xdr:row>83</xdr:row>
      <xdr:rowOff>13830</xdr:rowOff>
    </xdr:to>
    <xdr:cxnSp macro="">
      <xdr:nvCxnSpPr>
        <xdr:cNvPr id="206" name="直線コネクタ 205"/>
        <xdr:cNvCxnSpPr/>
      </xdr:nvCxnSpPr>
      <xdr:spPr>
        <a:xfrm>
          <a:off x="1447800" y="14202880"/>
          <a:ext cx="889000" cy="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207" name="フローチャート: 判断 206"/>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11485</xdr:rowOff>
    </xdr:from>
    <xdr:ext cx="762000" cy="259045"/>
    <xdr:sp macro="" textlink="">
      <xdr:nvSpPr>
        <xdr:cNvPr id="208" name="テキスト ボックス 207"/>
        <xdr:cNvSpPr txBox="1"/>
      </xdr:nvSpPr>
      <xdr:spPr>
        <a:xfrm>
          <a:off x="1955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9" name="フローチャート: 判断 208"/>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153319</xdr:rowOff>
    </xdr:from>
    <xdr:ext cx="762000" cy="259045"/>
    <xdr:sp macro="" textlink="">
      <xdr:nvSpPr>
        <xdr:cNvPr id="210" name="テキスト ボックス 209"/>
        <xdr:cNvSpPr txBox="1"/>
      </xdr:nvSpPr>
      <xdr:spPr>
        <a:xfrm>
          <a:off x="1066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130324</xdr:rowOff>
    </xdr:from>
    <xdr:to>
      <xdr:col>23</xdr:col>
      <xdr:colOff>184150</xdr:colOff>
      <xdr:row>83</xdr:row>
      <xdr:rowOff>60474</xdr:rowOff>
    </xdr:to>
    <xdr:sp macro="" textlink="">
      <xdr:nvSpPr>
        <xdr:cNvPr id="216" name="楕円 215"/>
        <xdr:cNvSpPr/>
      </xdr:nvSpPr>
      <xdr:spPr>
        <a:xfrm>
          <a:off x="4902200" y="1418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102401</xdr:rowOff>
    </xdr:from>
    <xdr:ext cx="762000" cy="259045"/>
    <xdr:sp macro="" textlink="">
      <xdr:nvSpPr>
        <xdr:cNvPr id="217" name="人件費・物件費等の状況該当値テキスト"/>
        <xdr:cNvSpPr txBox="1"/>
      </xdr:nvSpPr>
      <xdr:spPr>
        <a:xfrm>
          <a:off x="5041900" y="14161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171217</xdr:rowOff>
    </xdr:from>
    <xdr:to>
      <xdr:col>19</xdr:col>
      <xdr:colOff>184150</xdr:colOff>
      <xdr:row>83</xdr:row>
      <xdr:rowOff>101367</xdr:rowOff>
    </xdr:to>
    <xdr:sp macro="" textlink="">
      <xdr:nvSpPr>
        <xdr:cNvPr id="218" name="楕円 217"/>
        <xdr:cNvSpPr/>
      </xdr:nvSpPr>
      <xdr:spPr>
        <a:xfrm>
          <a:off x="4064000" y="1423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86144</xdr:rowOff>
    </xdr:from>
    <xdr:ext cx="736600" cy="259045"/>
    <xdr:sp macro="" textlink="">
      <xdr:nvSpPr>
        <xdr:cNvPr id="219" name="テキスト ボックス 218"/>
        <xdr:cNvSpPr txBox="1"/>
      </xdr:nvSpPr>
      <xdr:spPr>
        <a:xfrm>
          <a:off x="3733800" y="14316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111350</xdr:rowOff>
    </xdr:from>
    <xdr:to>
      <xdr:col>15</xdr:col>
      <xdr:colOff>133350</xdr:colOff>
      <xdr:row>83</xdr:row>
      <xdr:rowOff>41500</xdr:rowOff>
    </xdr:to>
    <xdr:sp macro="" textlink="">
      <xdr:nvSpPr>
        <xdr:cNvPr id="220" name="楕円 219"/>
        <xdr:cNvSpPr/>
      </xdr:nvSpPr>
      <xdr:spPr>
        <a:xfrm>
          <a:off x="3175000" y="1417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26277</xdr:rowOff>
    </xdr:from>
    <xdr:ext cx="762000" cy="259045"/>
    <xdr:sp macro="" textlink="">
      <xdr:nvSpPr>
        <xdr:cNvPr id="221" name="テキスト ボックス 220"/>
        <xdr:cNvSpPr txBox="1"/>
      </xdr:nvSpPr>
      <xdr:spPr>
        <a:xfrm>
          <a:off x="2844800" y="1425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134480</xdr:rowOff>
    </xdr:from>
    <xdr:to>
      <xdr:col>11</xdr:col>
      <xdr:colOff>82550</xdr:colOff>
      <xdr:row>83</xdr:row>
      <xdr:rowOff>64630</xdr:rowOff>
    </xdr:to>
    <xdr:sp macro="" textlink="">
      <xdr:nvSpPr>
        <xdr:cNvPr id="222" name="楕円 221"/>
        <xdr:cNvSpPr/>
      </xdr:nvSpPr>
      <xdr:spPr>
        <a:xfrm>
          <a:off x="2286000" y="1419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49407</xdr:rowOff>
    </xdr:from>
    <xdr:ext cx="762000" cy="259045"/>
    <xdr:sp macro="" textlink="">
      <xdr:nvSpPr>
        <xdr:cNvPr id="223" name="テキスト ボックス 222"/>
        <xdr:cNvSpPr txBox="1"/>
      </xdr:nvSpPr>
      <xdr:spPr>
        <a:xfrm>
          <a:off x="1955800" y="1427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93180</xdr:rowOff>
    </xdr:from>
    <xdr:to>
      <xdr:col>7</xdr:col>
      <xdr:colOff>31750</xdr:colOff>
      <xdr:row>83</xdr:row>
      <xdr:rowOff>23330</xdr:rowOff>
    </xdr:to>
    <xdr:sp macro="" textlink="">
      <xdr:nvSpPr>
        <xdr:cNvPr id="224" name="楕円 223"/>
        <xdr:cNvSpPr/>
      </xdr:nvSpPr>
      <xdr:spPr>
        <a:xfrm>
          <a:off x="1397000" y="1415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8107</xdr:rowOff>
    </xdr:from>
    <xdr:ext cx="762000" cy="259045"/>
    <xdr:sp macro="" textlink="">
      <xdr:nvSpPr>
        <xdr:cNvPr id="225" name="テキスト ボックス 224"/>
        <xdr:cNvSpPr txBox="1"/>
      </xdr:nvSpPr>
      <xdr:spPr>
        <a:xfrm>
          <a:off x="1066800" y="1423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集中改革プランをもとに職務職責に応じた構造・運用への転換を図っており、引き続き給与水準の公平・適正化に努める。</a:t>
          </a:r>
          <a:endParaRPr kumimoji="1" lang="ja-JP" altLang="ja-JP" sz="1100">
            <a:solidFill>
              <a:schemeClr val="dk1"/>
            </a:solidFill>
            <a:latin typeface="+mn-lt"/>
            <a:ea typeface="+mn-ea"/>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6032</xdr:rowOff>
    </xdr:from>
    <xdr:to>
      <xdr:col>81</xdr:col>
      <xdr:colOff>44450</xdr:colOff>
      <xdr:row>88</xdr:row>
      <xdr:rowOff>6032</xdr:rowOff>
    </xdr:to>
    <xdr:cxnSp macro="">
      <xdr:nvCxnSpPr>
        <xdr:cNvPr id="255" name="直線コネクタ 254"/>
        <xdr:cNvCxnSpPr/>
      </xdr:nvCxnSpPr>
      <xdr:spPr>
        <a:xfrm>
          <a:off x="16179800" y="150936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151782</xdr:rowOff>
    </xdr:from>
    <xdr:ext cx="762000" cy="259045"/>
    <xdr:sp macro="" textlink="">
      <xdr:nvSpPr>
        <xdr:cNvPr id="256" name="給与水準   （国との比較）平均値テキスト"/>
        <xdr:cNvSpPr txBox="1"/>
      </xdr:nvSpPr>
      <xdr:spPr>
        <a:xfrm>
          <a:off x="17106900" y="14725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159386</xdr:rowOff>
    </xdr:from>
    <xdr:to>
      <xdr:col>77</xdr:col>
      <xdr:colOff>44450</xdr:colOff>
      <xdr:row>88</xdr:row>
      <xdr:rowOff>6032</xdr:rowOff>
    </xdr:to>
    <xdr:cxnSp macro="">
      <xdr:nvCxnSpPr>
        <xdr:cNvPr id="258" name="直線コネクタ 257"/>
        <xdr:cNvCxnSpPr/>
      </xdr:nvCxnSpPr>
      <xdr:spPr>
        <a:xfrm>
          <a:off x="15290800" y="15075536"/>
          <a:ext cx="889000" cy="1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63516</xdr:rowOff>
    </xdr:from>
    <xdr:ext cx="736600" cy="259045"/>
    <xdr:sp macro="" textlink="">
      <xdr:nvSpPr>
        <xdr:cNvPr id="260" name="テキスト ボックス 259"/>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80963</xdr:rowOff>
    </xdr:from>
    <xdr:to>
      <xdr:col>72</xdr:col>
      <xdr:colOff>203200</xdr:colOff>
      <xdr:row>87</xdr:row>
      <xdr:rowOff>159386</xdr:rowOff>
    </xdr:to>
    <xdr:cxnSp macro="">
      <xdr:nvCxnSpPr>
        <xdr:cNvPr id="261" name="直線コネクタ 260"/>
        <xdr:cNvCxnSpPr/>
      </xdr:nvCxnSpPr>
      <xdr:spPr>
        <a:xfrm>
          <a:off x="14401800" y="14997113"/>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75582</xdr:rowOff>
    </xdr:from>
    <xdr:ext cx="762000" cy="259045"/>
    <xdr:sp macro="" textlink="">
      <xdr:nvSpPr>
        <xdr:cNvPr id="263" name="テキスト ボックス 262"/>
        <xdr:cNvSpPr txBox="1"/>
      </xdr:nvSpPr>
      <xdr:spPr>
        <a:xfrm>
          <a:off x="14909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80963</xdr:rowOff>
    </xdr:from>
    <xdr:to>
      <xdr:col>68</xdr:col>
      <xdr:colOff>152400</xdr:colOff>
      <xdr:row>87</xdr:row>
      <xdr:rowOff>99061</xdr:rowOff>
    </xdr:to>
    <xdr:cxnSp macro="">
      <xdr:nvCxnSpPr>
        <xdr:cNvPr id="264" name="直線コネクタ 263"/>
        <xdr:cNvCxnSpPr/>
      </xdr:nvCxnSpPr>
      <xdr:spPr>
        <a:xfrm flipV="1">
          <a:off x="13512800" y="14997113"/>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51452</xdr:rowOff>
    </xdr:from>
    <xdr:ext cx="762000" cy="259045"/>
    <xdr:sp macro="" textlink="">
      <xdr:nvSpPr>
        <xdr:cNvPr id="266" name="テキスト ボックス 265"/>
        <xdr:cNvSpPr txBox="1"/>
      </xdr:nvSpPr>
      <xdr:spPr>
        <a:xfrm>
          <a:off x="14020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7" name="フローチャート: 判断 266"/>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27322</xdr:rowOff>
    </xdr:from>
    <xdr:ext cx="762000" cy="259045"/>
    <xdr:sp macro="" textlink="">
      <xdr:nvSpPr>
        <xdr:cNvPr id="268" name="テキスト ボックス 267"/>
        <xdr:cNvSpPr txBox="1"/>
      </xdr:nvSpPr>
      <xdr:spPr>
        <a:xfrm>
          <a:off x="13131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126682</xdr:rowOff>
    </xdr:from>
    <xdr:to>
      <xdr:col>81</xdr:col>
      <xdr:colOff>95250</xdr:colOff>
      <xdr:row>88</xdr:row>
      <xdr:rowOff>56832</xdr:rowOff>
    </xdr:to>
    <xdr:sp macro="" textlink="">
      <xdr:nvSpPr>
        <xdr:cNvPr id="274" name="楕円 273"/>
        <xdr:cNvSpPr/>
      </xdr:nvSpPr>
      <xdr:spPr>
        <a:xfrm>
          <a:off x="16967200" y="1504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98759</xdr:rowOff>
    </xdr:from>
    <xdr:ext cx="762000" cy="259045"/>
    <xdr:sp macro="" textlink="">
      <xdr:nvSpPr>
        <xdr:cNvPr id="275" name="給与水準   （国との比較）該当値テキスト"/>
        <xdr:cNvSpPr txBox="1"/>
      </xdr:nvSpPr>
      <xdr:spPr>
        <a:xfrm>
          <a:off x="17106900" y="1501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126682</xdr:rowOff>
    </xdr:from>
    <xdr:to>
      <xdr:col>77</xdr:col>
      <xdr:colOff>95250</xdr:colOff>
      <xdr:row>88</xdr:row>
      <xdr:rowOff>56832</xdr:rowOff>
    </xdr:to>
    <xdr:sp macro="" textlink="">
      <xdr:nvSpPr>
        <xdr:cNvPr id="276" name="楕円 275"/>
        <xdr:cNvSpPr/>
      </xdr:nvSpPr>
      <xdr:spPr>
        <a:xfrm>
          <a:off x="16129000" y="1504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41609</xdr:rowOff>
    </xdr:from>
    <xdr:ext cx="736600" cy="259045"/>
    <xdr:sp macro="" textlink="">
      <xdr:nvSpPr>
        <xdr:cNvPr id="277" name="テキスト ボックス 276"/>
        <xdr:cNvSpPr txBox="1"/>
      </xdr:nvSpPr>
      <xdr:spPr>
        <a:xfrm>
          <a:off x="15798800" y="15129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108586</xdr:rowOff>
    </xdr:from>
    <xdr:to>
      <xdr:col>73</xdr:col>
      <xdr:colOff>44450</xdr:colOff>
      <xdr:row>88</xdr:row>
      <xdr:rowOff>38736</xdr:rowOff>
    </xdr:to>
    <xdr:sp macro="" textlink="">
      <xdr:nvSpPr>
        <xdr:cNvPr id="278" name="楕円 277"/>
        <xdr:cNvSpPr/>
      </xdr:nvSpPr>
      <xdr:spPr>
        <a:xfrm>
          <a:off x="15240000" y="1502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23513</xdr:rowOff>
    </xdr:from>
    <xdr:ext cx="762000" cy="259045"/>
    <xdr:sp macro="" textlink="">
      <xdr:nvSpPr>
        <xdr:cNvPr id="279" name="テキスト ボックス 278"/>
        <xdr:cNvSpPr txBox="1"/>
      </xdr:nvSpPr>
      <xdr:spPr>
        <a:xfrm>
          <a:off x="14909800" y="1511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30163</xdr:rowOff>
    </xdr:from>
    <xdr:to>
      <xdr:col>68</xdr:col>
      <xdr:colOff>203200</xdr:colOff>
      <xdr:row>87</xdr:row>
      <xdr:rowOff>131763</xdr:rowOff>
    </xdr:to>
    <xdr:sp macro="" textlink="">
      <xdr:nvSpPr>
        <xdr:cNvPr id="280" name="楕円 279"/>
        <xdr:cNvSpPr/>
      </xdr:nvSpPr>
      <xdr:spPr>
        <a:xfrm>
          <a:off x="14351000" y="1494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116540</xdr:rowOff>
    </xdr:from>
    <xdr:ext cx="762000" cy="259045"/>
    <xdr:sp macro="" textlink="">
      <xdr:nvSpPr>
        <xdr:cNvPr id="281" name="テキスト ボックス 280"/>
        <xdr:cNvSpPr txBox="1"/>
      </xdr:nvSpPr>
      <xdr:spPr>
        <a:xfrm>
          <a:off x="14020800" y="1503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48261</xdr:rowOff>
    </xdr:from>
    <xdr:to>
      <xdr:col>64</xdr:col>
      <xdr:colOff>152400</xdr:colOff>
      <xdr:row>87</xdr:row>
      <xdr:rowOff>149861</xdr:rowOff>
    </xdr:to>
    <xdr:sp macro="" textlink="">
      <xdr:nvSpPr>
        <xdr:cNvPr id="282" name="楕円 281"/>
        <xdr:cNvSpPr/>
      </xdr:nvSpPr>
      <xdr:spPr>
        <a:xfrm>
          <a:off x="13462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134638</xdr:rowOff>
    </xdr:from>
    <xdr:ext cx="762000" cy="259045"/>
    <xdr:sp macro="" textlink="">
      <xdr:nvSpPr>
        <xdr:cNvPr id="283" name="テキスト ボックス 282"/>
        <xdr:cNvSpPr txBox="1"/>
      </xdr:nvSpPr>
      <xdr:spPr>
        <a:xfrm>
          <a:off x="13131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latin typeface="+mn-lt"/>
              <a:ea typeface="+mn-ea"/>
              <a:cs typeface="+mn-cs"/>
            </a:rPr>
            <a:t>交流促進センターや高齢者生活福祉センター、総合ケアセンターの開設をはじめ、土地区画整理事業、農地基盤整備事業、公共下水道事業など社会基盤整備と行政サービスを拡大をしてきたが、人口の減少が進み、人口</a:t>
          </a:r>
          <a:r>
            <a:rPr lang="en-US" altLang="ja-JP" sz="1100">
              <a:solidFill>
                <a:schemeClr val="dk1"/>
              </a:solidFill>
              <a:latin typeface="+mn-lt"/>
              <a:ea typeface="+mn-ea"/>
              <a:cs typeface="+mn-cs"/>
            </a:rPr>
            <a:t>1,000</a:t>
          </a:r>
          <a:r>
            <a:rPr lang="ja-JP" altLang="ja-JP" sz="1100">
              <a:solidFill>
                <a:schemeClr val="dk1"/>
              </a:solidFill>
              <a:latin typeface="+mn-lt"/>
              <a:ea typeface="+mn-ea"/>
              <a:cs typeface="+mn-cs"/>
            </a:rPr>
            <a:t>人当たりの職員数は類似団体と比べて少ない状況となっている。</a:t>
          </a:r>
          <a:endParaRPr lang="en-US" altLang="ja-JP" sz="1100">
            <a:solidFill>
              <a:schemeClr val="dk1"/>
            </a:solidFill>
            <a:latin typeface="+mn-lt"/>
            <a:ea typeface="+mn-ea"/>
            <a:cs typeface="+mn-cs"/>
          </a:endParaRPr>
        </a:p>
        <a:p>
          <a:pPr rtl="0" eaLnBrk="1" fontAlgn="auto" latinLnBrk="0" hangingPunct="1"/>
          <a:r>
            <a:rPr lang="ja-JP" altLang="ja-JP" sz="1100">
              <a:solidFill>
                <a:schemeClr val="dk1"/>
              </a:solidFill>
              <a:latin typeface="+mn-lt"/>
              <a:ea typeface="+mn-ea"/>
              <a:cs typeface="+mn-cs"/>
            </a:rPr>
            <a:t>　公共施設の民間委託等による人的コストの削減を図ってきているが、平成</a:t>
          </a:r>
          <a:r>
            <a:rPr lang="en-US" altLang="ja-JP" sz="1100">
              <a:solidFill>
                <a:schemeClr val="dk1"/>
              </a:solidFill>
              <a:latin typeface="+mn-lt"/>
              <a:ea typeface="+mn-ea"/>
              <a:cs typeface="+mn-cs"/>
            </a:rPr>
            <a:t>27</a:t>
          </a:r>
          <a:r>
            <a:rPr lang="ja-JP" altLang="ja-JP" sz="1100">
              <a:solidFill>
                <a:schemeClr val="dk1"/>
              </a:solidFill>
              <a:latin typeface="+mn-lt"/>
              <a:ea typeface="+mn-ea"/>
              <a:cs typeface="+mn-cs"/>
            </a:rPr>
            <a:t>年度から平成</a:t>
          </a:r>
          <a:r>
            <a:rPr lang="en-US" altLang="ja-JP" sz="1100">
              <a:solidFill>
                <a:schemeClr val="dk1"/>
              </a:solidFill>
              <a:latin typeface="+mn-lt"/>
              <a:ea typeface="+mn-ea"/>
              <a:cs typeface="+mn-cs"/>
            </a:rPr>
            <a:t>28</a:t>
          </a:r>
          <a:r>
            <a:rPr lang="ja-JP" altLang="ja-JP" sz="1100">
              <a:solidFill>
                <a:schemeClr val="dk1"/>
              </a:solidFill>
              <a:latin typeface="+mn-lt"/>
              <a:ea typeface="+mn-ea"/>
              <a:cs typeface="+mn-cs"/>
            </a:rPr>
            <a:t>年度に退職者が多いことから、前倒しで職員を採用してきたため増加傾向にある。今後、定員適正化計画を現状に合った計画に見直す必要がある。</a:t>
          </a:r>
          <a:endParaRPr lang="ja-JP" altLang="ja-JP" sz="1400"/>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128791</xdr:rowOff>
    </xdr:from>
    <xdr:to>
      <xdr:col>81</xdr:col>
      <xdr:colOff>44450</xdr:colOff>
      <xdr:row>61</xdr:row>
      <xdr:rowOff>130239</xdr:rowOff>
    </xdr:to>
    <xdr:cxnSp macro="">
      <xdr:nvCxnSpPr>
        <xdr:cNvPr id="315" name="直線コネクタ 314"/>
        <xdr:cNvCxnSpPr/>
      </xdr:nvCxnSpPr>
      <xdr:spPr>
        <a:xfrm>
          <a:off x="16179800" y="10587241"/>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56342</xdr:rowOff>
    </xdr:from>
    <xdr:ext cx="762000" cy="259045"/>
    <xdr:sp macro="" textlink="">
      <xdr:nvSpPr>
        <xdr:cNvPr id="316" name="定員管理の状況平均値テキスト"/>
        <xdr:cNvSpPr txBox="1"/>
      </xdr:nvSpPr>
      <xdr:spPr>
        <a:xfrm>
          <a:off x="17106900" y="1051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121069</xdr:rowOff>
    </xdr:from>
    <xdr:to>
      <xdr:col>77</xdr:col>
      <xdr:colOff>44450</xdr:colOff>
      <xdr:row>61</xdr:row>
      <xdr:rowOff>128791</xdr:rowOff>
    </xdr:to>
    <xdr:cxnSp macro="">
      <xdr:nvCxnSpPr>
        <xdr:cNvPr id="318" name="直線コネクタ 317"/>
        <xdr:cNvCxnSpPr/>
      </xdr:nvCxnSpPr>
      <xdr:spPr>
        <a:xfrm>
          <a:off x="15290800" y="10579519"/>
          <a:ext cx="8890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1605</xdr:rowOff>
    </xdr:from>
    <xdr:ext cx="736600" cy="259045"/>
    <xdr:sp macro="" textlink="">
      <xdr:nvSpPr>
        <xdr:cNvPr id="320" name="テキスト ボックス 319"/>
        <xdr:cNvSpPr txBox="1"/>
      </xdr:nvSpPr>
      <xdr:spPr>
        <a:xfrm>
          <a:off x="15798800" y="1063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104419</xdr:rowOff>
    </xdr:from>
    <xdr:to>
      <xdr:col>72</xdr:col>
      <xdr:colOff>203200</xdr:colOff>
      <xdr:row>61</xdr:row>
      <xdr:rowOff>121069</xdr:rowOff>
    </xdr:to>
    <xdr:cxnSp macro="">
      <xdr:nvCxnSpPr>
        <xdr:cNvPr id="321" name="直線コネクタ 320"/>
        <xdr:cNvCxnSpPr/>
      </xdr:nvCxnSpPr>
      <xdr:spPr>
        <a:xfrm>
          <a:off x="14401800" y="10562869"/>
          <a:ext cx="889000" cy="1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160024</xdr:rowOff>
    </xdr:from>
    <xdr:ext cx="762000" cy="259045"/>
    <xdr:sp macro="" textlink="">
      <xdr:nvSpPr>
        <xdr:cNvPr id="323" name="テキスト ボックス 322"/>
        <xdr:cNvSpPr txBox="1"/>
      </xdr:nvSpPr>
      <xdr:spPr>
        <a:xfrm>
          <a:off x="14909800" y="1061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91872</xdr:rowOff>
    </xdr:from>
    <xdr:to>
      <xdr:col>68</xdr:col>
      <xdr:colOff>152400</xdr:colOff>
      <xdr:row>61</xdr:row>
      <xdr:rowOff>104419</xdr:rowOff>
    </xdr:to>
    <xdr:cxnSp macro="">
      <xdr:nvCxnSpPr>
        <xdr:cNvPr id="324" name="直線コネクタ 323"/>
        <xdr:cNvCxnSpPr/>
      </xdr:nvCxnSpPr>
      <xdr:spPr>
        <a:xfrm>
          <a:off x="13512800" y="10550322"/>
          <a:ext cx="889000" cy="1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5" name="フローチャート: 判断 324"/>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157370</xdr:rowOff>
    </xdr:from>
    <xdr:ext cx="762000" cy="259045"/>
    <xdr:sp macro="" textlink="">
      <xdr:nvSpPr>
        <xdr:cNvPr id="326" name="テキスト ボックス 325"/>
        <xdr:cNvSpPr txBox="1"/>
      </xdr:nvSpPr>
      <xdr:spPr>
        <a:xfrm>
          <a:off x="14020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7" name="フローチャート: 判断 326"/>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145546</xdr:rowOff>
    </xdr:from>
    <xdr:ext cx="762000" cy="259045"/>
    <xdr:sp macro="" textlink="">
      <xdr:nvSpPr>
        <xdr:cNvPr id="328" name="テキスト ボックス 327"/>
        <xdr:cNvSpPr txBox="1"/>
      </xdr:nvSpPr>
      <xdr:spPr>
        <a:xfrm>
          <a:off x="13131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79439</xdr:rowOff>
    </xdr:from>
    <xdr:to>
      <xdr:col>81</xdr:col>
      <xdr:colOff>95250</xdr:colOff>
      <xdr:row>62</xdr:row>
      <xdr:rowOff>9589</xdr:rowOff>
    </xdr:to>
    <xdr:sp macro="" textlink="">
      <xdr:nvSpPr>
        <xdr:cNvPr id="334" name="楕円 333"/>
        <xdr:cNvSpPr/>
      </xdr:nvSpPr>
      <xdr:spPr>
        <a:xfrm>
          <a:off x="16967200" y="1053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95966</xdr:rowOff>
    </xdr:from>
    <xdr:ext cx="762000" cy="259045"/>
    <xdr:sp macro="" textlink="">
      <xdr:nvSpPr>
        <xdr:cNvPr id="335" name="定員管理の状況該当値テキスト"/>
        <xdr:cNvSpPr txBox="1"/>
      </xdr:nvSpPr>
      <xdr:spPr>
        <a:xfrm>
          <a:off x="17106900" y="1038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77991</xdr:rowOff>
    </xdr:from>
    <xdr:to>
      <xdr:col>77</xdr:col>
      <xdr:colOff>95250</xdr:colOff>
      <xdr:row>62</xdr:row>
      <xdr:rowOff>8141</xdr:rowOff>
    </xdr:to>
    <xdr:sp macro="" textlink="">
      <xdr:nvSpPr>
        <xdr:cNvPr id="336" name="楕円 335"/>
        <xdr:cNvSpPr/>
      </xdr:nvSpPr>
      <xdr:spPr>
        <a:xfrm>
          <a:off x="16129000" y="1053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18318</xdr:rowOff>
    </xdr:from>
    <xdr:ext cx="736600" cy="259045"/>
    <xdr:sp macro="" textlink="">
      <xdr:nvSpPr>
        <xdr:cNvPr id="337" name="テキスト ボックス 336"/>
        <xdr:cNvSpPr txBox="1"/>
      </xdr:nvSpPr>
      <xdr:spPr>
        <a:xfrm>
          <a:off x="15798800" y="10305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70269</xdr:rowOff>
    </xdr:from>
    <xdr:to>
      <xdr:col>73</xdr:col>
      <xdr:colOff>44450</xdr:colOff>
      <xdr:row>62</xdr:row>
      <xdr:rowOff>419</xdr:rowOff>
    </xdr:to>
    <xdr:sp macro="" textlink="">
      <xdr:nvSpPr>
        <xdr:cNvPr id="338" name="楕円 337"/>
        <xdr:cNvSpPr/>
      </xdr:nvSpPr>
      <xdr:spPr>
        <a:xfrm>
          <a:off x="15240000" y="1052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10596</xdr:rowOff>
    </xdr:from>
    <xdr:ext cx="762000" cy="259045"/>
    <xdr:sp macro="" textlink="">
      <xdr:nvSpPr>
        <xdr:cNvPr id="339" name="テキスト ボックス 338"/>
        <xdr:cNvSpPr txBox="1"/>
      </xdr:nvSpPr>
      <xdr:spPr>
        <a:xfrm>
          <a:off x="14909800" y="10297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53619</xdr:rowOff>
    </xdr:from>
    <xdr:to>
      <xdr:col>68</xdr:col>
      <xdr:colOff>203200</xdr:colOff>
      <xdr:row>61</xdr:row>
      <xdr:rowOff>155219</xdr:rowOff>
    </xdr:to>
    <xdr:sp macro="" textlink="">
      <xdr:nvSpPr>
        <xdr:cNvPr id="340" name="楕円 339"/>
        <xdr:cNvSpPr/>
      </xdr:nvSpPr>
      <xdr:spPr>
        <a:xfrm>
          <a:off x="14351000" y="1051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165396</xdr:rowOff>
    </xdr:from>
    <xdr:ext cx="762000" cy="259045"/>
    <xdr:sp macro="" textlink="">
      <xdr:nvSpPr>
        <xdr:cNvPr id="341" name="テキスト ボックス 340"/>
        <xdr:cNvSpPr txBox="1"/>
      </xdr:nvSpPr>
      <xdr:spPr>
        <a:xfrm>
          <a:off x="14020800" y="10280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41072</xdr:rowOff>
    </xdr:from>
    <xdr:to>
      <xdr:col>64</xdr:col>
      <xdr:colOff>152400</xdr:colOff>
      <xdr:row>61</xdr:row>
      <xdr:rowOff>142672</xdr:rowOff>
    </xdr:to>
    <xdr:sp macro="" textlink="">
      <xdr:nvSpPr>
        <xdr:cNvPr id="342" name="楕円 341"/>
        <xdr:cNvSpPr/>
      </xdr:nvSpPr>
      <xdr:spPr>
        <a:xfrm>
          <a:off x="13462000" y="1049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152849</xdr:rowOff>
    </xdr:from>
    <xdr:ext cx="762000" cy="259045"/>
    <xdr:sp macro="" textlink="">
      <xdr:nvSpPr>
        <xdr:cNvPr id="343" name="テキスト ボックス 342"/>
        <xdr:cNvSpPr txBox="1"/>
      </xdr:nvSpPr>
      <xdr:spPr>
        <a:xfrm>
          <a:off x="13131800" y="1026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latin typeface="+mn-lt"/>
              <a:ea typeface="+mn-ea"/>
              <a:cs typeface="+mn-cs"/>
            </a:rPr>
            <a:t>平成</a:t>
          </a:r>
          <a:r>
            <a:rPr lang="en-US" altLang="ja-JP" sz="1100">
              <a:solidFill>
                <a:schemeClr val="dk1"/>
              </a:solidFill>
              <a:latin typeface="+mn-lt"/>
              <a:ea typeface="+mn-ea"/>
              <a:cs typeface="+mn-cs"/>
            </a:rPr>
            <a:t>11</a:t>
          </a:r>
          <a:r>
            <a:rPr lang="ja-JP" altLang="ja-JP" sz="1100">
              <a:solidFill>
                <a:schemeClr val="dk1"/>
              </a:solidFill>
              <a:latin typeface="+mn-lt"/>
              <a:ea typeface="+mn-ea"/>
              <a:cs typeface="+mn-cs"/>
            </a:rPr>
            <a:t>年度から平成</a:t>
          </a:r>
          <a:r>
            <a:rPr lang="en-US" altLang="ja-JP" sz="1100">
              <a:solidFill>
                <a:schemeClr val="dk1"/>
              </a:solidFill>
              <a:latin typeface="+mn-lt"/>
              <a:ea typeface="+mn-ea"/>
              <a:cs typeface="+mn-cs"/>
            </a:rPr>
            <a:t>13</a:t>
          </a:r>
          <a:r>
            <a:rPr lang="ja-JP" altLang="ja-JP" sz="1100">
              <a:solidFill>
                <a:schemeClr val="dk1"/>
              </a:solidFill>
              <a:latin typeface="+mn-lt"/>
              <a:ea typeface="+mn-ea"/>
              <a:cs typeface="+mn-cs"/>
            </a:rPr>
            <a:t>年度において政府の経済対策に呼応した大型建設事業が続き、当該事業に係る元利償還が順次始まったことにより、平成</a:t>
          </a:r>
          <a:r>
            <a:rPr lang="en-US" altLang="ja-JP" sz="1100">
              <a:solidFill>
                <a:schemeClr val="dk1"/>
              </a:solidFill>
              <a:latin typeface="+mn-lt"/>
              <a:ea typeface="+mn-ea"/>
              <a:cs typeface="+mn-cs"/>
            </a:rPr>
            <a:t>16</a:t>
          </a:r>
          <a:r>
            <a:rPr lang="ja-JP" altLang="ja-JP" sz="1100">
              <a:solidFill>
                <a:schemeClr val="dk1"/>
              </a:solidFill>
              <a:latin typeface="+mn-lt"/>
              <a:ea typeface="+mn-ea"/>
              <a:cs typeface="+mn-cs"/>
            </a:rPr>
            <a:t>年度、平成</a:t>
          </a:r>
          <a:r>
            <a:rPr lang="en-US" altLang="ja-JP" sz="1100">
              <a:solidFill>
                <a:schemeClr val="dk1"/>
              </a:solidFill>
              <a:latin typeface="+mn-lt"/>
              <a:ea typeface="+mn-ea"/>
              <a:cs typeface="+mn-cs"/>
            </a:rPr>
            <a:t>17</a:t>
          </a:r>
          <a:r>
            <a:rPr lang="ja-JP" altLang="ja-JP" sz="1100">
              <a:solidFill>
                <a:schemeClr val="dk1"/>
              </a:solidFill>
              <a:latin typeface="+mn-lt"/>
              <a:ea typeface="+mn-ea"/>
              <a:cs typeface="+mn-cs"/>
            </a:rPr>
            <a:t>年度に公債費が急増したため公債費関連指標が押し上げられた。</a:t>
          </a:r>
          <a:endParaRPr lang="en-US" altLang="ja-JP" sz="1100">
            <a:solidFill>
              <a:schemeClr val="dk1"/>
            </a:solidFill>
            <a:latin typeface="+mn-lt"/>
            <a:ea typeface="+mn-ea"/>
            <a:cs typeface="+mn-cs"/>
          </a:endParaRPr>
        </a:p>
        <a:p>
          <a:pPr eaLnBrk="1" fontAlgn="auto" latinLnBrk="0" hangingPunct="1"/>
          <a:r>
            <a:rPr lang="ja-JP" altLang="ja-JP" sz="1100">
              <a:solidFill>
                <a:schemeClr val="dk1"/>
              </a:solidFill>
              <a:latin typeface="+mn-lt"/>
              <a:ea typeface="+mn-ea"/>
              <a:cs typeface="+mn-cs"/>
            </a:rPr>
            <a:t>　公債費負担（元利償還費）が財政運営を圧迫していたため平成</a:t>
          </a:r>
          <a:r>
            <a:rPr lang="en-US" altLang="ja-JP" sz="1100">
              <a:solidFill>
                <a:schemeClr val="dk1"/>
              </a:solidFill>
              <a:latin typeface="+mn-lt"/>
              <a:ea typeface="+mn-ea"/>
              <a:cs typeface="+mn-cs"/>
            </a:rPr>
            <a:t>17</a:t>
          </a:r>
          <a:r>
            <a:rPr lang="ja-JP" altLang="ja-JP" sz="1100">
              <a:solidFill>
                <a:schemeClr val="dk1"/>
              </a:solidFill>
              <a:latin typeface="+mn-lt"/>
              <a:ea typeface="+mn-ea"/>
              <a:cs typeface="+mn-cs"/>
            </a:rPr>
            <a:t>年度から平成</a:t>
          </a:r>
          <a:r>
            <a:rPr lang="en-US" altLang="ja-JP" sz="1100">
              <a:solidFill>
                <a:schemeClr val="dk1"/>
              </a:solidFill>
              <a:latin typeface="+mn-lt"/>
              <a:ea typeface="+mn-ea"/>
              <a:cs typeface="+mn-cs"/>
            </a:rPr>
            <a:t>22</a:t>
          </a:r>
          <a:r>
            <a:rPr lang="ja-JP" altLang="ja-JP" sz="1100">
              <a:solidFill>
                <a:schemeClr val="dk1"/>
              </a:solidFill>
              <a:latin typeface="+mn-lt"/>
              <a:ea typeface="+mn-ea"/>
              <a:cs typeface="+mn-cs"/>
            </a:rPr>
            <a:t>年度において</a:t>
          </a:r>
          <a:r>
            <a:rPr lang="en-US" altLang="ja-JP" sz="1100">
              <a:solidFill>
                <a:schemeClr val="dk1"/>
              </a:solidFill>
              <a:latin typeface="+mn-lt"/>
              <a:ea typeface="+mn-ea"/>
              <a:cs typeface="+mn-cs"/>
            </a:rPr>
            <a:t>920</a:t>
          </a:r>
          <a:r>
            <a:rPr lang="ja-JP" altLang="ja-JP" sz="1100">
              <a:solidFill>
                <a:schemeClr val="dk1"/>
              </a:solidFill>
              <a:latin typeface="+mn-lt"/>
              <a:ea typeface="+mn-ea"/>
              <a:cs typeface="+mn-cs"/>
            </a:rPr>
            <a:t>百万円の繰上償還を行った。これら繰上償還及び地方債発行の抑制により実質公債費比率については逓減していく見込みである。</a:t>
          </a:r>
          <a:endParaRPr lang="en-US" altLang="ja-JP" sz="1100">
            <a:solidFill>
              <a:schemeClr val="dk1"/>
            </a:solidFill>
            <a:latin typeface="+mn-lt"/>
            <a:ea typeface="+mn-ea"/>
            <a:cs typeface="+mn-cs"/>
          </a:endParaRPr>
        </a:p>
        <a:p>
          <a:r>
            <a:rPr lang="ja-JP" altLang="ja-JP" sz="1100">
              <a:solidFill>
                <a:schemeClr val="dk1"/>
              </a:solidFill>
              <a:latin typeface="+mn-lt"/>
              <a:ea typeface="+mn-ea"/>
              <a:cs typeface="+mn-cs"/>
            </a:rPr>
            <a:t>　今後も普通建設事業については、継続事業を基本とし、新規事業については極力抑制し、必要性の再評価と事業の精査を行いながら、必要最低限の地方債発行に努める。</a:t>
          </a:r>
          <a:endParaRPr kumimoji="1" lang="ja-JP" altLang="ja-JP" sz="1100">
            <a:solidFill>
              <a:schemeClr val="dk1"/>
            </a:solidFill>
            <a:latin typeface="+mn-lt"/>
            <a:ea typeface="+mn-ea"/>
            <a:cs typeface="+mn-cs"/>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119380</xdr:rowOff>
    </xdr:from>
    <xdr:to>
      <xdr:col>81</xdr:col>
      <xdr:colOff>44450</xdr:colOff>
      <xdr:row>43</xdr:row>
      <xdr:rowOff>159596</xdr:rowOff>
    </xdr:to>
    <xdr:cxnSp macro="">
      <xdr:nvCxnSpPr>
        <xdr:cNvPr id="376" name="直線コネクタ 375"/>
        <xdr:cNvCxnSpPr/>
      </xdr:nvCxnSpPr>
      <xdr:spPr>
        <a:xfrm flipV="1">
          <a:off x="16179800" y="749173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7"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159596</xdr:rowOff>
    </xdr:from>
    <xdr:to>
      <xdr:col>77</xdr:col>
      <xdr:colOff>44450</xdr:colOff>
      <xdr:row>44</xdr:row>
      <xdr:rowOff>84667</xdr:rowOff>
    </xdr:to>
    <xdr:cxnSp macro="">
      <xdr:nvCxnSpPr>
        <xdr:cNvPr id="379" name="直線コネクタ 378"/>
        <xdr:cNvCxnSpPr/>
      </xdr:nvCxnSpPr>
      <xdr:spPr>
        <a:xfrm flipV="1">
          <a:off x="15290800" y="753194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1" name="テキスト ボックス 380"/>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84667</xdr:rowOff>
    </xdr:from>
    <xdr:to>
      <xdr:col>72</xdr:col>
      <xdr:colOff>203200</xdr:colOff>
      <xdr:row>44</xdr:row>
      <xdr:rowOff>100754</xdr:rowOff>
    </xdr:to>
    <xdr:cxnSp macro="">
      <xdr:nvCxnSpPr>
        <xdr:cNvPr id="382" name="直線コネクタ 381"/>
        <xdr:cNvCxnSpPr/>
      </xdr:nvCxnSpPr>
      <xdr:spPr>
        <a:xfrm flipV="1">
          <a:off x="14401800" y="762846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70290</xdr:rowOff>
    </xdr:from>
    <xdr:ext cx="762000" cy="259045"/>
    <xdr:sp macro="" textlink="">
      <xdr:nvSpPr>
        <xdr:cNvPr id="384" name="テキスト ボックス 383"/>
        <xdr:cNvSpPr txBox="1"/>
      </xdr:nvSpPr>
      <xdr:spPr>
        <a:xfrm>
          <a:off x="14909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100754</xdr:rowOff>
    </xdr:from>
    <xdr:to>
      <xdr:col>68</xdr:col>
      <xdr:colOff>152400</xdr:colOff>
      <xdr:row>44</xdr:row>
      <xdr:rowOff>140970</xdr:rowOff>
    </xdr:to>
    <xdr:cxnSp macro="">
      <xdr:nvCxnSpPr>
        <xdr:cNvPr id="385" name="直線コネクタ 384"/>
        <xdr:cNvCxnSpPr/>
      </xdr:nvCxnSpPr>
      <xdr:spPr>
        <a:xfrm flipV="1">
          <a:off x="13512800" y="764455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6" name="フローチャート: 判断 385"/>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102464</xdr:rowOff>
    </xdr:from>
    <xdr:ext cx="762000" cy="259045"/>
    <xdr:sp macro="" textlink="">
      <xdr:nvSpPr>
        <xdr:cNvPr id="387" name="テキスト ボックス 386"/>
        <xdr:cNvSpPr txBox="1"/>
      </xdr:nvSpPr>
      <xdr:spPr>
        <a:xfrm>
          <a:off x="14020800" y="696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8" name="フローチャート: 判断 387"/>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11447</xdr:rowOff>
    </xdr:from>
    <xdr:ext cx="762000" cy="259045"/>
    <xdr:sp macro="" textlink="">
      <xdr:nvSpPr>
        <xdr:cNvPr id="389" name="テキスト ボックス 388"/>
        <xdr:cNvSpPr txBox="1"/>
      </xdr:nvSpPr>
      <xdr:spPr>
        <a:xfrm>
          <a:off x="13131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68580</xdr:rowOff>
    </xdr:from>
    <xdr:to>
      <xdr:col>81</xdr:col>
      <xdr:colOff>95250</xdr:colOff>
      <xdr:row>43</xdr:row>
      <xdr:rowOff>170180</xdr:rowOff>
    </xdr:to>
    <xdr:sp macro="" textlink="">
      <xdr:nvSpPr>
        <xdr:cNvPr id="395" name="楕円 394"/>
        <xdr:cNvSpPr/>
      </xdr:nvSpPr>
      <xdr:spPr>
        <a:xfrm>
          <a:off x="169672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40657</xdr:rowOff>
    </xdr:from>
    <xdr:ext cx="762000" cy="259045"/>
    <xdr:sp macro="" textlink="">
      <xdr:nvSpPr>
        <xdr:cNvPr id="396" name="公債費負担の状況該当値テキスト"/>
        <xdr:cNvSpPr txBox="1"/>
      </xdr:nvSpPr>
      <xdr:spPr>
        <a:xfrm>
          <a:off x="17106900" y="741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108796</xdr:rowOff>
    </xdr:from>
    <xdr:to>
      <xdr:col>77</xdr:col>
      <xdr:colOff>95250</xdr:colOff>
      <xdr:row>44</xdr:row>
      <xdr:rowOff>38946</xdr:rowOff>
    </xdr:to>
    <xdr:sp macro="" textlink="">
      <xdr:nvSpPr>
        <xdr:cNvPr id="397" name="楕円 396"/>
        <xdr:cNvSpPr/>
      </xdr:nvSpPr>
      <xdr:spPr>
        <a:xfrm>
          <a:off x="16129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23723</xdr:rowOff>
    </xdr:from>
    <xdr:ext cx="736600" cy="259045"/>
    <xdr:sp macro="" textlink="">
      <xdr:nvSpPr>
        <xdr:cNvPr id="398" name="テキスト ボックス 397"/>
        <xdr:cNvSpPr txBox="1"/>
      </xdr:nvSpPr>
      <xdr:spPr>
        <a:xfrm>
          <a:off x="15798800" y="7567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33867</xdr:rowOff>
    </xdr:from>
    <xdr:to>
      <xdr:col>73</xdr:col>
      <xdr:colOff>44450</xdr:colOff>
      <xdr:row>44</xdr:row>
      <xdr:rowOff>135467</xdr:rowOff>
    </xdr:to>
    <xdr:sp macro="" textlink="">
      <xdr:nvSpPr>
        <xdr:cNvPr id="399" name="楕円 398"/>
        <xdr:cNvSpPr/>
      </xdr:nvSpPr>
      <xdr:spPr>
        <a:xfrm>
          <a:off x="15240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120244</xdr:rowOff>
    </xdr:from>
    <xdr:ext cx="762000" cy="259045"/>
    <xdr:sp macro="" textlink="">
      <xdr:nvSpPr>
        <xdr:cNvPr id="400" name="テキスト ボックス 399"/>
        <xdr:cNvSpPr txBox="1"/>
      </xdr:nvSpPr>
      <xdr:spPr>
        <a:xfrm>
          <a:off x="14909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49954</xdr:rowOff>
    </xdr:from>
    <xdr:to>
      <xdr:col>68</xdr:col>
      <xdr:colOff>203200</xdr:colOff>
      <xdr:row>44</xdr:row>
      <xdr:rowOff>151554</xdr:rowOff>
    </xdr:to>
    <xdr:sp macro="" textlink="">
      <xdr:nvSpPr>
        <xdr:cNvPr id="401" name="楕円 400"/>
        <xdr:cNvSpPr/>
      </xdr:nvSpPr>
      <xdr:spPr>
        <a:xfrm>
          <a:off x="14351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136331</xdr:rowOff>
    </xdr:from>
    <xdr:ext cx="762000" cy="259045"/>
    <xdr:sp macro="" textlink="">
      <xdr:nvSpPr>
        <xdr:cNvPr id="402" name="テキスト ボックス 401"/>
        <xdr:cNvSpPr txBox="1"/>
      </xdr:nvSpPr>
      <xdr:spPr>
        <a:xfrm>
          <a:off x="14020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90170</xdr:rowOff>
    </xdr:from>
    <xdr:to>
      <xdr:col>64</xdr:col>
      <xdr:colOff>152400</xdr:colOff>
      <xdr:row>45</xdr:row>
      <xdr:rowOff>20320</xdr:rowOff>
    </xdr:to>
    <xdr:sp macro="" textlink="">
      <xdr:nvSpPr>
        <xdr:cNvPr id="403" name="楕円 402"/>
        <xdr:cNvSpPr/>
      </xdr:nvSpPr>
      <xdr:spPr>
        <a:xfrm>
          <a:off x="13462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5097</xdr:rowOff>
    </xdr:from>
    <xdr:ext cx="762000" cy="259045"/>
    <xdr:sp macro="" textlink="">
      <xdr:nvSpPr>
        <xdr:cNvPr id="404" name="テキスト ボックス 403"/>
        <xdr:cNvSpPr txBox="1"/>
      </xdr:nvSpPr>
      <xdr:spPr>
        <a:xfrm>
          <a:off x="13131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latin typeface="+mn-lt"/>
              <a:ea typeface="+mn-ea"/>
              <a:cs typeface="+mn-cs"/>
            </a:rPr>
            <a:t>平成</a:t>
          </a:r>
          <a:r>
            <a:rPr lang="en-US" altLang="ja-JP" sz="1100">
              <a:solidFill>
                <a:schemeClr val="dk1"/>
              </a:solidFill>
              <a:latin typeface="+mn-lt"/>
              <a:ea typeface="+mn-ea"/>
              <a:cs typeface="+mn-cs"/>
            </a:rPr>
            <a:t>17</a:t>
          </a:r>
          <a:r>
            <a:rPr lang="ja-JP" altLang="ja-JP" sz="1100">
              <a:solidFill>
                <a:schemeClr val="dk1"/>
              </a:solidFill>
              <a:latin typeface="+mn-lt"/>
              <a:ea typeface="+mn-ea"/>
              <a:cs typeface="+mn-cs"/>
            </a:rPr>
            <a:t>年度から平成</a:t>
          </a:r>
          <a:r>
            <a:rPr lang="en-US" altLang="ja-JP" sz="1100">
              <a:solidFill>
                <a:schemeClr val="dk1"/>
              </a:solidFill>
              <a:latin typeface="+mn-lt"/>
              <a:ea typeface="+mn-ea"/>
              <a:cs typeface="+mn-cs"/>
            </a:rPr>
            <a:t>22</a:t>
          </a:r>
          <a:r>
            <a:rPr lang="ja-JP" altLang="ja-JP" sz="1100">
              <a:solidFill>
                <a:schemeClr val="dk1"/>
              </a:solidFill>
              <a:latin typeface="+mn-lt"/>
              <a:ea typeface="+mn-ea"/>
              <a:cs typeface="+mn-cs"/>
            </a:rPr>
            <a:t>年度に行った地方債の繰上償還による地方債現在高の縮減、土地開発公社等の負債額による負担見込額がないことから、将来負担額は全国平均を下回っている。また、過去に実施した大型建設事業に係る地方債の償還が順次終了しおり、平成</a:t>
          </a:r>
          <a:r>
            <a:rPr lang="en-US" altLang="ja-JP" sz="1100">
              <a:solidFill>
                <a:schemeClr val="dk1"/>
              </a:solidFill>
              <a:latin typeface="+mn-lt"/>
              <a:ea typeface="+mn-ea"/>
              <a:cs typeface="+mn-cs"/>
            </a:rPr>
            <a:t>24</a:t>
          </a:r>
          <a:r>
            <a:rPr lang="ja-JP" altLang="ja-JP" sz="1100">
              <a:solidFill>
                <a:schemeClr val="dk1"/>
              </a:solidFill>
              <a:latin typeface="+mn-lt"/>
              <a:ea typeface="+mn-ea"/>
              <a:cs typeface="+mn-cs"/>
            </a:rPr>
            <a:t>年度以降は、地方債の償還に充当可能な基金積立額の増額により将来負担比率については大きく低減し</a:t>
          </a:r>
          <a:r>
            <a:rPr lang="en-US" altLang="ja-JP" sz="1100">
              <a:solidFill>
                <a:schemeClr val="dk1"/>
              </a:solidFill>
              <a:latin typeface="+mn-lt"/>
              <a:ea typeface="+mn-ea"/>
              <a:cs typeface="+mn-cs"/>
            </a:rPr>
            <a:t>,</a:t>
          </a:r>
          <a:r>
            <a:rPr lang="ja-JP" altLang="ja-JP" sz="1100">
              <a:solidFill>
                <a:schemeClr val="dk1"/>
              </a:solidFill>
              <a:latin typeface="+mn-lt"/>
              <a:ea typeface="+mn-ea"/>
              <a:cs typeface="+mn-cs"/>
            </a:rPr>
            <a:t>平成</a:t>
          </a:r>
          <a:r>
            <a:rPr lang="en-US" altLang="ja-JP" sz="1100">
              <a:solidFill>
                <a:schemeClr val="dk1"/>
              </a:solidFill>
              <a:latin typeface="+mn-lt"/>
              <a:ea typeface="+mn-ea"/>
              <a:cs typeface="+mn-cs"/>
            </a:rPr>
            <a:t>25</a:t>
          </a:r>
          <a:r>
            <a:rPr lang="ja-JP" altLang="ja-JP" sz="1100">
              <a:solidFill>
                <a:schemeClr val="dk1"/>
              </a:solidFill>
              <a:latin typeface="+mn-lt"/>
              <a:ea typeface="+mn-ea"/>
              <a:cs typeface="+mn-cs"/>
            </a:rPr>
            <a:t>年度以降については、将来負担比率が</a:t>
          </a:r>
          <a:r>
            <a:rPr lang="en-US" altLang="ja-JP" sz="1100">
              <a:solidFill>
                <a:schemeClr val="dk1"/>
              </a:solidFill>
              <a:latin typeface="+mn-lt"/>
              <a:ea typeface="+mn-ea"/>
              <a:cs typeface="+mn-cs"/>
            </a:rPr>
            <a:t>0</a:t>
          </a:r>
          <a:r>
            <a:rPr lang="ja-JP" altLang="ja-JP" sz="1100">
              <a:solidFill>
                <a:schemeClr val="dk1"/>
              </a:solidFill>
              <a:latin typeface="+mn-lt"/>
              <a:ea typeface="+mn-ea"/>
              <a:cs typeface="+mn-cs"/>
            </a:rPr>
            <a:t>となってい</a:t>
          </a:r>
          <a:r>
            <a:rPr lang="ja-JP" altLang="en-US" sz="1100">
              <a:solidFill>
                <a:schemeClr val="dk1"/>
              </a:solidFill>
              <a:latin typeface="+mn-lt"/>
              <a:ea typeface="+mn-ea"/>
              <a:cs typeface="+mn-cs"/>
            </a:rPr>
            <a:t>たが、地方債残高及び公営企業債等繰入見込額増に伴い、将来負担率が増加した。</a:t>
          </a:r>
          <a:endParaRPr lang="en-US" altLang="ja-JP" sz="1100">
            <a:solidFill>
              <a:schemeClr val="dk1"/>
            </a:solidFill>
            <a:latin typeface="+mn-lt"/>
            <a:ea typeface="+mn-ea"/>
            <a:cs typeface="+mn-cs"/>
          </a:endParaRPr>
        </a:p>
        <a:p>
          <a:pPr eaLnBrk="1" fontAlgn="auto" latinLnBrk="0" hangingPunct="1"/>
          <a:r>
            <a:rPr lang="ja-JP" altLang="ja-JP" sz="1100">
              <a:solidFill>
                <a:schemeClr val="dk1"/>
              </a:solidFill>
              <a:latin typeface="+mn-lt"/>
              <a:ea typeface="+mn-ea"/>
              <a:cs typeface="+mn-cs"/>
            </a:rPr>
            <a:t>　今後も普通建設事業については、継続事業を基本とし、新規事業については極力抑制し、必要最低限の地方債発行により将来負担額の削減に努める。</a:t>
          </a:r>
          <a:endParaRPr lang="en-US" altLang="ja-JP" sz="1100">
            <a:solidFill>
              <a:schemeClr val="dk1"/>
            </a:solidFill>
            <a:latin typeface="+mn-lt"/>
            <a:ea typeface="+mn-ea"/>
            <a:cs typeface="+mn-cs"/>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0"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8618</xdr:rowOff>
    </xdr:from>
    <xdr:to>
      <xdr:col>81</xdr:col>
      <xdr:colOff>95250</xdr:colOff>
      <xdr:row>14</xdr:row>
      <xdr:rowOff>110218</xdr:rowOff>
    </xdr:to>
    <xdr:sp macro="" textlink="">
      <xdr:nvSpPr>
        <xdr:cNvPr id="455" name="楕円 454"/>
        <xdr:cNvSpPr/>
      </xdr:nvSpPr>
      <xdr:spPr>
        <a:xfrm>
          <a:off x="16967200" y="240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152145</xdr:rowOff>
    </xdr:from>
    <xdr:ext cx="762000" cy="259045"/>
    <xdr:sp macro="" textlink="">
      <xdr:nvSpPr>
        <xdr:cNvPr id="456" name="将来負担の状況該当値テキスト"/>
        <xdr:cNvSpPr txBox="1"/>
      </xdr:nvSpPr>
      <xdr:spPr>
        <a:xfrm>
          <a:off x="17106900" y="2380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北海道厚真町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4,661
4,622
404.61
7,581,116
7,383,677
180,860
3,546,912
9,123,170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latin typeface="+mn-lt"/>
              <a:ea typeface="+mn-ea"/>
              <a:cs typeface="+mn-cs"/>
            </a:rPr>
            <a:t>人口</a:t>
          </a:r>
          <a:r>
            <a:rPr lang="en-US" altLang="ja-JP" sz="1100" b="0" i="0" baseline="0">
              <a:solidFill>
                <a:schemeClr val="dk1"/>
              </a:solidFill>
              <a:latin typeface="+mn-lt"/>
              <a:ea typeface="+mn-ea"/>
              <a:cs typeface="+mn-cs"/>
            </a:rPr>
            <a:t>1,000</a:t>
          </a:r>
          <a:r>
            <a:rPr lang="ja-JP" altLang="ja-JP" sz="1100" b="0" i="0" baseline="0">
              <a:solidFill>
                <a:schemeClr val="dk1"/>
              </a:solidFill>
              <a:latin typeface="+mn-lt"/>
              <a:ea typeface="+mn-ea"/>
              <a:cs typeface="+mn-cs"/>
            </a:rPr>
            <a:t>人当たりの職員数については類似団体と比べ少ない状況で、集中改革プラン及び定員適正化計画による削減を行っているが、</a:t>
          </a:r>
          <a:r>
            <a:rPr lang="ja-JP" altLang="ja-JP" sz="1100">
              <a:solidFill>
                <a:schemeClr val="dk1"/>
              </a:solidFill>
              <a:latin typeface="+mn-lt"/>
              <a:ea typeface="+mn-ea"/>
              <a:cs typeface="+mn-cs"/>
            </a:rPr>
            <a:t>平成</a:t>
          </a:r>
          <a:r>
            <a:rPr lang="en-US" altLang="ja-JP" sz="1100">
              <a:solidFill>
                <a:schemeClr val="dk1"/>
              </a:solidFill>
              <a:latin typeface="+mn-lt"/>
              <a:ea typeface="+mn-ea"/>
              <a:cs typeface="+mn-cs"/>
            </a:rPr>
            <a:t>27</a:t>
          </a:r>
          <a:r>
            <a:rPr lang="ja-JP" altLang="ja-JP" sz="1100">
              <a:solidFill>
                <a:schemeClr val="dk1"/>
              </a:solidFill>
              <a:latin typeface="+mn-lt"/>
              <a:ea typeface="+mn-ea"/>
              <a:cs typeface="+mn-cs"/>
            </a:rPr>
            <a:t>年度から平成</a:t>
          </a:r>
          <a:r>
            <a:rPr lang="en-US" altLang="ja-JP" sz="1100">
              <a:solidFill>
                <a:schemeClr val="dk1"/>
              </a:solidFill>
              <a:latin typeface="+mn-lt"/>
              <a:ea typeface="+mn-ea"/>
              <a:cs typeface="+mn-cs"/>
            </a:rPr>
            <a:t>28</a:t>
          </a:r>
          <a:r>
            <a:rPr lang="ja-JP" altLang="ja-JP" sz="1100">
              <a:solidFill>
                <a:schemeClr val="dk1"/>
              </a:solidFill>
              <a:latin typeface="+mn-lt"/>
              <a:ea typeface="+mn-ea"/>
              <a:cs typeface="+mn-cs"/>
            </a:rPr>
            <a:t>年度に退職者が多いことから、前倒しで職員を採用してきたため増加傾向にある</a:t>
          </a:r>
          <a:r>
            <a:rPr lang="ja-JP" altLang="en-US" sz="1100">
              <a:solidFill>
                <a:schemeClr val="dk1"/>
              </a:solidFill>
              <a:latin typeface="+mn-lt"/>
              <a:ea typeface="+mn-ea"/>
              <a:cs typeface="+mn-cs"/>
            </a:rPr>
            <a:t>り</a:t>
          </a:r>
          <a:r>
            <a:rPr lang="ja-JP"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類似団体比較としては上回っているが、金額としては前年比較で減少している。</a:t>
          </a:r>
          <a:endParaRPr lang="en-US" altLang="ja-JP" sz="1100" b="0" i="0" baseline="0">
            <a:solidFill>
              <a:schemeClr val="dk1"/>
            </a:solidFill>
            <a:latin typeface="+mn-lt"/>
            <a:ea typeface="+mn-ea"/>
            <a:cs typeface="+mn-cs"/>
          </a:endParaRPr>
        </a:p>
        <a:p>
          <a:pPr rtl="0" eaLnBrk="1" fontAlgn="auto" latinLnBrk="0" hangingPunct="1"/>
          <a:r>
            <a:rPr lang="ja-JP" altLang="ja-JP" sz="1100" b="0" i="0" baseline="0">
              <a:solidFill>
                <a:schemeClr val="dk1"/>
              </a:solidFill>
              <a:latin typeface="+mn-lt"/>
              <a:ea typeface="+mn-ea"/>
              <a:cs typeface="+mn-cs"/>
            </a:rPr>
            <a:t>　今後も定員適正化計画の見直しを進め、計画に基づく人件費関係経費の抑制に努める。</a:t>
          </a:r>
          <a:endParaRPr lang="ja-JP" altLang="ja-JP" sz="1100">
            <a:solidFill>
              <a:schemeClr val="dk1"/>
            </a:solidFill>
            <a:latin typeface="+mn-lt"/>
            <a:ea typeface="+mn-ea"/>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5842</xdr:rowOff>
    </xdr:from>
    <xdr:to>
      <xdr:col>24</xdr:col>
      <xdr:colOff>25400</xdr:colOff>
      <xdr:row>37</xdr:row>
      <xdr:rowOff>37846</xdr:rowOff>
    </xdr:to>
    <xdr:cxnSp macro="">
      <xdr:nvCxnSpPr>
        <xdr:cNvPr id="64" name="直線コネクタ 63"/>
        <xdr:cNvCxnSpPr/>
      </xdr:nvCxnSpPr>
      <xdr:spPr>
        <a:xfrm>
          <a:off x="3987800" y="634949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143019</xdr:rowOff>
    </xdr:from>
    <xdr:ext cx="762000" cy="259045"/>
    <xdr:sp macro="" textlink="">
      <xdr:nvSpPr>
        <xdr:cNvPr id="65"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122428</xdr:rowOff>
    </xdr:from>
    <xdr:to>
      <xdr:col>19</xdr:col>
      <xdr:colOff>187325</xdr:colOff>
      <xdr:row>37</xdr:row>
      <xdr:rowOff>5842</xdr:rowOff>
    </xdr:to>
    <xdr:cxnSp macro="">
      <xdr:nvCxnSpPr>
        <xdr:cNvPr id="67" name="直線コネクタ 66"/>
        <xdr:cNvCxnSpPr/>
      </xdr:nvCxnSpPr>
      <xdr:spPr>
        <a:xfrm>
          <a:off x="3098800" y="62946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122428</xdr:rowOff>
    </xdr:from>
    <xdr:to>
      <xdr:col>15</xdr:col>
      <xdr:colOff>98425</xdr:colOff>
      <xdr:row>36</xdr:row>
      <xdr:rowOff>136144</xdr:rowOff>
    </xdr:to>
    <xdr:cxnSp macro="">
      <xdr:nvCxnSpPr>
        <xdr:cNvPr id="70" name="直線コネクタ 69"/>
        <xdr:cNvCxnSpPr/>
      </xdr:nvCxnSpPr>
      <xdr:spPr>
        <a:xfrm flipV="1">
          <a:off x="2209800" y="62946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18559</xdr:rowOff>
    </xdr:from>
    <xdr:ext cx="762000" cy="259045"/>
    <xdr:sp macro="" textlink="">
      <xdr:nvSpPr>
        <xdr:cNvPr id="72" name="テキスト ボックス 71"/>
        <xdr:cNvSpPr txBox="1"/>
      </xdr:nvSpPr>
      <xdr:spPr>
        <a:xfrm>
          <a:off x="2717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131572</xdr:rowOff>
    </xdr:from>
    <xdr:to>
      <xdr:col>11</xdr:col>
      <xdr:colOff>9525</xdr:colOff>
      <xdr:row>36</xdr:row>
      <xdr:rowOff>136144</xdr:rowOff>
    </xdr:to>
    <xdr:cxnSp macro="">
      <xdr:nvCxnSpPr>
        <xdr:cNvPr id="73" name="直線コネクタ 72"/>
        <xdr:cNvCxnSpPr/>
      </xdr:nvCxnSpPr>
      <xdr:spPr>
        <a:xfrm>
          <a:off x="1320800" y="6303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77" name="テキスト ボックス 76"/>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83" name="楕円 82"/>
        <xdr:cNvSpPr/>
      </xdr:nvSpPr>
      <xdr:spPr>
        <a:xfrm>
          <a:off x="4775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130573</xdr:rowOff>
    </xdr:from>
    <xdr:ext cx="762000" cy="259045"/>
    <xdr:sp macro="" textlink="">
      <xdr:nvSpPr>
        <xdr:cNvPr id="84" name="人件費該当値テキスト"/>
        <xdr:cNvSpPr txBox="1"/>
      </xdr:nvSpPr>
      <xdr:spPr>
        <a:xfrm>
          <a:off x="49149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126492</xdr:rowOff>
    </xdr:from>
    <xdr:to>
      <xdr:col>20</xdr:col>
      <xdr:colOff>38100</xdr:colOff>
      <xdr:row>37</xdr:row>
      <xdr:rowOff>56642</xdr:rowOff>
    </xdr:to>
    <xdr:sp macro="" textlink="">
      <xdr:nvSpPr>
        <xdr:cNvPr id="85" name="楕円 84"/>
        <xdr:cNvSpPr/>
      </xdr:nvSpPr>
      <xdr:spPr>
        <a:xfrm>
          <a:off x="3937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41419</xdr:rowOff>
    </xdr:from>
    <xdr:ext cx="736600" cy="259045"/>
    <xdr:sp macro="" textlink="">
      <xdr:nvSpPr>
        <xdr:cNvPr id="86" name="テキスト ボックス 85"/>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71628</xdr:rowOff>
    </xdr:from>
    <xdr:to>
      <xdr:col>15</xdr:col>
      <xdr:colOff>149225</xdr:colOff>
      <xdr:row>37</xdr:row>
      <xdr:rowOff>1778</xdr:rowOff>
    </xdr:to>
    <xdr:sp macro="" textlink="">
      <xdr:nvSpPr>
        <xdr:cNvPr id="87" name="楕円 86"/>
        <xdr:cNvSpPr/>
      </xdr:nvSpPr>
      <xdr:spPr>
        <a:xfrm>
          <a:off x="3048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11955</xdr:rowOff>
    </xdr:from>
    <xdr:ext cx="762000" cy="259045"/>
    <xdr:sp macro="" textlink="">
      <xdr:nvSpPr>
        <xdr:cNvPr id="88" name="テキスト ボックス 87"/>
        <xdr:cNvSpPr txBox="1"/>
      </xdr:nvSpPr>
      <xdr:spPr>
        <a:xfrm>
          <a:off x="2717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85344</xdr:rowOff>
    </xdr:from>
    <xdr:to>
      <xdr:col>11</xdr:col>
      <xdr:colOff>60325</xdr:colOff>
      <xdr:row>37</xdr:row>
      <xdr:rowOff>15494</xdr:rowOff>
    </xdr:to>
    <xdr:sp macro="" textlink="">
      <xdr:nvSpPr>
        <xdr:cNvPr id="89" name="楕円 88"/>
        <xdr:cNvSpPr/>
      </xdr:nvSpPr>
      <xdr:spPr>
        <a:xfrm>
          <a:off x="2159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90" name="テキスト ボックス 89"/>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91" name="楕円 90"/>
        <xdr:cNvSpPr/>
      </xdr:nvSpPr>
      <xdr:spPr>
        <a:xfrm>
          <a:off x="1270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167149</xdr:rowOff>
    </xdr:from>
    <xdr:ext cx="762000" cy="259045"/>
    <xdr:sp macro="" textlink="">
      <xdr:nvSpPr>
        <xdr:cNvPr id="92" name="テキスト ボックス 91"/>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類似団体平均に比べ上回っているのは、人口規模からみた施設数が多く、維持管理経費及び臨時職員等が多いためである。</a:t>
          </a:r>
          <a:endParaRPr lang="en-US" altLang="ja-JP" sz="1100">
            <a:solidFill>
              <a:schemeClr val="dk1"/>
            </a:solidFill>
            <a:latin typeface="+mn-lt"/>
            <a:ea typeface="+mn-ea"/>
            <a:cs typeface="+mn-cs"/>
          </a:endParaRPr>
        </a:p>
        <a:p>
          <a:r>
            <a:rPr lang="ja-JP" altLang="ja-JP" sz="1100">
              <a:solidFill>
                <a:schemeClr val="dk1"/>
              </a:solidFill>
              <a:latin typeface="+mn-lt"/>
              <a:ea typeface="+mn-ea"/>
              <a:cs typeface="+mn-cs"/>
            </a:rPr>
            <a:t>　今後は事務事業の評価及び見直しや指定管理制度等の拡充を進め、維持管理経費の削減を進めていく。</a:t>
          </a:r>
          <a:endParaRPr lang="en-US" altLang="ja-JP" sz="1100">
            <a:solidFill>
              <a:schemeClr val="dk1"/>
            </a:solidFill>
            <a:latin typeface="+mn-lt"/>
            <a:ea typeface="+mn-ea"/>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117203</xdr:rowOff>
    </xdr:from>
    <xdr:to>
      <xdr:col>82</xdr:col>
      <xdr:colOff>107950</xdr:colOff>
      <xdr:row>17</xdr:row>
      <xdr:rowOff>95976</xdr:rowOff>
    </xdr:to>
    <xdr:cxnSp macro="">
      <xdr:nvCxnSpPr>
        <xdr:cNvPr id="127" name="直線コネクタ 126"/>
        <xdr:cNvCxnSpPr/>
      </xdr:nvCxnSpPr>
      <xdr:spPr>
        <a:xfrm>
          <a:off x="15671800" y="2860403"/>
          <a:ext cx="8382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43741</xdr:rowOff>
    </xdr:from>
    <xdr:ext cx="762000" cy="259045"/>
    <xdr:sp macro="" textlink="">
      <xdr:nvSpPr>
        <xdr:cNvPr id="128" name="物件費平均値テキスト"/>
        <xdr:cNvSpPr txBox="1"/>
      </xdr:nvSpPr>
      <xdr:spPr>
        <a:xfrm>
          <a:off x="16598900" y="2615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117203</xdr:rowOff>
    </xdr:from>
    <xdr:to>
      <xdr:col>78</xdr:col>
      <xdr:colOff>69850</xdr:colOff>
      <xdr:row>16</xdr:row>
      <xdr:rowOff>123734</xdr:rowOff>
    </xdr:to>
    <xdr:cxnSp macro="">
      <xdr:nvCxnSpPr>
        <xdr:cNvPr id="130" name="直線コネクタ 129"/>
        <xdr:cNvCxnSpPr/>
      </xdr:nvCxnSpPr>
      <xdr:spPr>
        <a:xfrm flipV="1">
          <a:off x="14782800" y="286040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93271</xdr:rowOff>
    </xdr:from>
    <xdr:ext cx="736600" cy="259045"/>
    <xdr:sp macro="" textlink="">
      <xdr:nvSpPr>
        <xdr:cNvPr id="132" name="テキスト ボックス 131"/>
        <xdr:cNvSpPr txBox="1"/>
      </xdr:nvSpPr>
      <xdr:spPr>
        <a:xfrm>
          <a:off x="15290800" y="249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71483</xdr:rowOff>
    </xdr:from>
    <xdr:to>
      <xdr:col>73</xdr:col>
      <xdr:colOff>180975</xdr:colOff>
      <xdr:row>16</xdr:row>
      <xdr:rowOff>123734</xdr:rowOff>
    </xdr:to>
    <xdr:cxnSp macro="">
      <xdr:nvCxnSpPr>
        <xdr:cNvPr id="133" name="直線コネクタ 132"/>
        <xdr:cNvCxnSpPr/>
      </xdr:nvCxnSpPr>
      <xdr:spPr>
        <a:xfrm>
          <a:off x="13893800" y="281468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67146</xdr:rowOff>
    </xdr:from>
    <xdr:ext cx="762000" cy="259045"/>
    <xdr:sp macro="" textlink="">
      <xdr:nvSpPr>
        <xdr:cNvPr id="135" name="テキスト ボックス 134"/>
        <xdr:cNvSpPr txBox="1"/>
      </xdr:nvSpPr>
      <xdr:spPr>
        <a:xfrm>
          <a:off x="14401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71483</xdr:rowOff>
    </xdr:from>
    <xdr:to>
      <xdr:col>69</xdr:col>
      <xdr:colOff>92075</xdr:colOff>
      <xdr:row>16</xdr:row>
      <xdr:rowOff>78014</xdr:rowOff>
    </xdr:to>
    <xdr:cxnSp macro="">
      <xdr:nvCxnSpPr>
        <xdr:cNvPr id="136" name="直線コネクタ 135"/>
        <xdr:cNvCxnSpPr/>
      </xdr:nvCxnSpPr>
      <xdr:spPr>
        <a:xfrm flipV="1">
          <a:off x="13004800" y="281468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38" name="テキスト ボックス 137"/>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1831</xdr:rowOff>
    </xdr:from>
    <xdr:ext cx="762000" cy="259045"/>
    <xdr:sp macro="" textlink="">
      <xdr:nvSpPr>
        <xdr:cNvPr id="140" name="テキスト ボックス 139"/>
        <xdr:cNvSpPr txBox="1"/>
      </xdr:nvSpPr>
      <xdr:spPr>
        <a:xfrm>
          <a:off x="12623800" y="240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45176</xdr:rowOff>
    </xdr:from>
    <xdr:to>
      <xdr:col>82</xdr:col>
      <xdr:colOff>158750</xdr:colOff>
      <xdr:row>17</xdr:row>
      <xdr:rowOff>146776</xdr:rowOff>
    </xdr:to>
    <xdr:sp macro="" textlink="">
      <xdr:nvSpPr>
        <xdr:cNvPr id="146" name="楕円 145"/>
        <xdr:cNvSpPr/>
      </xdr:nvSpPr>
      <xdr:spPr>
        <a:xfrm>
          <a:off x="16459200" y="295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17253</xdr:rowOff>
    </xdr:from>
    <xdr:ext cx="762000" cy="259045"/>
    <xdr:sp macro="" textlink="">
      <xdr:nvSpPr>
        <xdr:cNvPr id="147" name="物件費該当値テキスト"/>
        <xdr:cNvSpPr txBox="1"/>
      </xdr:nvSpPr>
      <xdr:spPr>
        <a:xfrm>
          <a:off x="16598900" y="2931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66403</xdr:rowOff>
    </xdr:from>
    <xdr:to>
      <xdr:col>78</xdr:col>
      <xdr:colOff>120650</xdr:colOff>
      <xdr:row>16</xdr:row>
      <xdr:rowOff>168003</xdr:rowOff>
    </xdr:to>
    <xdr:sp macro="" textlink="">
      <xdr:nvSpPr>
        <xdr:cNvPr id="148" name="楕円 147"/>
        <xdr:cNvSpPr/>
      </xdr:nvSpPr>
      <xdr:spPr>
        <a:xfrm>
          <a:off x="15621000" y="280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152780</xdr:rowOff>
    </xdr:from>
    <xdr:ext cx="736600" cy="259045"/>
    <xdr:sp macro="" textlink="">
      <xdr:nvSpPr>
        <xdr:cNvPr id="149" name="テキスト ボックス 148"/>
        <xdr:cNvSpPr txBox="1"/>
      </xdr:nvSpPr>
      <xdr:spPr>
        <a:xfrm>
          <a:off x="15290800" y="2895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72934</xdr:rowOff>
    </xdr:from>
    <xdr:to>
      <xdr:col>74</xdr:col>
      <xdr:colOff>31750</xdr:colOff>
      <xdr:row>17</xdr:row>
      <xdr:rowOff>3084</xdr:rowOff>
    </xdr:to>
    <xdr:sp macro="" textlink="">
      <xdr:nvSpPr>
        <xdr:cNvPr id="150" name="楕円 149"/>
        <xdr:cNvSpPr/>
      </xdr:nvSpPr>
      <xdr:spPr>
        <a:xfrm>
          <a:off x="14732000" y="281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159311</xdr:rowOff>
    </xdr:from>
    <xdr:ext cx="762000" cy="259045"/>
    <xdr:sp macro="" textlink="">
      <xdr:nvSpPr>
        <xdr:cNvPr id="151" name="テキスト ボックス 150"/>
        <xdr:cNvSpPr txBox="1"/>
      </xdr:nvSpPr>
      <xdr:spPr>
        <a:xfrm>
          <a:off x="14401800" y="290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20683</xdr:rowOff>
    </xdr:from>
    <xdr:to>
      <xdr:col>69</xdr:col>
      <xdr:colOff>142875</xdr:colOff>
      <xdr:row>16</xdr:row>
      <xdr:rowOff>122283</xdr:rowOff>
    </xdr:to>
    <xdr:sp macro="" textlink="">
      <xdr:nvSpPr>
        <xdr:cNvPr id="152" name="楕円 151"/>
        <xdr:cNvSpPr/>
      </xdr:nvSpPr>
      <xdr:spPr>
        <a:xfrm>
          <a:off x="13843000" y="276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107060</xdr:rowOff>
    </xdr:from>
    <xdr:ext cx="762000" cy="259045"/>
    <xdr:sp macro="" textlink="">
      <xdr:nvSpPr>
        <xdr:cNvPr id="153" name="テキスト ボックス 152"/>
        <xdr:cNvSpPr txBox="1"/>
      </xdr:nvSpPr>
      <xdr:spPr>
        <a:xfrm>
          <a:off x="13512800" y="285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27214</xdr:rowOff>
    </xdr:from>
    <xdr:to>
      <xdr:col>65</xdr:col>
      <xdr:colOff>53975</xdr:colOff>
      <xdr:row>16</xdr:row>
      <xdr:rowOff>128814</xdr:rowOff>
    </xdr:to>
    <xdr:sp macro="" textlink="">
      <xdr:nvSpPr>
        <xdr:cNvPr id="154" name="楕円 153"/>
        <xdr:cNvSpPr/>
      </xdr:nvSpPr>
      <xdr:spPr>
        <a:xfrm>
          <a:off x="12954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113591</xdr:rowOff>
    </xdr:from>
    <xdr:ext cx="762000" cy="259045"/>
    <xdr:sp macro="" textlink="">
      <xdr:nvSpPr>
        <xdr:cNvPr id="155" name="テキスト ボックス 154"/>
        <xdr:cNvSpPr txBox="1"/>
      </xdr:nvSpPr>
      <xdr:spPr>
        <a:xfrm>
          <a:off x="12623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扶助費に係る経常収支比率については、類似団体平均を下回っており、同水準を推移しているが、今後も適正な資格審査等の実施により、財政を圧迫することのないよう努める。</a:t>
          </a:r>
          <a:endParaRPr kumimoji="1" lang="ja-JP" altLang="ja-JP" sz="1100">
            <a:solidFill>
              <a:schemeClr val="dk1"/>
            </a:solidFill>
            <a:latin typeface="+mn-lt"/>
            <a:ea typeface="+mn-ea"/>
            <a:cs typeface="+mn-cs"/>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114300</xdr:rowOff>
    </xdr:to>
    <xdr:cxnSp macro="">
      <xdr:nvCxnSpPr>
        <xdr:cNvPr id="187" name="直線コネクタ 186"/>
        <xdr:cNvCxnSpPr/>
      </xdr:nvCxnSpPr>
      <xdr:spPr>
        <a:xfrm flipV="1">
          <a:off x="3987800" y="93091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8"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101600</xdr:rowOff>
    </xdr:from>
    <xdr:to>
      <xdr:col>19</xdr:col>
      <xdr:colOff>187325</xdr:colOff>
      <xdr:row>54</xdr:row>
      <xdr:rowOff>114300</xdr:rowOff>
    </xdr:to>
    <xdr:cxnSp macro="">
      <xdr:nvCxnSpPr>
        <xdr:cNvPr id="190" name="直線コネクタ 189"/>
        <xdr:cNvCxnSpPr/>
      </xdr:nvCxnSpPr>
      <xdr:spPr>
        <a:xfrm>
          <a:off x="3098800" y="9359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41927</xdr:rowOff>
    </xdr:from>
    <xdr:ext cx="736600" cy="259045"/>
    <xdr:sp macro="" textlink="">
      <xdr:nvSpPr>
        <xdr:cNvPr id="192" name="テキスト ボックス 191"/>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101600</xdr:rowOff>
    </xdr:from>
    <xdr:to>
      <xdr:col>15</xdr:col>
      <xdr:colOff>98425</xdr:colOff>
      <xdr:row>54</xdr:row>
      <xdr:rowOff>114300</xdr:rowOff>
    </xdr:to>
    <xdr:cxnSp macro="">
      <xdr:nvCxnSpPr>
        <xdr:cNvPr id="193" name="直線コネクタ 192"/>
        <xdr:cNvCxnSpPr/>
      </xdr:nvCxnSpPr>
      <xdr:spPr>
        <a:xfrm flipV="1">
          <a:off x="2209800" y="9359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5" name="テキスト ボックス 194"/>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88900</xdr:rowOff>
    </xdr:from>
    <xdr:to>
      <xdr:col>11</xdr:col>
      <xdr:colOff>9525</xdr:colOff>
      <xdr:row>54</xdr:row>
      <xdr:rowOff>114300</xdr:rowOff>
    </xdr:to>
    <xdr:cxnSp macro="">
      <xdr:nvCxnSpPr>
        <xdr:cNvPr id="196" name="直線コネクタ 195"/>
        <xdr:cNvCxnSpPr/>
      </xdr:nvCxnSpPr>
      <xdr:spPr>
        <a:xfrm>
          <a:off x="1320800" y="9347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7" name="フローチャート: 判断 196"/>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8" name="テキスト ボックス 197"/>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199" name="フローチャート: 判断 198"/>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3827</xdr:rowOff>
    </xdr:from>
    <xdr:ext cx="762000" cy="259045"/>
    <xdr:sp macro="" textlink="">
      <xdr:nvSpPr>
        <xdr:cNvPr id="200" name="テキスト ボックス 199"/>
        <xdr:cNvSpPr txBox="1"/>
      </xdr:nvSpPr>
      <xdr:spPr>
        <a:xfrm>
          <a:off x="939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6" name="楕円 205"/>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16527</xdr:rowOff>
    </xdr:from>
    <xdr:ext cx="762000" cy="259045"/>
    <xdr:sp macro="" textlink="">
      <xdr:nvSpPr>
        <xdr:cNvPr id="207" name="扶助費該当値テキスト"/>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63500</xdr:rowOff>
    </xdr:from>
    <xdr:to>
      <xdr:col>20</xdr:col>
      <xdr:colOff>38100</xdr:colOff>
      <xdr:row>54</xdr:row>
      <xdr:rowOff>165100</xdr:rowOff>
    </xdr:to>
    <xdr:sp macro="" textlink="">
      <xdr:nvSpPr>
        <xdr:cNvPr id="208" name="楕円 207"/>
        <xdr:cNvSpPr/>
      </xdr:nvSpPr>
      <xdr:spPr>
        <a:xfrm>
          <a:off x="3937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3827</xdr:rowOff>
    </xdr:from>
    <xdr:ext cx="736600" cy="259045"/>
    <xdr:sp macro="" textlink="">
      <xdr:nvSpPr>
        <xdr:cNvPr id="209" name="テキスト ボックス 208"/>
        <xdr:cNvSpPr txBox="1"/>
      </xdr:nvSpPr>
      <xdr:spPr>
        <a:xfrm>
          <a:off x="3606800" y="909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50800</xdr:rowOff>
    </xdr:from>
    <xdr:to>
      <xdr:col>15</xdr:col>
      <xdr:colOff>149225</xdr:colOff>
      <xdr:row>54</xdr:row>
      <xdr:rowOff>152400</xdr:rowOff>
    </xdr:to>
    <xdr:sp macro="" textlink="">
      <xdr:nvSpPr>
        <xdr:cNvPr id="210" name="楕円 209"/>
        <xdr:cNvSpPr/>
      </xdr:nvSpPr>
      <xdr:spPr>
        <a:xfrm>
          <a:off x="3048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162577</xdr:rowOff>
    </xdr:from>
    <xdr:ext cx="762000" cy="259045"/>
    <xdr:sp macro="" textlink="">
      <xdr:nvSpPr>
        <xdr:cNvPr id="211" name="テキスト ボックス 210"/>
        <xdr:cNvSpPr txBox="1"/>
      </xdr:nvSpPr>
      <xdr:spPr>
        <a:xfrm>
          <a:off x="2717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63500</xdr:rowOff>
    </xdr:from>
    <xdr:to>
      <xdr:col>11</xdr:col>
      <xdr:colOff>60325</xdr:colOff>
      <xdr:row>54</xdr:row>
      <xdr:rowOff>165100</xdr:rowOff>
    </xdr:to>
    <xdr:sp macro="" textlink="">
      <xdr:nvSpPr>
        <xdr:cNvPr id="212" name="楕円 211"/>
        <xdr:cNvSpPr/>
      </xdr:nvSpPr>
      <xdr:spPr>
        <a:xfrm>
          <a:off x="2159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3827</xdr:rowOff>
    </xdr:from>
    <xdr:ext cx="762000" cy="259045"/>
    <xdr:sp macro="" textlink="">
      <xdr:nvSpPr>
        <xdr:cNvPr id="213" name="テキスト ボックス 212"/>
        <xdr:cNvSpPr txBox="1"/>
      </xdr:nvSpPr>
      <xdr:spPr>
        <a:xfrm>
          <a:off x="1828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214" name="楕円 213"/>
        <xdr:cNvSpPr/>
      </xdr:nvSpPr>
      <xdr:spPr>
        <a:xfrm>
          <a:off x="1270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215" name="テキスト ボックス 214"/>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latin typeface="+mn-lt"/>
              <a:ea typeface="+mn-ea"/>
              <a:cs typeface="+mn-cs"/>
            </a:rPr>
            <a:t>その他に係る経常収支比率については、繰出金が少ないため類似団体平均よりも低い水準で推移しているが、今後は厚幌ダム建設事業に伴う統合簡易水道事業により繰出金が増加傾向となることから、公営企業においても経費の節減等による経営健全化の取り組みを進めていく。また、公共施設の老朽化に伴う維持補修費の増加も懸念されるため、計画的な維持補修に努める。</a:t>
          </a:r>
          <a:endParaRPr kumimoji="1" lang="ja-JP" altLang="ja-JP" sz="1100">
            <a:solidFill>
              <a:schemeClr val="dk1"/>
            </a:solidFill>
            <a:latin typeface="+mn-lt"/>
            <a:ea typeface="+mn-ea"/>
            <a:cs typeface="+mn-cs"/>
          </a:endParaRP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131572</xdr:rowOff>
    </xdr:from>
    <xdr:to>
      <xdr:col>82</xdr:col>
      <xdr:colOff>107950</xdr:colOff>
      <xdr:row>54</xdr:row>
      <xdr:rowOff>136144</xdr:rowOff>
    </xdr:to>
    <xdr:cxnSp macro="">
      <xdr:nvCxnSpPr>
        <xdr:cNvPr id="245" name="直線コネクタ 244"/>
        <xdr:cNvCxnSpPr/>
      </xdr:nvCxnSpPr>
      <xdr:spPr>
        <a:xfrm flipV="1">
          <a:off x="15671800" y="93898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169435</xdr:rowOff>
    </xdr:from>
    <xdr:ext cx="762000" cy="259045"/>
    <xdr:sp macro="" textlink="">
      <xdr:nvSpPr>
        <xdr:cNvPr id="246" name="その他平均値テキスト"/>
        <xdr:cNvSpPr txBox="1"/>
      </xdr:nvSpPr>
      <xdr:spPr>
        <a:xfrm>
          <a:off x="16598900" y="9599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76708</xdr:rowOff>
    </xdr:from>
    <xdr:to>
      <xdr:col>78</xdr:col>
      <xdr:colOff>69850</xdr:colOff>
      <xdr:row>54</xdr:row>
      <xdr:rowOff>136144</xdr:rowOff>
    </xdr:to>
    <xdr:cxnSp macro="">
      <xdr:nvCxnSpPr>
        <xdr:cNvPr id="248" name="直線コネクタ 247"/>
        <xdr:cNvCxnSpPr/>
      </xdr:nvCxnSpPr>
      <xdr:spPr>
        <a:xfrm>
          <a:off x="14782800" y="933500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93997</xdr:rowOff>
    </xdr:from>
    <xdr:ext cx="736600" cy="259045"/>
    <xdr:sp macro="" textlink="">
      <xdr:nvSpPr>
        <xdr:cNvPr id="250" name="テキスト ボックス 249"/>
        <xdr:cNvSpPr txBox="1"/>
      </xdr:nvSpPr>
      <xdr:spPr>
        <a:xfrm>
          <a:off x="15290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76708</xdr:rowOff>
    </xdr:from>
    <xdr:to>
      <xdr:col>73</xdr:col>
      <xdr:colOff>180975</xdr:colOff>
      <xdr:row>54</xdr:row>
      <xdr:rowOff>168148</xdr:rowOff>
    </xdr:to>
    <xdr:cxnSp macro="">
      <xdr:nvCxnSpPr>
        <xdr:cNvPr id="251" name="直線コネクタ 250"/>
        <xdr:cNvCxnSpPr/>
      </xdr:nvCxnSpPr>
      <xdr:spPr>
        <a:xfrm flipV="1">
          <a:off x="13893800" y="933500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80281</xdr:rowOff>
    </xdr:from>
    <xdr:ext cx="762000" cy="259045"/>
    <xdr:sp macro="" textlink="">
      <xdr:nvSpPr>
        <xdr:cNvPr id="253" name="テキスト ボックス 252"/>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168148</xdr:rowOff>
    </xdr:from>
    <xdr:to>
      <xdr:col>69</xdr:col>
      <xdr:colOff>92075</xdr:colOff>
      <xdr:row>55</xdr:row>
      <xdr:rowOff>1270</xdr:rowOff>
    </xdr:to>
    <xdr:cxnSp macro="">
      <xdr:nvCxnSpPr>
        <xdr:cNvPr id="254" name="直線コネクタ 253"/>
        <xdr:cNvCxnSpPr/>
      </xdr:nvCxnSpPr>
      <xdr:spPr>
        <a:xfrm flipV="1">
          <a:off x="13004800" y="94264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5" name="フローチャート: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56" name="テキスト ボックス 255"/>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8" name="テキスト ボックス 257"/>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80772</xdr:rowOff>
    </xdr:from>
    <xdr:to>
      <xdr:col>82</xdr:col>
      <xdr:colOff>158750</xdr:colOff>
      <xdr:row>55</xdr:row>
      <xdr:rowOff>10922</xdr:rowOff>
    </xdr:to>
    <xdr:sp macro="" textlink="">
      <xdr:nvSpPr>
        <xdr:cNvPr id="264" name="楕円 263"/>
        <xdr:cNvSpPr/>
      </xdr:nvSpPr>
      <xdr:spPr>
        <a:xfrm>
          <a:off x="16459200" y="933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97299</xdr:rowOff>
    </xdr:from>
    <xdr:ext cx="762000" cy="259045"/>
    <xdr:sp macro="" textlink="">
      <xdr:nvSpPr>
        <xdr:cNvPr id="265" name="その他該当値テキスト"/>
        <xdr:cNvSpPr txBox="1"/>
      </xdr:nvSpPr>
      <xdr:spPr>
        <a:xfrm>
          <a:off x="16598900" y="918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85344</xdr:rowOff>
    </xdr:from>
    <xdr:to>
      <xdr:col>78</xdr:col>
      <xdr:colOff>120650</xdr:colOff>
      <xdr:row>55</xdr:row>
      <xdr:rowOff>15494</xdr:rowOff>
    </xdr:to>
    <xdr:sp macro="" textlink="">
      <xdr:nvSpPr>
        <xdr:cNvPr id="266" name="楕円 265"/>
        <xdr:cNvSpPr/>
      </xdr:nvSpPr>
      <xdr:spPr>
        <a:xfrm>
          <a:off x="15621000" y="934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25671</xdr:rowOff>
    </xdr:from>
    <xdr:ext cx="736600" cy="259045"/>
    <xdr:sp macro="" textlink="">
      <xdr:nvSpPr>
        <xdr:cNvPr id="267" name="テキスト ボックス 266"/>
        <xdr:cNvSpPr txBox="1"/>
      </xdr:nvSpPr>
      <xdr:spPr>
        <a:xfrm>
          <a:off x="15290800" y="911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25908</xdr:rowOff>
    </xdr:from>
    <xdr:to>
      <xdr:col>74</xdr:col>
      <xdr:colOff>31750</xdr:colOff>
      <xdr:row>54</xdr:row>
      <xdr:rowOff>127508</xdr:rowOff>
    </xdr:to>
    <xdr:sp macro="" textlink="">
      <xdr:nvSpPr>
        <xdr:cNvPr id="268" name="楕円 267"/>
        <xdr:cNvSpPr/>
      </xdr:nvSpPr>
      <xdr:spPr>
        <a:xfrm>
          <a:off x="14732000" y="928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137685</xdr:rowOff>
    </xdr:from>
    <xdr:ext cx="762000" cy="259045"/>
    <xdr:sp macro="" textlink="">
      <xdr:nvSpPr>
        <xdr:cNvPr id="269" name="テキスト ボックス 268"/>
        <xdr:cNvSpPr txBox="1"/>
      </xdr:nvSpPr>
      <xdr:spPr>
        <a:xfrm>
          <a:off x="14401800" y="905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117348</xdr:rowOff>
    </xdr:from>
    <xdr:to>
      <xdr:col>69</xdr:col>
      <xdr:colOff>142875</xdr:colOff>
      <xdr:row>55</xdr:row>
      <xdr:rowOff>47498</xdr:rowOff>
    </xdr:to>
    <xdr:sp macro="" textlink="">
      <xdr:nvSpPr>
        <xdr:cNvPr id="270" name="楕円 269"/>
        <xdr:cNvSpPr/>
      </xdr:nvSpPr>
      <xdr:spPr>
        <a:xfrm>
          <a:off x="13843000" y="937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57675</xdr:rowOff>
    </xdr:from>
    <xdr:ext cx="762000" cy="259045"/>
    <xdr:sp macro="" textlink="">
      <xdr:nvSpPr>
        <xdr:cNvPr id="271" name="テキスト ボックス 270"/>
        <xdr:cNvSpPr txBox="1"/>
      </xdr:nvSpPr>
      <xdr:spPr>
        <a:xfrm>
          <a:off x="13512800" y="914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121920</xdr:rowOff>
    </xdr:from>
    <xdr:to>
      <xdr:col>65</xdr:col>
      <xdr:colOff>53975</xdr:colOff>
      <xdr:row>55</xdr:row>
      <xdr:rowOff>52070</xdr:rowOff>
    </xdr:to>
    <xdr:sp macro="" textlink="">
      <xdr:nvSpPr>
        <xdr:cNvPr id="272" name="楕円 271"/>
        <xdr:cNvSpPr/>
      </xdr:nvSpPr>
      <xdr:spPr>
        <a:xfrm>
          <a:off x="12954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62247</xdr:rowOff>
    </xdr:from>
    <xdr:ext cx="762000" cy="259045"/>
    <xdr:sp macro="" textlink="">
      <xdr:nvSpPr>
        <xdr:cNvPr id="273" name="テキスト ボックス 272"/>
        <xdr:cNvSpPr txBox="1"/>
      </xdr:nvSpPr>
      <xdr:spPr>
        <a:xfrm>
          <a:off x="12623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latin typeface="+mn-lt"/>
              <a:ea typeface="+mn-ea"/>
              <a:cs typeface="+mn-cs"/>
            </a:rPr>
            <a:t>補助費等に係る経常収支比率が類似団体平均を上回っているのは、国の農業政策に伴う補助金事業の増加によるものである。</a:t>
          </a:r>
          <a:endParaRPr lang="en-US" altLang="ja-JP" sz="1100">
            <a:solidFill>
              <a:schemeClr val="dk1"/>
            </a:solidFill>
            <a:latin typeface="+mn-lt"/>
            <a:ea typeface="+mn-ea"/>
            <a:cs typeface="+mn-cs"/>
          </a:endParaRPr>
        </a:p>
        <a:p>
          <a:r>
            <a:rPr lang="ja-JP" altLang="ja-JP" sz="1100">
              <a:solidFill>
                <a:schemeClr val="dk1"/>
              </a:solidFill>
              <a:latin typeface="+mn-lt"/>
              <a:ea typeface="+mn-ea"/>
              <a:cs typeface="+mn-cs"/>
            </a:rPr>
            <a:t>　今後は、補助金を交付するのが適当な事業を行っているのかなどの検証を進め、不適当な補助金の見直しや廃止に努める。</a:t>
          </a:r>
          <a:endParaRPr kumimoji="1" lang="ja-JP" altLang="ja-JP" sz="1100">
            <a:solidFill>
              <a:schemeClr val="dk1"/>
            </a:solidFill>
            <a:latin typeface="+mn-lt"/>
            <a:ea typeface="+mn-ea"/>
            <a:cs typeface="+mn-cs"/>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124714</xdr:rowOff>
    </xdr:from>
    <xdr:to>
      <xdr:col>82</xdr:col>
      <xdr:colOff>107950</xdr:colOff>
      <xdr:row>38</xdr:row>
      <xdr:rowOff>72136</xdr:rowOff>
    </xdr:to>
    <xdr:cxnSp macro="">
      <xdr:nvCxnSpPr>
        <xdr:cNvPr id="303" name="直線コネクタ 302"/>
        <xdr:cNvCxnSpPr/>
      </xdr:nvCxnSpPr>
      <xdr:spPr>
        <a:xfrm>
          <a:off x="15671800" y="6468364"/>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304" name="補助費等平均値テキスト"/>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88138</xdr:rowOff>
    </xdr:from>
    <xdr:to>
      <xdr:col>78</xdr:col>
      <xdr:colOff>69850</xdr:colOff>
      <xdr:row>37</xdr:row>
      <xdr:rowOff>124714</xdr:rowOff>
    </xdr:to>
    <xdr:cxnSp macro="">
      <xdr:nvCxnSpPr>
        <xdr:cNvPr id="306" name="直線コネクタ 305"/>
        <xdr:cNvCxnSpPr/>
      </xdr:nvCxnSpPr>
      <xdr:spPr>
        <a:xfrm>
          <a:off x="14782800" y="64317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08" name="テキスト ボックス 307"/>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88138</xdr:rowOff>
    </xdr:from>
    <xdr:to>
      <xdr:col>73</xdr:col>
      <xdr:colOff>180975</xdr:colOff>
      <xdr:row>38</xdr:row>
      <xdr:rowOff>12700</xdr:rowOff>
    </xdr:to>
    <xdr:cxnSp macro="">
      <xdr:nvCxnSpPr>
        <xdr:cNvPr id="309" name="直線コネクタ 308"/>
        <xdr:cNvCxnSpPr/>
      </xdr:nvCxnSpPr>
      <xdr:spPr>
        <a:xfrm flipV="1">
          <a:off x="13893800" y="643178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11" name="テキスト ボックス 310"/>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101854</xdr:rowOff>
    </xdr:from>
    <xdr:to>
      <xdr:col>69</xdr:col>
      <xdr:colOff>92075</xdr:colOff>
      <xdr:row>38</xdr:row>
      <xdr:rowOff>12700</xdr:rowOff>
    </xdr:to>
    <xdr:cxnSp macro="">
      <xdr:nvCxnSpPr>
        <xdr:cNvPr id="312" name="直線コネクタ 311"/>
        <xdr:cNvCxnSpPr/>
      </xdr:nvCxnSpPr>
      <xdr:spPr>
        <a:xfrm>
          <a:off x="13004800" y="644550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4" name="テキスト ボックス 313"/>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16" name="テキスト ボックス 315"/>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21336</xdr:rowOff>
    </xdr:from>
    <xdr:to>
      <xdr:col>82</xdr:col>
      <xdr:colOff>158750</xdr:colOff>
      <xdr:row>38</xdr:row>
      <xdr:rowOff>122936</xdr:rowOff>
    </xdr:to>
    <xdr:sp macro="" textlink="">
      <xdr:nvSpPr>
        <xdr:cNvPr id="322" name="楕円 321"/>
        <xdr:cNvSpPr/>
      </xdr:nvSpPr>
      <xdr:spPr>
        <a:xfrm>
          <a:off x="164592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164863</xdr:rowOff>
    </xdr:from>
    <xdr:ext cx="762000" cy="259045"/>
    <xdr:sp macro="" textlink="">
      <xdr:nvSpPr>
        <xdr:cNvPr id="323" name="補助費等該当値テキスト"/>
        <xdr:cNvSpPr txBox="1"/>
      </xdr:nvSpPr>
      <xdr:spPr>
        <a:xfrm>
          <a:off x="165989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73914</xdr:rowOff>
    </xdr:from>
    <xdr:to>
      <xdr:col>78</xdr:col>
      <xdr:colOff>120650</xdr:colOff>
      <xdr:row>38</xdr:row>
      <xdr:rowOff>4064</xdr:rowOff>
    </xdr:to>
    <xdr:sp macro="" textlink="">
      <xdr:nvSpPr>
        <xdr:cNvPr id="324" name="楕円 323"/>
        <xdr:cNvSpPr/>
      </xdr:nvSpPr>
      <xdr:spPr>
        <a:xfrm>
          <a:off x="15621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160291</xdr:rowOff>
    </xdr:from>
    <xdr:ext cx="736600" cy="259045"/>
    <xdr:sp macro="" textlink="">
      <xdr:nvSpPr>
        <xdr:cNvPr id="325" name="テキスト ボックス 324"/>
        <xdr:cNvSpPr txBox="1"/>
      </xdr:nvSpPr>
      <xdr:spPr>
        <a:xfrm>
          <a:off x="15290800" y="6503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37338</xdr:rowOff>
    </xdr:from>
    <xdr:to>
      <xdr:col>74</xdr:col>
      <xdr:colOff>31750</xdr:colOff>
      <xdr:row>37</xdr:row>
      <xdr:rowOff>138938</xdr:rowOff>
    </xdr:to>
    <xdr:sp macro="" textlink="">
      <xdr:nvSpPr>
        <xdr:cNvPr id="326" name="楕円 325"/>
        <xdr:cNvSpPr/>
      </xdr:nvSpPr>
      <xdr:spPr>
        <a:xfrm>
          <a:off x="14732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27" name="テキスト ボックス 326"/>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133350</xdr:rowOff>
    </xdr:from>
    <xdr:to>
      <xdr:col>69</xdr:col>
      <xdr:colOff>142875</xdr:colOff>
      <xdr:row>38</xdr:row>
      <xdr:rowOff>63500</xdr:rowOff>
    </xdr:to>
    <xdr:sp macro="" textlink="">
      <xdr:nvSpPr>
        <xdr:cNvPr id="328" name="楕円 327"/>
        <xdr:cNvSpPr/>
      </xdr:nvSpPr>
      <xdr:spPr>
        <a:xfrm>
          <a:off x="13843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48277</xdr:rowOff>
    </xdr:from>
    <xdr:ext cx="762000" cy="259045"/>
    <xdr:sp macro="" textlink="">
      <xdr:nvSpPr>
        <xdr:cNvPr id="329" name="テキスト ボックス 328"/>
        <xdr:cNvSpPr txBox="1"/>
      </xdr:nvSpPr>
      <xdr:spPr>
        <a:xfrm>
          <a:off x="13512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51054</xdr:rowOff>
    </xdr:from>
    <xdr:to>
      <xdr:col>65</xdr:col>
      <xdr:colOff>53975</xdr:colOff>
      <xdr:row>37</xdr:row>
      <xdr:rowOff>152654</xdr:rowOff>
    </xdr:to>
    <xdr:sp macro="" textlink="">
      <xdr:nvSpPr>
        <xdr:cNvPr id="330" name="楕円 329"/>
        <xdr:cNvSpPr/>
      </xdr:nvSpPr>
      <xdr:spPr>
        <a:xfrm>
          <a:off x="12954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137431</xdr:rowOff>
    </xdr:from>
    <xdr:ext cx="762000" cy="259045"/>
    <xdr:sp macro="" textlink="">
      <xdr:nvSpPr>
        <xdr:cNvPr id="331" name="テキスト ボックス 330"/>
        <xdr:cNvSpPr txBox="1"/>
      </xdr:nvSpPr>
      <xdr:spPr>
        <a:xfrm>
          <a:off x="12623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latin typeface="+mn-lt"/>
              <a:ea typeface="+mn-ea"/>
              <a:cs typeface="+mn-cs"/>
            </a:rPr>
            <a:t>平成</a:t>
          </a:r>
          <a:r>
            <a:rPr lang="en-US" altLang="ja-JP" sz="1100">
              <a:solidFill>
                <a:schemeClr val="dk1"/>
              </a:solidFill>
              <a:latin typeface="+mn-lt"/>
              <a:ea typeface="+mn-ea"/>
              <a:cs typeface="+mn-cs"/>
            </a:rPr>
            <a:t>11</a:t>
          </a:r>
          <a:r>
            <a:rPr lang="ja-JP" altLang="ja-JP" sz="1100">
              <a:solidFill>
                <a:schemeClr val="dk1"/>
              </a:solidFill>
              <a:latin typeface="+mn-lt"/>
              <a:ea typeface="+mn-ea"/>
              <a:cs typeface="+mn-cs"/>
            </a:rPr>
            <a:t>年度から平成</a:t>
          </a:r>
          <a:r>
            <a:rPr lang="en-US" altLang="ja-JP" sz="1100">
              <a:solidFill>
                <a:schemeClr val="dk1"/>
              </a:solidFill>
              <a:latin typeface="+mn-lt"/>
              <a:ea typeface="+mn-ea"/>
              <a:cs typeface="+mn-cs"/>
            </a:rPr>
            <a:t>13</a:t>
          </a:r>
          <a:r>
            <a:rPr lang="ja-JP" altLang="ja-JP" sz="1100">
              <a:solidFill>
                <a:schemeClr val="dk1"/>
              </a:solidFill>
              <a:latin typeface="+mn-lt"/>
              <a:ea typeface="+mn-ea"/>
              <a:cs typeface="+mn-cs"/>
            </a:rPr>
            <a:t>年度における政府の経済対策に伴う大型建設事業の実施や平成</a:t>
          </a:r>
          <a:r>
            <a:rPr lang="en-US" altLang="ja-JP" sz="1100">
              <a:solidFill>
                <a:schemeClr val="dk1"/>
              </a:solidFill>
              <a:latin typeface="+mn-lt"/>
              <a:ea typeface="+mn-ea"/>
              <a:cs typeface="+mn-cs"/>
            </a:rPr>
            <a:t>22</a:t>
          </a:r>
          <a:r>
            <a:rPr lang="ja-JP" altLang="ja-JP" sz="1100">
              <a:solidFill>
                <a:schemeClr val="dk1"/>
              </a:solidFill>
              <a:latin typeface="+mn-lt"/>
              <a:ea typeface="+mn-ea"/>
              <a:cs typeface="+mn-cs"/>
            </a:rPr>
            <a:t>年度における国営農業用水再編対策事業に係る地方債発行により、公債費負担は類似団体と比べ大きくなっている。</a:t>
          </a:r>
          <a:endParaRPr lang="en-US" altLang="ja-JP" sz="1100">
            <a:solidFill>
              <a:schemeClr val="dk1"/>
            </a:solidFill>
            <a:latin typeface="+mn-lt"/>
            <a:ea typeface="+mn-ea"/>
            <a:cs typeface="+mn-cs"/>
          </a:endParaRPr>
        </a:p>
        <a:p>
          <a:r>
            <a:rPr lang="ja-JP" altLang="ja-JP" sz="1100">
              <a:solidFill>
                <a:schemeClr val="dk1"/>
              </a:solidFill>
              <a:latin typeface="+mn-lt"/>
              <a:ea typeface="+mn-ea"/>
              <a:cs typeface="+mn-cs"/>
            </a:rPr>
            <a:t>　平成</a:t>
          </a:r>
          <a:r>
            <a:rPr lang="en-US" altLang="ja-JP" sz="1100">
              <a:solidFill>
                <a:schemeClr val="dk1"/>
              </a:solidFill>
              <a:latin typeface="+mn-lt"/>
              <a:ea typeface="+mn-ea"/>
              <a:cs typeface="+mn-cs"/>
            </a:rPr>
            <a:t>17</a:t>
          </a:r>
          <a:r>
            <a:rPr lang="ja-JP" altLang="ja-JP" sz="1100">
              <a:solidFill>
                <a:schemeClr val="dk1"/>
              </a:solidFill>
              <a:latin typeface="+mn-lt"/>
              <a:ea typeface="+mn-ea"/>
              <a:cs typeface="+mn-cs"/>
            </a:rPr>
            <a:t>年度から平成</a:t>
          </a:r>
          <a:r>
            <a:rPr lang="en-US" altLang="ja-JP" sz="1100">
              <a:solidFill>
                <a:schemeClr val="dk1"/>
              </a:solidFill>
              <a:latin typeface="+mn-lt"/>
              <a:ea typeface="+mn-ea"/>
              <a:cs typeface="+mn-cs"/>
            </a:rPr>
            <a:t>22</a:t>
          </a:r>
          <a:r>
            <a:rPr lang="ja-JP" altLang="ja-JP" sz="1100">
              <a:solidFill>
                <a:schemeClr val="dk1"/>
              </a:solidFill>
              <a:latin typeface="+mn-lt"/>
              <a:ea typeface="+mn-ea"/>
              <a:cs typeface="+mn-cs"/>
            </a:rPr>
            <a:t>年度において繰上償還を実施したこことにより公債費負担は逓減していく見込みであるが、今後も普通建設事業については、新規事業を極力抑制し、必要最低限の地方債発行に努める。</a:t>
          </a:r>
          <a:endParaRPr kumimoji="1" lang="ja-JP" altLang="ja-JP" sz="1100">
            <a:solidFill>
              <a:schemeClr val="dk1"/>
            </a:solidFill>
            <a:latin typeface="+mn-lt"/>
            <a:ea typeface="+mn-ea"/>
            <a:cs typeface="+mn-cs"/>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153670</xdr:rowOff>
    </xdr:from>
    <xdr:to>
      <xdr:col>24</xdr:col>
      <xdr:colOff>25400</xdr:colOff>
      <xdr:row>77</xdr:row>
      <xdr:rowOff>50800</xdr:rowOff>
    </xdr:to>
    <xdr:cxnSp macro="">
      <xdr:nvCxnSpPr>
        <xdr:cNvPr id="363" name="直線コネクタ 362"/>
        <xdr:cNvCxnSpPr/>
      </xdr:nvCxnSpPr>
      <xdr:spPr>
        <a:xfrm>
          <a:off x="3987800" y="1318387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64" name="公債費平均値テキスト"/>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153670</xdr:rowOff>
    </xdr:from>
    <xdr:to>
      <xdr:col>19</xdr:col>
      <xdr:colOff>187325</xdr:colOff>
      <xdr:row>77</xdr:row>
      <xdr:rowOff>115570</xdr:rowOff>
    </xdr:to>
    <xdr:cxnSp macro="">
      <xdr:nvCxnSpPr>
        <xdr:cNvPr id="366" name="直線コネクタ 365"/>
        <xdr:cNvCxnSpPr/>
      </xdr:nvCxnSpPr>
      <xdr:spPr>
        <a:xfrm flipV="1">
          <a:off x="3098800" y="1318387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21607</xdr:rowOff>
    </xdr:from>
    <xdr:ext cx="736600" cy="259045"/>
    <xdr:sp macro="" textlink="">
      <xdr:nvSpPr>
        <xdr:cNvPr id="368" name="テキスト ボックス 367"/>
        <xdr:cNvSpPr txBox="1"/>
      </xdr:nvSpPr>
      <xdr:spPr>
        <a:xfrm>
          <a:off x="3606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115570</xdr:rowOff>
    </xdr:from>
    <xdr:to>
      <xdr:col>15</xdr:col>
      <xdr:colOff>98425</xdr:colOff>
      <xdr:row>77</xdr:row>
      <xdr:rowOff>161289</xdr:rowOff>
    </xdr:to>
    <xdr:cxnSp macro="">
      <xdr:nvCxnSpPr>
        <xdr:cNvPr id="369" name="直線コネクタ 368"/>
        <xdr:cNvCxnSpPr/>
      </xdr:nvCxnSpPr>
      <xdr:spPr>
        <a:xfrm flipV="1">
          <a:off x="2209800" y="133172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35577</xdr:rowOff>
    </xdr:from>
    <xdr:ext cx="762000" cy="259045"/>
    <xdr:sp macro="" textlink="">
      <xdr:nvSpPr>
        <xdr:cNvPr id="371" name="テキスト ボックス 370"/>
        <xdr:cNvSpPr txBox="1"/>
      </xdr:nvSpPr>
      <xdr:spPr>
        <a:xfrm>
          <a:off x="2717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161289</xdr:rowOff>
    </xdr:from>
    <xdr:to>
      <xdr:col>11</xdr:col>
      <xdr:colOff>9525</xdr:colOff>
      <xdr:row>78</xdr:row>
      <xdr:rowOff>24130</xdr:rowOff>
    </xdr:to>
    <xdr:cxnSp macro="">
      <xdr:nvCxnSpPr>
        <xdr:cNvPr id="372" name="直線コネクタ 371"/>
        <xdr:cNvCxnSpPr/>
      </xdr:nvCxnSpPr>
      <xdr:spPr>
        <a:xfrm flipV="1">
          <a:off x="1320800" y="133629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74" name="テキスト ボックス 373"/>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5" name="フローチャート: 判断 374"/>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73677</xdr:rowOff>
    </xdr:from>
    <xdr:ext cx="762000" cy="259045"/>
    <xdr:sp macro="" textlink="">
      <xdr:nvSpPr>
        <xdr:cNvPr id="376" name="テキスト ボックス 375"/>
        <xdr:cNvSpPr txBox="1"/>
      </xdr:nvSpPr>
      <xdr:spPr>
        <a:xfrm>
          <a:off x="939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0</xdr:rowOff>
    </xdr:from>
    <xdr:to>
      <xdr:col>24</xdr:col>
      <xdr:colOff>76200</xdr:colOff>
      <xdr:row>77</xdr:row>
      <xdr:rowOff>101600</xdr:rowOff>
    </xdr:to>
    <xdr:sp macro="" textlink="">
      <xdr:nvSpPr>
        <xdr:cNvPr id="382" name="楕円 381"/>
        <xdr:cNvSpPr/>
      </xdr:nvSpPr>
      <xdr:spPr>
        <a:xfrm>
          <a:off x="47752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143527</xdr:rowOff>
    </xdr:from>
    <xdr:ext cx="762000" cy="259045"/>
    <xdr:sp macro="" textlink="">
      <xdr:nvSpPr>
        <xdr:cNvPr id="383" name="公債費該当値テキスト"/>
        <xdr:cNvSpPr txBox="1"/>
      </xdr:nvSpPr>
      <xdr:spPr>
        <a:xfrm>
          <a:off x="49149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102870</xdr:rowOff>
    </xdr:from>
    <xdr:to>
      <xdr:col>20</xdr:col>
      <xdr:colOff>38100</xdr:colOff>
      <xdr:row>77</xdr:row>
      <xdr:rowOff>33020</xdr:rowOff>
    </xdr:to>
    <xdr:sp macro="" textlink="">
      <xdr:nvSpPr>
        <xdr:cNvPr id="384" name="楕円 383"/>
        <xdr:cNvSpPr/>
      </xdr:nvSpPr>
      <xdr:spPr>
        <a:xfrm>
          <a:off x="3937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43197</xdr:rowOff>
    </xdr:from>
    <xdr:ext cx="736600" cy="259045"/>
    <xdr:sp macro="" textlink="">
      <xdr:nvSpPr>
        <xdr:cNvPr id="385" name="テキスト ボックス 384"/>
        <xdr:cNvSpPr txBox="1"/>
      </xdr:nvSpPr>
      <xdr:spPr>
        <a:xfrm>
          <a:off x="3606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64770</xdr:rowOff>
    </xdr:from>
    <xdr:to>
      <xdr:col>15</xdr:col>
      <xdr:colOff>149225</xdr:colOff>
      <xdr:row>77</xdr:row>
      <xdr:rowOff>166370</xdr:rowOff>
    </xdr:to>
    <xdr:sp macro="" textlink="">
      <xdr:nvSpPr>
        <xdr:cNvPr id="386" name="楕円 385"/>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87" name="テキスト ボックス 386"/>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110489</xdr:rowOff>
    </xdr:from>
    <xdr:to>
      <xdr:col>11</xdr:col>
      <xdr:colOff>60325</xdr:colOff>
      <xdr:row>78</xdr:row>
      <xdr:rowOff>40639</xdr:rowOff>
    </xdr:to>
    <xdr:sp macro="" textlink="">
      <xdr:nvSpPr>
        <xdr:cNvPr id="388" name="楕円 387"/>
        <xdr:cNvSpPr/>
      </xdr:nvSpPr>
      <xdr:spPr>
        <a:xfrm>
          <a:off x="2159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25416</xdr:rowOff>
    </xdr:from>
    <xdr:ext cx="762000" cy="259045"/>
    <xdr:sp macro="" textlink="">
      <xdr:nvSpPr>
        <xdr:cNvPr id="389" name="テキスト ボックス 388"/>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144780</xdr:rowOff>
    </xdr:from>
    <xdr:to>
      <xdr:col>6</xdr:col>
      <xdr:colOff>171450</xdr:colOff>
      <xdr:row>78</xdr:row>
      <xdr:rowOff>74930</xdr:rowOff>
    </xdr:to>
    <xdr:sp macro="" textlink="">
      <xdr:nvSpPr>
        <xdr:cNvPr id="390" name="楕円 389"/>
        <xdr:cNvSpPr/>
      </xdr:nvSpPr>
      <xdr:spPr>
        <a:xfrm>
          <a:off x="1270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59707</xdr:rowOff>
    </xdr:from>
    <xdr:ext cx="762000" cy="259045"/>
    <xdr:sp macro="" textlink="">
      <xdr:nvSpPr>
        <xdr:cNvPr id="391" name="テキスト ボックス 390"/>
        <xdr:cNvSpPr txBox="1"/>
      </xdr:nvSpPr>
      <xdr:spPr>
        <a:xfrm>
          <a:off x="939800" y="1343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公債費以外の経常収支比率については、類似団体平均と同等の水準で推移して</a:t>
          </a:r>
          <a:r>
            <a:rPr lang="ja-JP" altLang="en-US" sz="1100" b="0" i="0" baseline="0">
              <a:solidFill>
                <a:schemeClr val="dk1"/>
              </a:solidFill>
              <a:latin typeface="+mn-lt"/>
              <a:ea typeface="+mn-ea"/>
              <a:cs typeface="+mn-cs"/>
            </a:rPr>
            <a:t>きたが</a:t>
          </a:r>
          <a:r>
            <a:rPr lang="ja-JP" altLang="ja-JP" sz="1100" b="0" i="0" baseline="0">
              <a:solidFill>
                <a:schemeClr val="dk1"/>
              </a:solidFill>
              <a:latin typeface="+mn-lt"/>
              <a:ea typeface="+mn-ea"/>
              <a:cs typeface="+mn-cs"/>
            </a:rPr>
            <a:t>、補助費等については一部事務組合に対する負担金が高い状況となっている。</a:t>
          </a:r>
          <a:endParaRPr lang="en-US" altLang="ja-JP" sz="1100" b="0" i="0" baseline="0">
            <a:solidFill>
              <a:schemeClr val="dk1"/>
            </a:solidFill>
            <a:latin typeface="+mn-lt"/>
            <a:ea typeface="+mn-ea"/>
            <a:cs typeface="+mn-cs"/>
          </a:endParaRPr>
        </a:p>
        <a:p>
          <a:r>
            <a:rPr lang="ja-JP" altLang="ja-JP" sz="1100" b="0" i="0" baseline="0">
              <a:solidFill>
                <a:schemeClr val="dk1"/>
              </a:solidFill>
              <a:latin typeface="+mn-lt"/>
              <a:ea typeface="+mn-ea"/>
              <a:cs typeface="+mn-cs"/>
            </a:rPr>
            <a:t>　今後も、定員適正化計画に基づき人件費を抑制し、各種事業については総合計画等の見直しと事務事業の評価による整理合理化を進め経常経費の縮減に努める。</a:t>
          </a:r>
          <a:endParaRPr kumimoji="1" lang="ja-JP" altLang="ja-JP" sz="1100">
            <a:solidFill>
              <a:schemeClr val="dk1"/>
            </a:solidFill>
            <a:latin typeface="+mn-lt"/>
            <a:ea typeface="+mn-ea"/>
            <a:cs typeface="+mn-cs"/>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xdr:rowOff>
    </xdr:from>
    <xdr:to>
      <xdr:col>82</xdr:col>
      <xdr:colOff>107950</xdr:colOff>
      <xdr:row>77</xdr:row>
      <xdr:rowOff>164556</xdr:rowOff>
    </xdr:to>
    <xdr:cxnSp macro="">
      <xdr:nvCxnSpPr>
        <xdr:cNvPr id="426" name="直線コネクタ 425"/>
        <xdr:cNvCxnSpPr/>
      </xdr:nvCxnSpPr>
      <xdr:spPr>
        <a:xfrm>
          <a:off x="15671800" y="13202920"/>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45375</xdr:rowOff>
    </xdr:from>
    <xdr:ext cx="762000" cy="259045"/>
    <xdr:sp macro="" textlink="">
      <xdr:nvSpPr>
        <xdr:cNvPr id="427" name="公債費以外平均値テキスト"/>
        <xdr:cNvSpPr txBox="1"/>
      </xdr:nvSpPr>
      <xdr:spPr>
        <a:xfrm>
          <a:off x="16598900" y="13075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64951</xdr:rowOff>
    </xdr:from>
    <xdr:to>
      <xdr:col>78</xdr:col>
      <xdr:colOff>69850</xdr:colOff>
      <xdr:row>77</xdr:row>
      <xdr:rowOff>1270</xdr:rowOff>
    </xdr:to>
    <xdr:cxnSp macro="">
      <xdr:nvCxnSpPr>
        <xdr:cNvPr id="429" name="直線コネクタ 428"/>
        <xdr:cNvCxnSpPr/>
      </xdr:nvCxnSpPr>
      <xdr:spPr>
        <a:xfrm>
          <a:off x="14782800" y="13095151"/>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53176</xdr:rowOff>
    </xdr:from>
    <xdr:ext cx="736600" cy="259045"/>
    <xdr:sp macro="" textlink="">
      <xdr:nvSpPr>
        <xdr:cNvPr id="431" name="テキスト ボックス 430"/>
        <xdr:cNvSpPr txBox="1"/>
      </xdr:nvSpPr>
      <xdr:spPr>
        <a:xfrm>
          <a:off x="15290800" y="13254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64951</xdr:rowOff>
    </xdr:from>
    <xdr:to>
      <xdr:col>73</xdr:col>
      <xdr:colOff>180975</xdr:colOff>
      <xdr:row>77</xdr:row>
      <xdr:rowOff>14332</xdr:rowOff>
    </xdr:to>
    <xdr:cxnSp macro="">
      <xdr:nvCxnSpPr>
        <xdr:cNvPr id="432" name="直線コネクタ 431"/>
        <xdr:cNvCxnSpPr/>
      </xdr:nvCxnSpPr>
      <xdr:spPr>
        <a:xfrm flipV="1">
          <a:off x="13893800" y="13095151"/>
          <a:ext cx="8890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4190</xdr:rowOff>
    </xdr:from>
    <xdr:ext cx="762000" cy="259045"/>
    <xdr:sp macro="" textlink="">
      <xdr:nvSpPr>
        <xdr:cNvPr id="434" name="テキスト ボックス 433"/>
        <xdr:cNvSpPr txBox="1"/>
      </xdr:nvSpPr>
      <xdr:spPr>
        <a:xfrm>
          <a:off x="144018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123734</xdr:rowOff>
    </xdr:from>
    <xdr:to>
      <xdr:col>69</xdr:col>
      <xdr:colOff>92075</xdr:colOff>
      <xdr:row>77</xdr:row>
      <xdr:rowOff>14332</xdr:rowOff>
    </xdr:to>
    <xdr:cxnSp macro="">
      <xdr:nvCxnSpPr>
        <xdr:cNvPr id="435" name="直線コネクタ 434"/>
        <xdr:cNvCxnSpPr/>
      </xdr:nvCxnSpPr>
      <xdr:spPr>
        <a:xfrm>
          <a:off x="13004800" y="13153934"/>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6" name="フローチャート: 判断 435"/>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68778</xdr:rowOff>
    </xdr:from>
    <xdr:ext cx="762000" cy="259045"/>
    <xdr:sp macro="" textlink="">
      <xdr:nvSpPr>
        <xdr:cNvPr id="437" name="テキスト ボックス 436"/>
        <xdr:cNvSpPr txBox="1"/>
      </xdr:nvSpPr>
      <xdr:spPr>
        <a:xfrm>
          <a:off x="13512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8" name="フローチャート: 判断 437"/>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145523</xdr:rowOff>
    </xdr:from>
    <xdr:ext cx="762000" cy="259045"/>
    <xdr:sp macro="" textlink="">
      <xdr:nvSpPr>
        <xdr:cNvPr id="439" name="テキスト ボックス 438"/>
        <xdr:cNvSpPr txBox="1"/>
      </xdr:nvSpPr>
      <xdr:spPr>
        <a:xfrm>
          <a:off x="12623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113756</xdr:rowOff>
    </xdr:from>
    <xdr:to>
      <xdr:col>82</xdr:col>
      <xdr:colOff>158750</xdr:colOff>
      <xdr:row>78</xdr:row>
      <xdr:rowOff>43906</xdr:rowOff>
    </xdr:to>
    <xdr:sp macro="" textlink="">
      <xdr:nvSpPr>
        <xdr:cNvPr id="445" name="楕円 444"/>
        <xdr:cNvSpPr/>
      </xdr:nvSpPr>
      <xdr:spPr>
        <a:xfrm>
          <a:off x="16459200" y="1331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85833</xdr:rowOff>
    </xdr:from>
    <xdr:ext cx="762000" cy="259045"/>
    <xdr:sp macro="" textlink="">
      <xdr:nvSpPr>
        <xdr:cNvPr id="446" name="公債費以外該当値テキスト"/>
        <xdr:cNvSpPr txBox="1"/>
      </xdr:nvSpPr>
      <xdr:spPr>
        <a:xfrm>
          <a:off x="16598900" y="13287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121920</xdr:rowOff>
    </xdr:from>
    <xdr:to>
      <xdr:col>78</xdr:col>
      <xdr:colOff>120650</xdr:colOff>
      <xdr:row>77</xdr:row>
      <xdr:rowOff>52070</xdr:rowOff>
    </xdr:to>
    <xdr:sp macro="" textlink="">
      <xdr:nvSpPr>
        <xdr:cNvPr id="447" name="楕円 446"/>
        <xdr:cNvSpPr/>
      </xdr:nvSpPr>
      <xdr:spPr>
        <a:xfrm>
          <a:off x="15621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48" name="テキスト ボックス 447"/>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14151</xdr:rowOff>
    </xdr:from>
    <xdr:to>
      <xdr:col>74</xdr:col>
      <xdr:colOff>31750</xdr:colOff>
      <xdr:row>76</xdr:row>
      <xdr:rowOff>115751</xdr:rowOff>
    </xdr:to>
    <xdr:sp macro="" textlink="">
      <xdr:nvSpPr>
        <xdr:cNvPr id="449" name="楕円 448"/>
        <xdr:cNvSpPr/>
      </xdr:nvSpPr>
      <xdr:spPr>
        <a:xfrm>
          <a:off x="14732000" y="1304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125928</xdr:rowOff>
    </xdr:from>
    <xdr:ext cx="762000" cy="259045"/>
    <xdr:sp macro="" textlink="">
      <xdr:nvSpPr>
        <xdr:cNvPr id="450" name="テキスト ボックス 449"/>
        <xdr:cNvSpPr txBox="1"/>
      </xdr:nvSpPr>
      <xdr:spPr>
        <a:xfrm>
          <a:off x="14401800" y="1281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134982</xdr:rowOff>
    </xdr:from>
    <xdr:to>
      <xdr:col>69</xdr:col>
      <xdr:colOff>142875</xdr:colOff>
      <xdr:row>77</xdr:row>
      <xdr:rowOff>65132</xdr:rowOff>
    </xdr:to>
    <xdr:sp macro="" textlink="">
      <xdr:nvSpPr>
        <xdr:cNvPr id="451" name="楕円 450"/>
        <xdr:cNvSpPr/>
      </xdr:nvSpPr>
      <xdr:spPr>
        <a:xfrm>
          <a:off x="13843000" y="1316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49909</xdr:rowOff>
    </xdr:from>
    <xdr:ext cx="762000" cy="259045"/>
    <xdr:sp macro="" textlink="">
      <xdr:nvSpPr>
        <xdr:cNvPr id="452" name="テキスト ボックス 451"/>
        <xdr:cNvSpPr txBox="1"/>
      </xdr:nvSpPr>
      <xdr:spPr>
        <a:xfrm>
          <a:off x="13512800" y="13251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72934</xdr:rowOff>
    </xdr:from>
    <xdr:to>
      <xdr:col>65</xdr:col>
      <xdr:colOff>53975</xdr:colOff>
      <xdr:row>77</xdr:row>
      <xdr:rowOff>3084</xdr:rowOff>
    </xdr:to>
    <xdr:sp macro="" textlink="">
      <xdr:nvSpPr>
        <xdr:cNvPr id="453" name="楕円 452"/>
        <xdr:cNvSpPr/>
      </xdr:nvSpPr>
      <xdr:spPr>
        <a:xfrm>
          <a:off x="12954000" y="131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159311</xdr:rowOff>
    </xdr:from>
    <xdr:ext cx="762000" cy="259045"/>
    <xdr:sp macro="" textlink="">
      <xdr:nvSpPr>
        <xdr:cNvPr id="454" name="テキスト ボックス 453"/>
        <xdr:cNvSpPr txBox="1"/>
      </xdr:nvSpPr>
      <xdr:spPr>
        <a:xfrm>
          <a:off x="12623800" y="13189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北海道厚真町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55860</xdr:rowOff>
    </xdr:from>
    <xdr:to>
      <xdr:col>29</xdr:col>
      <xdr:colOff>127000</xdr:colOff>
      <xdr:row>17</xdr:row>
      <xdr:rowOff>87946</xdr:rowOff>
    </xdr:to>
    <xdr:cxnSp macro="">
      <xdr:nvCxnSpPr>
        <xdr:cNvPr id="49" name="直線コネクタ 48"/>
        <xdr:cNvCxnSpPr/>
      </xdr:nvCxnSpPr>
      <xdr:spPr bwMode="auto">
        <a:xfrm>
          <a:off x="5003800" y="3018135"/>
          <a:ext cx="647700" cy="32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72722</xdr:rowOff>
    </xdr:from>
    <xdr:ext cx="762000" cy="259045"/>
    <xdr:sp macro="" textlink="">
      <xdr:nvSpPr>
        <xdr:cNvPr id="50" name="人口1人当たり決算額の推移平均値テキスト130"/>
        <xdr:cNvSpPr txBox="1"/>
      </xdr:nvSpPr>
      <xdr:spPr>
        <a:xfrm>
          <a:off x="5740400" y="3034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55860</xdr:rowOff>
    </xdr:from>
    <xdr:to>
      <xdr:col>26</xdr:col>
      <xdr:colOff>50800</xdr:colOff>
      <xdr:row>17</xdr:row>
      <xdr:rowOff>68589</xdr:rowOff>
    </xdr:to>
    <xdr:cxnSp macro="">
      <xdr:nvCxnSpPr>
        <xdr:cNvPr id="52" name="直線コネクタ 51"/>
        <xdr:cNvCxnSpPr/>
      </xdr:nvCxnSpPr>
      <xdr:spPr bwMode="auto">
        <a:xfrm flipV="1">
          <a:off x="4305300" y="3018135"/>
          <a:ext cx="698500" cy="127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3746</xdr:rowOff>
    </xdr:from>
    <xdr:ext cx="736600" cy="259045"/>
    <xdr:sp macro="" textlink="">
      <xdr:nvSpPr>
        <xdr:cNvPr id="54" name="テキスト ボックス 53"/>
        <xdr:cNvSpPr txBox="1"/>
      </xdr:nvSpPr>
      <xdr:spPr>
        <a:xfrm>
          <a:off x="4622800" y="3137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68589</xdr:rowOff>
    </xdr:from>
    <xdr:to>
      <xdr:col>22</xdr:col>
      <xdr:colOff>114300</xdr:colOff>
      <xdr:row>17</xdr:row>
      <xdr:rowOff>70126</xdr:rowOff>
    </xdr:to>
    <xdr:cxnSp macro="">
      <xdr:nvCxnSpPr>
        <xdr:cNvPr id="55" name="直線コネクタ 54"/>
        <xdr:cNvCxnSpPr/>
      </xdr:nvCxnSpPr>
      <xdr:spPr bwMode="auto">
        <a:xfrm flipV="1">
          <a:off x="3606800" y="3030864"/>
          <a:ext cx="698500" cy="15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13924</xdr:rowOff>
    </xdr:from>
    <xdr:ext cx="762000" cy="259045"/>
    <xdr:sp macro="" textlink="">
      <xdr:nvSpPr>
        <xdr:cNvPr id="57" name="テキスト ボックス 56"/>
        <xdr:cNvSpPr txBox="1"/>
      </xdr:nvSpPr>
      <xdr:spPr>
        <a:xfrm>
          <a:off x="3924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70126</xdr:rowOff>
    </xdr:from>
    <xdr:to>
      <xdr:col>18</xdr:col>
      <xdr:colOff>177800</xdr:colOff>
      <xdr:row>17</xdr:row>
      <xdr:rowOff>83156</xdr:rowOff>
    </xdr:to>
    <xdr:cxnSp macro="">
      <xdr:nvCxnSpPr>
        <xdr:cNvPr id="58" name="直線コネクタ 57"/>
        <xdr:cNvCxnSpPr/>
      </xdr:nvCxnSpPr>
      <xdr:spPr bwMode="auto">
        <a:xfrm flipV="1">
          <a:off x="2908300" y="3032401"/>
          <a:ext cx="698500" cy="13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100976</xdr:rowOff>
    </xdr:from>
    <xdr:to>
      <xdr:col>19</xdr:col>
      <xdr:colOff>38100</xdr:colOff>
      <xdr:row>18</xdr:row>
      <xdr:rowOff>31126</xdr:rowOff>
    </xdr:to>
    <xdr:sp macro="" textlink="">
      <xdr:nvSpPr>
        <xdr:cNvPr id="59" name="フローチャート: 判断 58"/>
        <xdr:cNvSpPr/>
      </xdr:nvSpPr>
      <xdr:spPr bwMode="auto">
        <a:xfrm>
          <a:off x="3556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15903</xdr:rowOff>
    </xdr:from>
    <xdr:ext cx="762000" cy="259045"/>
    <xdr:sp macro="" textlink="">
      <xdr:nvSpPr>
        <xdr:cNvPr id="60" name="テキスト ボックス 59"/>
        <xdr:cNvSpPr txBox="1"/>
      </xdr:nvSpPr>
      <xdr:spPr>
        <a:xfrm>
          <a:off x="32258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119823</xdr:rowOff>
    </xdr:from>
    <xdr:to>
      <xdr:col>15</xdr:col>
      <xdr:colOff>101600</xdr:colOff>
      <xdr:row>18</xdr:row>
      <xdr:rowOff>49973</xdr:rowOff>
    </xdr:to>
    <xdr:sp macro="" textlink="">
      <xdr:nvSpPr>
        <xdr:cNvPr id="61" name="フローチャート: 判断 60"/>
        <xdr:cNvSpPr/>
      </xdr:nvSpPr>
      <xdr:spPr bwMode="auto">
        <a:xfrm>
          <a:off x="2857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34750</xdr:rowOff>
    </xdr:from>
    <xdr:ext cx="762000" cy="259045"/>
    <xdr:sp macro="" textlink="">
      <xdr:nvSpPr>
        <xdr:cNvPr id="62" name="テキスト ボックス 61"/>
        <xdr:cNvSpPr txBox="1"/>
      </xdr:nvSpPr>
      <xdr:spPr>
        <a:xfrm>
          <a:off x="2527300" y="316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37146</xdr:rowOff>
    </xdr:from>
    <xdr:to>
      <xdr:col>29</xdr:col>
      <xdr:colOff>177800</xdr:colOff>
      <xdr:row>17</xdr:row>
      <xdr:rowOff>138746</xdr:rowOff>
    </xdr:to>
    <xdr:sp macro="" textlink="">
      <xdr:nvSpPr>
        <xdr:cNvPr id="68" name="楕円 67"/>
        <xdr:cNvSpPr/>
      </xdr:nvSpPr>
      <xdr:spPr bwMode="auto">
        <a:xfrm>
          <a:off x="5600700" y="2999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53673</xdr:rowOff>
    </xdr:from>
    <xdr:ext cx="762000" cy="259045"/>
    <xdr:sp macro="" textlink="">
      <xdr:nvSpPr>
        <xdr:cNvPr id="69" name="人口1人当たり決算額の推移該当値テキスト130"/>
        <xdr:cNvSpPr txBox="1"/>
      </xdr:nvSpPr>
      <xdr:spPr>
        <a:xfrm>
          <a:off x="5740400" y="2844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5060</xdr:rowOff>
    </xdr:from>
    <xdr:to>
      <xdr:col>26</xdr:col>
      <xdr:colOff>101600</xdr:colOff>
      <xdr:row>17</xdr:row>
      <xdr:rowOff>106660</xdr:rowOff>
    </xdr:to>
    <xdr:sp macro="" textlink="">
      <xdr:nvSpPr>
        <xdr:cNvPr id="70" name="楕円 69"/>
        <xdr:cNvSpPr/>
      </xdr:nvSpPr>
      <xdr:spPr bwMode="auto">
        <a:xfrm>
          <a:off x="4953000" y="2967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116837</xdr:rowOff>
    </xdr:from>
    <xdr:ext cx="736600" cy="259045"/>
    <xdr:sp macro="" textlink="">
      <xdr:nvSpPr>
        <xdr:cNvPr id="71" name="テキスト ボックス 70"/>
        <xdr:cNvSpPr txBox="1"/>
      </xdr:nvSpPr>
      <xdr:spPr>
        <a:xfrm>
          <a:off x="4622800" y="2736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17789</xdr:rowOff>
    </xdr:from>
    <xdr:to>
      <xdr:col>22</xdr:col>
      <xdr:colOff>165100</xdr:colOff>
      <xdr:row>17</xdr:row>
      <xdr:rowOff>119389</xdr:rowOff>
    </xdr:to>
    <xdr:sp macro="" textlink="">
      <xdr:nvSpPr>
        <xdr:cNvPr id="72" name="楕円 71"/>
        <xdr:cNvSpPr/>
      </xdr:nvSpPr>
      <xdr:spPr bwMode="auto">
        <a:xfrm>
          <a:off x="4254500" y="2980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129566</xdr:rowOff>
    </xdr:from>
    <xdr:ext cx="762000" cy="259045"/>
    <xdr:sp macro="" textlink="">
      <xdr:nvSpPr>
        <xdr:cNvPr id="73" name="テキスト ボックス 72"/>
        <xdr:cNvSpPr txBox="1"/>
      </xdr:nvSpPr>
      <xdr:spPr>
        <a:xfrm>
          <a:off x="3924300" y="2748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19326</xdr:rowOff>
    </xdr:from>
    <xdr:to>
      <xdr:col>19</xdr:col>
      <xdr:colOff>38100</xdr:colOff>
      <xdr:row>17</xdr:row>
      <xdr:rowOff>120926</xdr:rowOff>
    </xdr:to>
    <xdr:sp macro="" textlink="">
      <xdr:nvSpPr>
        <xdr:cNvPr id="74" name="楕円 73"/>
        <xdr:cNvSpPr/>
      </xdr:nvSpPr>
      <xdr:spPr bwMode="auto">
        <a:xfrm>
          <a:off x="3556000" y="2981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131103</xdr:rowOff>
    </xdr:from>
    <xdr:ext cx="762000" cy="259045"/>
    <xdr:sp macro="" textlink="">
      <xdr:nvSpPr>
        <xdr:cNvPr id="75" name="テキスト ボックス 74"/>
        <xdr:cNvSpPr txBox="1"/>
      </xdr:nvSpPr>
      <xdr:spPr>
        <a:xfrm>
          <a:off x="3225800" y="2750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32356</xdr:rowOff>
    </xdr:from>
    <xdr:to>
      <xdr:col>15</xdr:col>
      <xdr:colOff>101600</xdr:colOff>
      <xdr:row>17</xdr:row>
      <xdr:rowOff>133956</xdr:rowOff>
    </xdr:to>
    <xdr:sp macro="" textlink="">
      <xdr:nvSpPr>
        <xdr:cNvPr id="76" name="楕円 75"/>
        <xdr:cNvSpPr/>
      </xdr:nvSpPr>
      <xdr:spPr bwMode="auto">
        <a:xfrm>
          <a:off x="2857500" y="2994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144133</xdr:rowOff>
    </xdr:from>
    <xdr:ext cx="762000" cy="259045"/>
    <xdr:sp macro="" textlink="">
      <xdr:nvSpPr>
        <xdr:cNvPr id="77" name="テキスト ボックス 76"/>
        <xdr:cNvSpPr txBox="1"/>
      </xdr:nvSpPr>
      <xdr:spPr>
        <a:xfrm>
          <a:off x="2527300" y="2763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74939</xdr:rowOff>
    </xdr:from>
    <xdr:to>
      <xdr:col>29</xdr:col>
      <xdr:colOff>127000</xdr:colOff>
      <xdr:row>35</xdr:row>
      <xdr:rowOff>118318</xdr:rowOff>
    </xdr:to>
    <xdr:cxnSp macro="">
      <xdr:nvCxnSpPr>
        <xdr:cNvPr id="108" name="直線コネクタ 107"/>
        <xdr:cNvCxnSpPr/>
      </xdr:nvCxnSpPr>
      <xdr:spPr bwMode="auto">
        <a:xfrm flipV="1">
          <a:off x="5003800" y="6685289"/>
          <a:ext cx="647700" cy="43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135269</xdr:rowOff>
    </xdr:from>
    <xdr:ext cx="762000" cy="259045"/>
    <xdr:sp macro="" textlink="">
      <xdr:nvSpPr>
        <xdr:cNvPr id="109" name="人口1人当たり決算額の推移平均値テキスト445"/>
        <xdr:cNvSpPr txBox="1"/>
      </xdr:nvSpPr>
      <xdr:spPr>
        <a:xfrm>
          <a:off x="5740400" y="6745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19014</xdr:rowOff>
    </xdr:from>
    <xdr:to>
      <xdr:col>26</xdr:col>
      <xdr:colOff>50800</xdr:colOff>
      <xdr:row>35</xdr:row>
      <xdr:rowOff>118318</xdr:rowOff>
    </xdr:to>
    <xdr:cxnSp macro="">
      <xdr:nvCxnSpPr>
        <xdr:cNvPr id="111" name="直線コネクタ 110"/>
        <xdr:cNvCxnSpPr/>
      </xdr:nvCxnSpPr>
      <xdr:spPr bwMode="auto">
        <a:xfrm>
          <a:off x="4305300" y="6629364"/>
          <a:ext cx="698500" cy="99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252989</xdr:rowOff>
    </xdr:from>
    <xdr:ext cx="736600" cy="259045"/>
    <xdr:sp macro="" textlink="">
      <xdr:nvSpPr>
        <xdr:cNvPr id="113" name="テキスト ボックス 112"/>
        <xdr:cNvSpPr txBox="1"/>
      </xdr:nvSpPr>
      <xdr:spPr>
        <a:xfrm>
          <a:off x="4622800" y="6863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19014</xdr:rowOff>
    </xdr:from>
    <xdr:to>
      <xdr:col>22</xdr:col>
      <xdr:colOff>114300</xdr:colOff>
      <xdr:row>35</xdr:row>
      <xdr:rowOff>25118</xdr:rowOff>
    </xdr:to>
    <xdr:cxnSp macro="">
      <xdr:nvCxnSpPr>
        <xdr:cNvPr id="114" name="直線コネクタ 113"/>
        <xdr:cNvCxnSpPr/>
      </xdr:nvCxnSpPr>
      <xdr:spPr bwMode="auto">
        <a:xfrm flipV="1">
          <a:off x="3606800" y="6629364"/>
          <a:ext cx="698500" cy="6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254753</xdr:rowOff>
    </xdr:from>
    <xdr:ext cx="762000" cy="259045"/>
    <xdr:sp macro="" textlink="">
      <xdr:nvSpPr>
        <xdr:cNvPr id="116" name="テキスト ボックス 115"/>
        <xdr:cNvSpPr txBox="1"/>
      </xdr:nvSpPr>
      <xdr:spPr>
        <a:xfrm>
          <a:off x="39243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331894</xdr:rowOff>
    </xdr:from>
    <xdr:to>
      <xdr:col>18</xdr:col>
      <xdr:colOff>177800</xdr:colOff>
      <xdr:row>35</xdr:row>
      <xdr:rowOff>25118</xdr:rowOff>
    </xdr:to>
    <xdr:cxnSp macro="">
      <xdr:nvCxnSpPr>
        <xdr:cNvPr id="117" name="直線コネクタ 116"/>
        <xdr:cNvCxnSpPr/>
      </xdr:nvCxnSpPr>
      <xdr:spPr bwMode="auto">
        <a:xfrm>
          <a:off x="2908300" y="6599344"/>
          <a:ext cx="698500" cy="36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153819</xdr:rowOff>
    </xdr:from>
    <xdr:to>
      <xdr:col>19</xdr:col>
      <xdr:colOff>38100</xdr:colOff>
      <xdr:row>35</xdr:row>
      <xdr:rowOff>255419</xdr:rowOff>
    </xdr:to>
    <xdr:sp macro="" textlink="">
      <xdr:nvSpPr>
        <xdr:cNvPr id="118" name="フローチャート: 判断 117"/>
        <xdr:cNvSpPr/>
      </xdr:nvSpPr>
      <xdr:spPr bwMode="auto">
        <a:xfrm>
          <a:off x="35560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240196</xdr:rowOff>
    </xdr:from>
    <xdr:ext cx="762000" cy="259045"/>
    <xdr:sp macro="" textlink="">
      <xdr:nvSpPr>
        <xdr:cNvPr id="119" name="テキスト ボックス 118"/>
        <xdr:cNvSpPr txBox="1"/>
      </xdr:nvSpPr>
      <xdr:spPr>
        <a:xfrm>
          <a:off x="32258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130552</xdr:rowOff>
    </xdr:from>
    <xdr:to>
      <xdr:col>15</xdr:col>
      <xdr:colOff>101600</xdr:colOff>
      <xdr:row>35</xdr:row>
      <xdr:rowOff>232152</xdr:rowOff>
    </xdr:to>
    <xdr:sp macro="" textlink="">
      <xdr:nvSpPr>
        <xdr:cNvPr id="120" name="フローチャート: 判断 119"/>
        <xdr:cNvSpPr/>
      </xdr:nvSpPr>
      <xdr:spPr bwMode="auto">
        <a:xfrm>
          <a:off x="28575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216929</xdr:rowOff>
    </xdr:from>
    <xdr:ext cx="762000" cy="259045"/>
    <xdr:sp macro="" textlink="">
      <xdr:nvSpPr>
        <xdr:cNvPr id="121" name="テキスト ボックス 120"/>
        <xdr:cNvSpPr txBox="1"/>
      </xdr:nvSpPr>
      <xdr:spPr>
        <a:xfrm>
          <a:off x="2527300" y="682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24139</xdr:rowOff>
    </xdr:from>
    <xdr:to>
      <xdr:col>29</xdr:col>
      <xdr:colOff>177800</xdr:colOff>
      <xdr:row>35</xdr:row>
      <xdr:rowOff>125739</xdr:rowOff>
    </xdr:to>
    <xdr:sp macro="" textlink="">
      <xdr:nvSpPr>
        <xdr:cNvPr id="127" name="楕円 126"/>
        <xdr:cNvSpPr/>
      </xdr:nvSpPr>
      <xdr:spPr bwMode="auto">
        <a:xfrm>
          <a:off x="5600700" y="6634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212116</xdr:rowOff>
    </xdr:from>
    <xdr:ext cx="762000" cy="259045"/>
    <xdr:sp macro="" textlink="">
      <xdr:nvSpPr>
        <xdr:cNvPr id="128" name="人口1人当たり決算額の推移該当値テキスト445"/>
        <xdr:cNvSpPr txBox="1"/>
      </xdr:nvSpPr>
      <xdr:spPr>
        <a:xfrm>
          <a:off x="5740400" y="6479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67518</xdr:rowOff>
    </xdr:from>
    <xdr:to>
      <xdr:col>26</xdr:col>
      <xdr:colOff>101600</xdr:colOff>
      <xdr:row>35</xdr:row>
      <xdr:rowOff>169118</xdr:rowOff>
    </xdr:to>
    <xdr:sp macro="" textlink="">
      <xdr:nvSpPr>
        <xdr:cNvPr id="129" name="楕円 128"/>
        <xdr:cNvSpPr/>
      </xdr:nvSpPr>
      <xdr:spPr bwMode="auto">
        <a:xfrm>
          <a:off x="4953000" y="6677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179295</xdr:rowOff>
    </xdr:from>
    <xdr:ext cx="736600" cy="259045"/>
    <xdr:sp macro="" textlink="">
      <xdr:nvSpPr>
        <xdr:cNvPr id="130" name="テキスト ボックス 129"/>
        <xdr:cNvSpPr txBox="1"/>
      </xdr:nvSpPr>
      <xdr:spPr>
        <a:xfrm>
          <a:off x="4622800" y="6446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311114</xdr:rowOff>
    </xdr:from>
    <xdr:to>
      <xdr:col>22</xdr:col>
      <xdr:colOff>165100</xdr:colOff>
      <xdr:row>35</xdr:row>
      <xdr:rowOff>69814</xdr:rowOff>
    </xdr:to>
    <xdr:sp macro="" textlink="">
      <xdr:nvSpPr>
        <xdr:cNvPr id="131" name="楕円 130"/>
        <xdr:cNvSpPr/>
      </xdr:nvSpPr>
      <xdr:spPr bwMode="auto">
        <a:xfrm>
          <a:off x="4254500" y="6578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79991</xdr:rowOff>
    </xdr:from>
    <xdr:ext cx="762000" cy="259045"/>
    <xdr:sp macro="" textlink="">
      <xdr:nvSpPr>
        <xdr:cNvPr id="132" name="テキスト ボックス 131"/>
        <xdr:cNvSpPr txBox="1"/>
      </xdr:nvSpPr>
      <xdr:spPr>
        <a:xfrm>
          <a:off x="3924300" y="6347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317218</xdr:rowOff>
    </xdr:from>
    <xdr:to>
      <xdr:col>19</xdr:col>
      <xdr:colOff>38100</xdr:colOff>
      <xdr:row>35</xdr:row>
      <xdr:rowOff>75918</xdr:rowOff>
    </xdr:to>
    <xdr:sp macro="" textlink="">
      <xdr:nvSpPr>
        <xdr:cNvPr id="133" name="楕円 132"/>
        <xdr:cNvSpPr/>
      </xdr:nvSpPr>
      <xdr:spPr bwMode="auto">
        <a:xfrm>
          <a:off x="3556000" y="6584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86094</xdr:rowOff>
    </xdr:from>
    <xdr:ext cx="762000" cy="259045"/>
    <xdr:sp macro="" textlink="">
      <xdr:nvSpPr>
        <xdr:cNvPr id="134" name="テキスト ボックス 133"/>
        <xdr:cNvSpPr txBox="1"/>
      </xdr:nvSpPr>
      <xdr:spPr>
        <a:xfrm>
          <a:off x="3225800" y="6353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281094</xdr:rowOff>
    </xdr:from>
    <xdr:to>
      <xdr:col>15</xdr:col>
      <xdr:colOff>101600</xdr:colOff>
      <xdr:row>35</xdr:row>
      <xdr:rowOff>39794</xdr:rowOff>
    </xdr:to>
    <xdr:sp macro="" textlink="">
      <xdr:nvSpPr>
        <xdr:cNvPr id="135" name="楕円 134"/>
        <xdr:cNvSpPr/>
      </xdr:nvSpPr>
      <xdr:spPr bwMode="auto">
        <a:xfrm>
          <a:off x="2857500" y="6548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49971</xdr:rowOff>
    </xdr:from>
    <xdr:ext cx="762000" cy="259045"/>
    <xdr:sp macro="" textlink="">
      <xdr:nvSpPr>
        <xdr:cNvPr id="136" name="テキスト ボックス 135"/>
        <xdr:cNvSpPr txBox="1"/>
      </xdr:nvSpPr>
      <xdr:spPr>
        <a:xfrm>
          <a:off x="2527300" y="631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北海道厚真町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4,661
4,622
404.61
7,581,116
7,383,677
180,860
3,546,912
9,123,170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42143</xdr:rowOff>
    </xdr:from>
    <xdr:to>
      <xdr:col>24</xdr:col>
      <xdr:colOff>63500</xdr:colOff>
      <xdr:row>36</xdr:row>
      <xdr:rowOff>59582</xdr:rowOff>
    </xdr:to>
    <xdr:cxnSp macro="">
      <xdr:nvCxnSpPr>
        <xdr:cNvPr id="58" name="直線コネクタ 57"/>
        <xdr:cNvCxnSpPr/>
      </xdr:nvCxnSpPr>
      <xdr:spPr>
        <a:xfrm>
          <a:off x="3797300" y="6214343"/>
          <a:ext cx="838200" cy="1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20945</xdr:rowOff>
    </xdr:from>
    <xdr:ext cx="599010" cy="259045"/>
    <xdr:sp macro="" textlink="">
      <xdr:nvSpPr>
        <xdr:cNvPr id="59" name="人件費平均値テキスト"/>
        <xdr:cNvSpPr txBox="1"/>
      </xdr:nvSpPr>
      <xdr:spPr>
        <a:xfrm>
          <a:off x="4686300" y="6021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42143</xdr:rowOff>
    </xdr:from>
    <xdr:to>
      <xdr:col>19</xdr:col>
      <xdr:colOff>177800</xdr:colOff>
      <xdr:row>36</xdr:row>
      <xdr:rowOff>48518</xdr:rowOff>
    </xdr:to>
    <xdr:cxnSp macro="">
      <xdr:nvCxnSpPr>
        <xdr:cNvPr id="61" name="直線コネクタ 60"/>
        <xdr:cNvCxnSpPr/>
      </xdr:nvCxnSpPr>
      <xdr:spPr>
        <a:xfrm flipV="1">
          <a:off x="2908300" y="6214343"/>
          <a:ext cx="889000" cy="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90882</xdr:rowOff>
    </xdr:from>
    <xdr:ext cx="599010" cy="259045"/>
    <xdr:sp macro="" textlink="">
      <xdr:nvSpPr>
        <xdr:cNvPr id="63" name="テキスト ボックス 62"/>
        <xdr:cNvSpPr txBox="1"/>
      </xdr:nvSpPr>
      <xdr:spPr>
        <a:xfrm>
          <a:off x="3497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48518</xdr:rowOff>
    </xdr:from>
    <xdr:to>
      <xdr:col>15</xdr:col>
      <xdr:colOff>50800</xdr:colOff>
      <xdr:row>36</xdr:row>
      <xdr:rowOff>55566</xdr:rowOff>
    </xdr:to>
    <xdr:cxnSp macro="">
      <xdr:nvCxnSpPr>
        <xdr:cNvPr id="64" name="直線コネクタ 63"/>
        <xdr:cNvCxnSpPr/>
      </xdr:nvCxnSpPr>
      <xdr:spPr>
        <a:xfrm flipV="1">
          <a:off x="2019300" y="6220718"/>
          <a:ext cx="88900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96691</xdr:rowOff>
    </xdr:from>
    <xdr:ext cx="599010" cy="259045"/>
    <xdr:sp macro="" textlink="">
      <xdr:nvSpPr>
        <xdr:cNvPr id="66" name="テキスト ボックス 65"/>
        <xdr:cNvSpPr txBox="1"/>
      </xdr:nvSpPr>
      <xdr:spPr>
        <a:xfrm>
          <a:off x="2608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55566</xdr:rowOff>
    </xdr:from>
    <xdr:to>
      <xdr:col>10</xdr:col>
      <xdr:colOff>114300</xdr:colOff>
      <xdr:row>36</xdr:row>
      <xdr:rowOff>56545</xdr:rowOff>
    </xdr:to>
    <xdr:cxnSp macro="">
      <xdr:nvCxnSpPr>
        <xdr:cNvPr id="67" name="直線コネクタ 66"/>
        <xdr:cNvCxnSpPr/>
      </xdr:nvCxnSpPr>
      <xdr:spPr>
        <a:xfrm flipV="1">
          <a:off x="1130300" y="6227766"/>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170215</xdr:rowOff>
    </xdr:from>
    <xdr:to>
      <xdr:col>10</xdr:col>
      <xdr:colOff>165100</xdr:colOff>
      <xdr:row>36</xdr:row>
      <xdr:rowOff>100365</xdr:rowOff>
    </xdr:to>
    <xdr:sp macro="" textlink="">
      <xdr:nvSpPr>
        <xdr:cNvPr id="68" name="フローチャート: 判断 67"/>
        <xdr:cNvSpPr/>
      </xdr:nvSpPr>
      <xdr:spPr>
        <a:xfrm>
          <a:off x="1968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116892</xdr:rowOff>
    </xdr:from>
    <xdr:ext cx="599010" cy="259045"/>
    <xdr:sp macro="" textlink="">
      <xdr:nvSpPr>
        <xdr:cNvPr id="69" name="テキスト ボックス 68"/>
        <xdr:cNvSpPr txBox="1"/>
      </xdr:nvSpPr>
      <xdr:spPr>
        <a:xfrm>
          <a:off x="1719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11562</xdr:rowOff>
    </xdr:from>
    <xdr:to>
      <xdr:col>6</xdr:col>
      <xdr:colOff>38100</xdr:colOff>
      <xdr:row>36</xdr:row>
      <xdr:rowOff>113162</xdr:rowOff>
    </xdr:to>
    <xdr:sp macro="" textlink="">
      <xdr:nvSpPr>
        <xdr:cNvPr id="70" name="フローチャート: 判断 69"/>
        <xdr:cNvSpPr/>
      </xdr:nvSpPr>
      <xdr:spPr>
        <a:xfrm>
          <a:off x="1079500" y="61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104289</xdr:rowOff>
    </xdr:from>
    <xdr:ext cx="599010" cy="259045"/>
    <xdr:sp macro="" textlink="">
      <xdr:nvSpPr>
        <xdr:cNvPr id="71" name="テキスト ボックス 70"/>
        <xdr:cNvSpPr txBox="1"/>
      </xdr:nvSpPr>
      <xdr:spPr>
        <a:xfrm>
          <a:off x="830795" y="6276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8782</xdr:rowOff>
    </xdr:from>
    <xdr:to>
      <xdr:col>24</xdr:col>
      <xdr:colOff>114300</xdr:colOff>
      <xdr:row>36</xdr:row>
      <xdr:rowOff>110382</xdr:rowOff>
    </xdr:to>
    <xdr:sp macro="" textlink="">
      <xdr:nvSpPr>
        <xdr:cNvPr id="77" name="楕円 76"/>
        <xdr:cNvSpPr/>
      </xdr:nvSpPr>
      <xdr:spPr>
        <a:xfrm>
          <a:off x="4584700" y="618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158659</xdr:rowOff>
    </xdr:from>
    <xdr:ext cx="599010" cy="259045"/>
    <xdr:sp macro="" textlink="">
      <xdr:nvSpPr>
        <xdr:cNvPr id="78" name="人件費該当値テキスト"/>
        <xdr:cNvSpPr txBox="1"/>
      </xdr:nvSpPr>
      <xdr:spPr>
        <a:xfrm>
          <a:off x="4686300" y="6159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162793</xdr:rowOff>
    </xdr:from>
    <xdr:to>
      <xdr:col>20</xdr:col>
      <xdr:colOff>38100</xdr:colOff>
      <xdr:row>36</xdr:row>
      <xdr:rowOff>92943</xdr:rowOff>
    </xdr:to>
    <xdr:sp macro="" textlink="">
      <xdr:nvSpPr>
        <xdr:cNvPr id="79" name="楕円 78"/>
        <xdr:cNvSpPr/>
      </xdr:nvSpPr>
      <xdr:spPr>
        <a:xfrm>
          <a:off x="3746500" y="616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109470</xdr:rowOff>
    </xdr:from>
    <xdr:ext cx="599010" cy="259045"/>
    <xdr:sp macro="" textlink="">
      <xdr:nvSpPr>
        <xdr:cNvPr id="80" name="テキスト ボックス 79"/>
        <xdr:cNvSpPr txBox="1"/>
      </xdr:nvSpPr>
      <xdr:spPr>
        <a:xfrm>
          <a:off x="3497795" y="593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169168</xdr:rowOff>
    </xdr:from>
    <xdr:to>
      <xdr:col>15</xdr:col>
      <xdr:colOff>101600</xdr:colOff>
      <xdr:row>36</xdr:row>
      <xdr:rowOff>99318</xdr:rowOff>
    </xdr:to>
    <xdr:sp macro="" textlink="">
      <xdr:nvSpPr>
        <xdr:cNvPr id="81" name="楕円 80"/>
        <xdr:cNvSpPr/>
      </xdr:nvSpPr>
      <xdr:spPr>
        <a:xfrm>
          <a:off x="2857500" y="616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115845</xdr:rowOff>
    </xdr:from>
    <xdr:ext cx="599010" cy="259045"/>
    <xdr:sp macro="" textlink="">
      <xdr:nvSpPr>
        <xdr:cNvPr id="82" name="テキスト ボックス 81"/>
        <xdr:cNvSpPr txBox="1"/>
      </xdr:nvSpPr>
      <xdr:spPr>
        <a:xfrm>
          <a:off x="2608795" y="5945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4766</xdr:rowOff>
    </xdr:from>
    <xdr:to>
      <xdr:col>10</xdr:col>
      <xdr:colOff>165100</xdr:colOff>
      <xdr:row>36</xdr:row>
      <xdr:rowOff>106366</xdr:rowOff>
    </xdr:to>
    <xdr:sp macro="" textlink="">
      <xdr:nvSpPr>
        <xdr:cNvPr id="83" name="楕円 82"/>
        <xdr:cNvSpPr/>
      </xdr:nvSpPr>
      <xdr:spPr>
        <a:xfrm>
          <a:off x="1968500" y="617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97493</xdr:rowOff>
    </xdr:from>
    <xdr:ext cx="599010" cy="259045"/>
    <xdr:sp macro="" textlink="">
      <xdr:nvSpPr>
        <xdr:cNvPr id="84" name="テキスト ボックス 83"/>
        <xdr:cNvSpPr txBox="1"/>
      </xdr:nvSpPr>
      <xdr:spPr>
        <a:xfrm>
          <a:off x="1719795" y="6269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5745</xdr:rowOff>
    </xdr:from>
    <xdr:to>
      <xdr:col>6</xdr:col>
      <xdr:colOff>38100</xdr:colOff>
      <xdr:row>36</xdr:row>
      <xdr:rowOff>107345</xdr:rowOff>
    </xdr:to>
    <xdr:sp macro="" textlink="">
      <xdr:nvSpPr>
        <xdr:cNvPr id="85" name="楕円 84"/>
        <xdr:cNvSpPr/>
      </xdr:nvSpPr>
      <xdr:spPr>
        <a:xfrm>
          <a:off x="1079500" y="617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123872</xdr:rowOff>
    </xdr:from>
    <xdr:ext cx="599010" cy="259045"/>
    <xdr:sp macro="" textlink="">
      <xdr:nvSpPr>
        <xdr:cNvPr id="86" name="テキスト ボックス 85"/>
        <xdr:cNvSpPr txBox="1"/>
      </xdr:nvSpPr>
      <xdr:spPr>
        <a:xfrm>
          <a:off x="830795" y="5953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15085</xdr:rowOff>
    </xdr:from>
    <xdr:to>
      <xdr:col>24</xdr:col>
      <xdr:colOff>63500</xdr:colOff>
      <xdr:row>57</xdr:row>
      <xdr:rowOff>67136</xdr:rowOff>
    </xdr:to>
    <xdr:cxnSp macro="">
      <xdr:nvCxnSpPr>
        <xdr:cNvPr id="117" name="直線コネクタ 116"/>
        <xdr:cNvCxnSpPr/>
      </xdr:nvCxnSpPr>
      <xdr:spPr>
        <a:xfrm>
          <a:off x="3797300" y="9787735"/>
          <a:ext cx="838200" cy="5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29463</xdr:rowOff>
    </xdr:from>
    <xdr:ext cx="599010" cy="259045"/>
    <xdr:sp macro="" textlink="">
      <xdr:nvSpPr>
        <xdr:cNvPr id="118" name="物件費平均値テキスト"/>
        <xdr:cNvSpPr txBox="1"/>
      </xdr:nvSpPr>
      <xdr:spPr>
        <a:xfrm>
          <a:off x="4686300" y="9802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15085</xdr:rowOff>
    </xdr:from>
    <xdr:to>
      <xdr:col>19</xdr:col>
      <xdr:colOff>177800</xdr:colOff>
      <xdr:row>57</xdr:row>
      <xdr:rowOff>78592</xdr:rowOff>
    </xdr:to>
    <xdr:cxnSp macro="">
      <xdr:nvCxnSpPr>
        <xdr:cNvPr id="120" name="直線コネクタ 119"/>
        <xdr:cNvCxnSpPr/>
      </xdr:nvCxnSpPr>
      <xdr:spPr>
        <a:xfrm flipV="1">
          <a:off x="2908300" y="9787735"/>
          <a:ext cx="889000" cy="6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145273</xdr:rowOff>
    </xdr:from>
    <xdr:ext cx="599010" cy="259045"/>
    <xdr:sp macro="" textlink="">
      <xdr:nvSpPr>
        <xdr:cNvPr id="122" name="テキスト ボックス 121"/>
        <xdr:cNvSpPr txBox="1"/>
      </xdr:nvSpPr>
      <xdr:spPr>
        <a:xfrm>
          <a:off x="3497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44113</xdr:rowOff>
    </xdr:from>
    <xdr:to>
      <xdr:col>15</xdr:col>
      <xdr:colOff>50800</xdr:colOff>
      <xdr:row>57</xdr:row>
      <xdr:rowOff>78592</xdr:rowOff>
    </xdr:to>
    <xdr:cxnSp macro="">
      <xdr:nvCxnSpPr>
        <xdr:cNvPr id="123" name="直線コネクタ 122"/>
        <xdr:cNvCxnSpPr/>
      </xdr:nvCxnSpPr>
      <xdr:spPr>
        <a:xfrm>
          <a:off x="2019300" y="9816763"/>
          <a:ext cx="889000" cy="3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974</xdr:rowOff>
    </xdr:from>
    <xdr:ext cx="599010" cy="259045"/>
    <xdr:sp macro="" textlink="">
      <xdr:nvSpPr>
        <xdr:cNvPr id="125" name="テキスト ボックス 124"/>
        <xdr:cNvSpPr txBox="1"/>
      </xdr:nvSpPr>
      <xdr:spPr>
        <a:xfrm>
          <a:off x="2608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44113</xdr:rowOff>
    </xdr:from>
    <xdr:to>
      <xdr:col>10</xdr:col>
      <xdr:colOff>114300</xdr:colOff>
      <xdr:row>57</xdr:row>
      <xdr:rowOff>89612</xdr:rowOff>
    </xdr:to>
    <xdr:cxnSp macro="">
      <xdr:nvCxnSpPr>
        <xdr:cNvPr id="126" name="直線コネクタ 125"/>
        <xdr:cNvCxnSpPr/>
      </xdr:nvCxnSpPr>
      <xdr:spPr>
        <a:xfrm flipV="1">
          <a:off x="1130300" y="9816763"/>
          <a:ext cx="889000" cy="4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27" name="フローチャート: 判断 126"/>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12316</xdr:rowOff>
    </xdr:from>
    <xdr:ext cx="599010" cy="259045"/>
    <xdr:sp macro="" textlink="">
      <xdr:nvSpPr>
        <xdr:cNvPr id="128" name="テキスト ボックス 127"/>
        <xdr:cNvSpPr txBox="1"/>
      </xdr:nvSpPr>
      <xdr:spPr>
        <a:xfrm>
          <a:off x="1719795"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29" name="フローチャート: 判断 128"/>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40229</xdr:rowOff>
    </xdr:from>
    <xdr:ext cx="599010" cy="259045"/>
    <xdr:sp macro="" textlink="">
      <xdr:nvSpPr>
        <xdr:cNvPr id="130" name="テキスト ボックス 129"/>
        <xdr:cNvSpPr txBox="1"/>
      </xdr:nvSpPr>
      <xdr:spPr>
        <a:xfrm>
          <a:off x="830795"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16336</xdr:rowOff>
    </xdr:from>
    <xdr:to>
      <xdr:col>24</xdr:col>
      <xdr:colOff>114300</xdr:colOff>
      <xdr:row>57</xdr:row>
      <xdr:rowOff>117936</xdr:rowOff>
    </xdr:to>
    <xdr:sp macro="" textlink="">
      <xdr:nvSpPr>
        <xdr:cNvPr id="136" name="楕円 135"/>
        <xdr:cNvSpPr/>
      </xdr:nvSpPr>
      <xdr:spPr>
        <a:xfrm>
          <a:off x="4584700" y="978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39213</xdr:rowOff>
    </xdr:from>
    <xdr:ext cx="599010" cy="259045"/>
    <xdr:sp macro="" textlink="">
      <xdr:nvSpPr>
        <xdr:cNvPr id="137" name="物件費該当値テキスト"/>
        <xdr:cNvSpPr txBox="1"/>
      </xdr:nvSpPr>
      <xdr:spPr>
        <a:xfrm>
          <a:off x="4686300" y="9640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135735</xdr:rowOff>
    </xdr:from>
    <xdr:to>
      <xdr:col>20</xdr:col>
      <xdr:colOff>38100</xdr:colOff>
      <xdr:row>57</xdr:row>
      <xdr:rowOff>65885</xdr:rowOff>
    </xdr:to>
    <xdr:sp macro="" textlink="">
      <xdr:nvSpPr>
        <xdr:cNvPr id="138" name="楕円 137"/>
        <xdr:cNvSpPr/>
      </xdr:nvSpPr>
      <xdr:spPr>
        <a:xfrm>
          <a:off x="3746500" y="973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82412</xdr:rowOff>
    </xdr:from>
    <xdr:ext cx="599010" cy="259045"/>
    <xdr:sp macro="" textlink="">
      <xdr:nvSpPr>
        <xdr:cNvPr id="139" name="テキスト ボックス 138"/>
        <xdr:cNvSpPr txBox="1"/>
      </xdr:nvSpPr>
      <xdr:spPr>
        <a:xfrm>
          <a:off x="3497795" y="9512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27792</xdr:rowOff>
    </xdr:from>
    <xdr:to>
      <xdr:col>15</xdr:col>
      <xdr:colOff>101600</xdr:colOff>
      <xdr:row>57</xdr:row>
      <xdr:rowOff>129392</xdr:rowOff>
    </xdr:to>
    <xdr:sp macro="" textlink="">
      <xdr:nvSpPr>
        <xdr:cNvPr id="140" name="楕円 139"/>
        <xdr:cNvSpPr/>
      </xdr:nvSpPr>
      <xdr:spPr>
        <a:xfrm>
          <a:off x="2857500" y="980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145919</xdr:rowOff>
    </xdr:from>
    <xdr:ext cx="599010" cy="259045"/>
    <xdr:sp macro="" textlink="">
      <xdr:nvSpPr>
        <xdr:cNvPr id="141" name="テキスト ボックス 140"/>
        <xdr:cNvSpPr txBox="1"/>
      </xdr:nvSpPr>
      <xdr:spPr>
        <a:xfrm>
          <a:off x="2608795" y="9575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164763</xdr:rowOff>
    </xdr:from>
    <xdr:to>
      <xdr:col>10</xdr:col>
      <xdr:colOff>165100</xdr:colOff>
      <xdr:row>57</xdr:row>
      <xdr:rowOff>94913</xdr:rowOff>
    </xdr:to>
    <xdr:sp macro="" textlink="">
      <xdr:nvSpPr>
        <xdr:cNvPr id="142" name="楕円 141"/>
        <xdr:cNvSpPr/>
      </xdr:nvSpPr>
      <xdr:spPr>
        <a:xfrm>
          <a:off x="1968500" y="976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111440</xdr:rowOff>
    </xdr:from>
    <xdr:ext cx="599010" cy="259045"/>
    <xdr:sp macro="" textlink="">
      <xdr:nvSpPr>
        <xdr:cNvPr id="143" name="テキスト ボックス 142"/>
        <xdr:cNvSpPr txBox="1"/>
      </xdr:nvSpPr>
      <xdr:spPr>
        <a:xfrm>
          <a:off x="1719795" y="9541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38812</xdr:rowOff>
    </xdr:from>
    <xdr:to>
      <xdr:col>6</xdr:col>
      <xdr:colOff>38100</xdr:colOff>
      <xdr:row>57</xdr:row>
      <xdr:rowOff>140412</xdr:rowOff>
    </xdr:to>
    <xdr:sp macro="" textlink="">
      <xdr:nvSpPr>
        <xdr:cNvPr id="144" name="楕円 143"/>
        <xdr:cNvSpPr/>
      </xdr:nvSpPr>
      <xdr:spPr>
        <a:xfrm>
          <a:off x="1079500" y="981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156939</xdr:rowOff>
    </xdr:from>
    <xdr:ext cx="599010" cy="259045"/>
    <xdr:sp macro="" textlink="">
      <xdr:nvSpPr>
        <xdr:cNvPr id="145" name="テキスト ボックス 144"/>
        <xdr:cNvSpPr txBox="1"/>
      </xdr:nvSpPr>
      <xdr:spPr>
        <a:xfrm>
          <a:off x="830795" y="9586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8296</xdr:rowOff>
    </xdr:from>
    <xdr:to>
      <xdr:col>24</xdr:col>
      <xdr:colOff>63500</xdr:colOff>
      <xdr:row>77</xdr:row>
      <xdr:rowOff>11015</xdr:rowOff>
    </xdr:to>
    <xdr:cxnSp macro="">
      <xdr:nvCxnSpPr>
        <xdr:cNvPr id="170" name="直線コネクタ 169"/>
        <xdr:cNvCxnSpPr/>
      </xdr:nvCxnSpPr>
      <xdr:spPr>
        <a:xfrm flipV="1">
          <a:off x="3797300" y="13209946"/>
          <a:ext cx="838200" cy="2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129266</xdr:rowOff>
    </xdr:from>
    <xdr:ext cx="534377" cy="259045"/>
    <xdr:sp macro="" textlink="">
      <xdr:nvSpPr>
        <xdr:cNvPr id="171" name="維持補修費平均値テキスト"/>
        <xdr:cNvSpPr txBox="1"/>
      </xdr:nvSpPr>
      <xdr:spPr>
        <a:xfrm>
          <a:off x="4686300" y="13159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11015</xdr:rowOff>
    </xdr:from>
    <xdr:to>
      <xdr:col>19</xdr:col>
      <xdr:colOff>177800</xdr:colOff>
      <xdr:row>77</xdr:row>
      <xdr:rowOff>74823</xdr:rowOff>
    </xdr:to>
    <xdr:cxnSp macro="">
      <xdr:nvCxnSpPr>
        <xdr:cNvPr id="173" name="直線コネクタ 172"/>
        <xdr:cNvCxnSpPr/>
      </xdr:nvCxnSpPr>
      <xdr:spPr>
        <a:xfrm flipV="1">
          <a:off x="2908300" y="13212665"/>
          <a:ext cx="889000" cy="63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93690</xdr:rowOff>
    </xdr:from>
    <xdr:ext cx="534377" cy="259045"/>
    <xdr:sp macro="" textlink="">
      <xdr:nvSpPr>
        <xdr:cNvPr id="175" name="テキスト ボックス 174"/>
        <xdr:cNvSpPr txBox="1"/>
      </xdr:nvSpPr>
      <xdr:spPr>
        <a:xfrm>
          <a:off x="3530111" y="13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59444</xdr:rowOff>
    </xdr:from>
    <xdr:to>
      <xdr:col>15</xdr:col>
      <xdr:colOff>50800</xdr:colOff>
      <xdr:row>77</xdr:row>
      <xdr:rowOff>74823</xdr:rowOff>
    </xdr:to>
    <xdr:cxnSp macro="">
      <xdr:nvCxnSpPr>
        <xdr:cNvPr id="176" name="直線コネクタ 175"/>
        <xdr:cNvCxnSpPr/>
      </xdr:nvCxnSpPr>
      <xdr:spPr>
        <a:xfrm>
          <a:off x="2019300" y="13261094"/>
          <a:ext cx="889000" cy="1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127435</xdr:rowOff>
    </xdr:from>
    <xdr:ext cx="534377" cy="259045"/>
    <xdr:sp macro="" textlink="">
      <xdr:nvSpPr>
        <xdr:cNvPr id="178" name="テキスト ボックス 177"/>
        <xdr:cNvSpPr txBox="1"/>
      </xdr:nvSpPr>
      <xdr:spPr>
        <a:xfrm>
          <a:off x="2641111" y="1298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59444</xdr:rowOff>
    </xdr:from>
    <xdr:to>
      <xdr:col>10</xdr:col>
      <xdr:colOff>114300</xdr:colOff>
      <xdr:row>77</xdr:row>
      <xdr:rowOff>65776</xdr:rowOff>
    </xdr:to>
    <xdr:cxnSp macro="">
      <xdr:nvCxnSpPr>
        <xdr:cNvPr id="179" name="直線コネクタ 178"/>
        <xdr:cNvCxnSpPr/>
      </xdr:nvCxnSpPr>
      <xdr:spPr>
        <a:xfrm flipV="1">
          <a:off x="1130300" y="13261094"/>
          <a:ext cx="889000" cy="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11050</xdr:rowOff>
    </xdr:from>
    <xdr:to>
      <xdr:col>10</xdr:col>
      <xdr:colOff>165100</xdr:colOff>
      <xdr:row>77</xdr:row>
      <xdr:rowOff>112650</xdr:rowOff>
    </xdr:to>
    <xdr:sp macro="" textlink="">
      <xdr:nvSpPr>
        <xdr:cNvPr id="180" name="フローチャート: 判断 179"/>
        <xdr:cNvSpPr/>
      </xdr:nvSpPr>
      <xdr:spPr>
        <a:xfrm>
          <a:off x="1968500" y="132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103777</xdr:rowOff>
    </xdr:from>
    <xdr:ext cx="534377" cy="259045"/>
    <xdr:sp macro="" textlink="">
      <xdr:nvSpPr>
        <xdr:cNvPr id="181" name="テキスト ボックス 180"/>
        <xdr:cNvSpPr txBox="1"/>
      </xdr:nvSpPr>
      <xdr:spPr>
        <a:xfrm>
          <a:off x="1752111" y="1330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17554</xdr:rowOff>
    </xdr:from>
    <xdr:to>
      <xdr:col>6</xdr:col>
      <xdr:colOff>38100</xdr:colOff>
      <xdr:row>77</xdr:row>
      <xdr:rowOff>119154</xdr:rowOff>
    </xdr:to>
    <xdr:sp macro="" textlink="">
      <xdr:nvSpPr>
        <xdr:cNvPr id="182" name="フローチャート: 判断 181"/>
        <xdr:cNvSpPr/>
      </xdr:nvSpPr>
      <xdr:spPr>
        <a:xfrm>
          <a:off x="1079500" y="1321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110281</xdr:rowOff>
    </xdr:from>
    <xdr:ext cx="534377" cy="259045"/>
    <xdr:sp macro="" textlink="">
      <xdr:nvSpPr>
        <xdr:cNvPr id="183" name="テキスト ボックス 182"/>
        <xdr:cNvSpPr txBox="1"/>
      </xdr:nvSpPr>
      <xdr:spPr>
        <a:xfrm>
          <a:off x="863111" y="1331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128946</xdr:rowOff>
    </xdr:from>
    <xdr:to>
      <xdr:col>24</xdr:col>
      <xdr:colOff>114300</xdr:colOff>
      <xdr:row>77</xdr:row>
      <xdr:rowOff>59096</xdr:rowOff>
    </xdr:to>
    <xdr:sp macro="" textlink="">
      <xdr:nvSpPr>
        <xdr:cNvPr id="189" name="楕円 188"/>
        <xdr:cNvSpPr/>
      </xdr:nvSpPr>
      <xdr:spPr>
        <a:xfrm>
          <a:off x="4584700" y="1315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151823</xdr:rowOff>
    </xdr:from>
    <xdr:ext cx="534377" cy="259045"/>
    <xdr:sp macro="" textlink="">
      <xdr:nvSpPr>
        <xdr:cNvPr id="190" name="維持補修費該当値テキスト"/>
        <xdr:cNvSpPr txBox="1"/>
      </xdr:nvSpPr>
      <xdr:spPr>
        <a:xfrm>
          <a:off x="4686300" y="1301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131665</xdr:rowOff>
    </xdr:from>
    <xdr:to>
      <xdr:col>20</xdr:col>
      <xdr:colOff>38100</xdr:colOff>
      <xdr:row>77</xdr:row>
      <xdr:rowOff>61815</xdr:rowOff>
    </xdr:to>
    <xdr:sp macro="" textlink="">
      <xdr:nvSpPr>
        <xdr:cNvPr id="191" name="楕円 190"/>
        <xdr:cNvSpPr/>
      </xdr:nvSpPr>
      <xdr:spPr>
        <a:xfrm>
          <a:off x="3746500" y="1316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78343</xdr:rowOff>
    </xdr:from>
    <xdr:ext cx="534377" cy="259045"/>
    <xdr:sp macro="" textlink="">
      <xdr:nvSpPr>
        <xdr:cNvPr id="192" name="テキスト ボックス 191"/>
        <xdr:cNvSpPr txBox="1"/>
      </xdr:nvSpPr>
      <xdr:spPr>
        <a:xfrm>
          <a:off x="3530111" y="1293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24023</xdr:rowOff>
    </xdr:from>
    <xdr:to>
      <xdr:col>15</xdr:col>
      <xdr:colOff>101600</xdr:colOff>
      <xdr:row>77</xdr:row>
      <xdr:rowOff>125623</xdr:rowOff>
    </xdr:to>
    <xdr:sp macro="" textlink="">
      <xdr:nvSpPr>
        <xdr:cNvPr id="193" name="楕円 192"/>
        <xdr:cNvSpPr/>
      </xdr:nvSpPr>
      <xdr:spPr>
        <a:xfrm>
          <a:off x="2857500" y="1322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116750</xdr:rowOff>
    </xdr:from>
    <xdr:ext cx="534377" cy="259045"/>
    <xdr:sp macro="" textlink="">
      <xdr:nvSpPr>
        <xdr:cNvPr id="194" name="テキスト ボックス 193"/>
        <xdr:cNvSpPr txBox="1"/>
      </xdr:nvSpPr>
      <xdr:spPr>
        <a:xfrm>
          <a:off x="2641111" y="1331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8644</xdr:rowOff>
    </xdr:from>
    <xdr:to>
      <xdr:col>10</xdr:col>
      <xdr:colOff>165100</xdr:colOff>
      <xdr:row>77</xdr:row>
      <xdr:rowOff>110244</xdr:rowOff>
    </xdr:to>
    <xdr:sp macro="" textlink="">
      <xdr:nvSpPr>
        <xdr:cNvPr id="195" name="楕円 194"/>
        <xdr:cNvSpPr/>
      </xdr:nvSpPr>
      <xdr:spPr>
        <a:xfrm>
          <a:off x="1968500" y="1321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126771</xdr:rowOff>
    </xdr:from>
    <xdr:ext cx="534377" cy="259045"/>
    <xdr:sp macro="" textlink="">
      <xdr:nvSpPr>
        <xdr:cNvPr id="196" name="テキスト ボックス 195"/>
        <xdr:cNvSpPr txBox="1"/>
      </xdr:nvSpPr>
      <xdr:spPr>
        <a:xfrm>
          <a:off x="1752111" y="1298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14976</xdr:rowOff>
    </xdr:from>
    <xdr:to>
      <xdr:col>6</xdr:col>
      <xdr:colOff>38100</xdr:colOff>
      <xdr:row>77</xdr:row>
      <xdr:rowOff>116576</xdr:rowOff>
    </xdr:to>
    <xdr:sp macro="" textlink="">
      <xdr:nvSpPr>
        <xdr:cNvPr id="197" name="楕円 196"/>
        <xdr:cNvSpPr/>
      </xdr:nvSpPr>
      <xdr:spPr>
        <a:xfrm>
          <a:off x="1079500" y="1321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133103</xdr:rowOff>
    </xdr:from>
    <xdr:ext cx="534377" cy="259045"/>
    <xdr:sp macro="" textlink="">
      <xdr:nvSpPr>
        <xdr:cNvPr id="198" name="テキスト ボックス 197"/>
        <xdr:cNvSpPr txBox="1"/>
      </xdr:nvSpPr>
      <xdr:spPr>
        <a:xfrm>
          <a:off x="863111" y="1299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137757</xdr:rowOff>
    </xdr:from>
    <xdr:to>
      <xdr:col>24</xdr:col>
      <xdr:colOff>63500</xdr:colOff>
      <xdr:row>96</xdr:row>
      <xdr:rowOff>9550</xdr:rowOff>
    </xdr:to>
    <xdr:cxnSp macro="">
      <xdr:nvCxnSpPr>
        <xdr:cNvPr id="231" name="直線コネクタ 230"/>
        <xdr:cNvCxnSpPr/>
      </xdr:nvCxnSpPr>
      <xdr:spPr>
        <a:xfrm>
          <a:off x="3797300" y="16425507"/>
          <a:ext cx="838200" cy="4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112837</xdr:rowOff>
    </xdr:from>
    <xdr:ext cx="534377" cy="259045"/>
    <xdr:sp macro="" textlink="">
      <xdr:nvSpPr>
        <xdr:cNvPr id="232" name="扶助費平均値テキスト"/>
        <xdr:cNvSpPr txBox="1"/>
      </xdr:nvSpPr>
      <xdr:spPr>
        <a:xfrm>
          <a:off x="4686300" y="16400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137757</xdr:rowOff>
    </xdr:from>
    <xdr:to>
      <xdr:col>19</xdr:col>
      <xdr:colOff>177800</xdr:colOff>
      <xdr:row>96</xdr:row>
      <xdr:rowOff>24191</xdr:rowOff>
    </xdr:to>
    <xdr:cxnSp macro="">
      <xdr:nvCxnSpPr>
        <xdr:cNvPr id="234" name="直線コネクタ 233"/>
        <xdr:cNvCxnSpPr/>
      </xdr:nvCxnSpPr>
      <xdr:spPr>
        <a:xfrm flipV="1">
          <a:off x="2908300" y="16425507"/>
          <a:ext cx="889000" cy="5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46438</xdr:rowOff>
    </xdr:from>
    <xdr:ext cx="534377" cy="259045"/>
    <xdr:sp macro="" textlink="">
      <xdr:nvSpPr>
        <xdr:cNvPr id="236" name="テキスト ボックス 235"/>
        <xdr:cNvSpPr txBox="1"/>
      </xdr:nvSpPr>
      <xdr:spPr>
        <a:xfrm>
          <a:off x="3530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24191</xdr:rowOff>
    </xdr:from>
    <xdr:to>
      <xdr:col>15</xdr:col>
      <xdr:colOff>50800</xdr:colOff>
      <xdr:row>96</xdr:row>
      <xdr:rowOff>24361</xdr:rowOff>
    </xdr:to>
    <xdr:cxnSp macro="">
      <xdr:nvCxnSpPr>
        <xdr:cNvPr id="237" name="直線コネクタ 236"/>
        <xdr:cNvCxnSpPr/>
      </xdr:nvCxnSpPr>
      <xdr:spPr>
        <a:xfrm flipV="1">
          <a:off x="2019300" y="16483391"/>
          <a:ext cx="889000" cy="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97035</xdr:rowOff>
    </xdr:from>
    <xdr:ext cx="534377" cy="259045"/>
    <xdr:sp macro="" textlink="">
      <xdr:nvSpPr>
        <xdr:cNvPr id="239" name="テキスト ボックス 238"/>
        <xdr:cNvSpPr txBox="1"/>
      </xdr:nvSpPr>
      <xdr:spPr>
        <a:xfrm>
          <a:off x="2641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24361</xdr:rowOff>
    </xdr:from>
    <xdr:to>
      <xdr:col>10</xdr:col>
      <xdr:colOff>114300</xdr:colOff>
      <xdr:row>96</xdr:row>
      <xdr:rowOff>93942</xdr:rowOff>
    </xdr:to>
    <xdr:cxnSp macro="">
      <xdr:nvCxnSpPr>
        <xdr:cNvPr id="240" name="直線コネクタ 239"/>
        <xdr:cNvCxnSpPr/>
      </xdr:nvCxnSpPr>
      <xdr:spPr>
        <a:xfrm flipV="1">
          <a:off x="1130300" y="16483561"/>
          <a:ext cx="889000" cy="6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14939</xdr:rowOff>
    </xdr:from>
    <xdr:to>
      <xdr:col>10</xdr:col>
      <xdr:colOff>165100</xdr:colOff>
      <xdr:row>96</xdr:row>
      <xdr:rowOff>116539</xdr:rowOff>
    </xdr:to>
    <xdr:sp macro="" textlink="">
      <xdr:nvSpPr>
        <xdr:cNvPr id="241" name="フローチャート: 判断 240"/>
        <xdr:cNvSpPr/>
      </xdr:nvSpPr>
      <xdr:spPr>
        <a:xfrm>
          <a:off x="1968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107666</xdr:rowOff>
    </xdr:from>
    <xdr:ext cx="534377" cy="259045"/>
    <xdr:sp macro="" textlink="">
      <xdr:nvSpPr>
        <xdr:cNvPr id="242" name="テキスト ボックス 241"/>
        <xdr:cNvSpPr txBox="1"/>
      </xdr:nvSpPr>
      <xdr:spPr>
        <a:xfrm>
          <a:off x="1752111" y="165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73716</xdr:rowOff>
    </xdr:from>
    <xdr:to>
      <xdr:col>6</xdr:col>
      <xdr:colOff>38100</xdr:colOff>
      <xdr:row>97</xdr:row>
      <xdr:rowOff>3866</xdr:rowOff>
    </xdr:to>
    <xdr:sp macro="" textlink="">
      <xdr:nvSpPr>
        <xdr:cNvPr id="243" name="フローチャート: 判断 242"/>
        <xdr:cNvSpPr/>
      </xdr:nvSpPr>
      <xdr:spPr>
        <a:xfrm>
          <a:off x="1079500" y="1653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166443</xdr:rowOff>
    </xdr:from>
    <xdr:ext cx="534377" cy="259045"/>
    <xdr:sp macro="" textlink="">
      <xdr:nvSpPr>
        <xdr:cNvPr id="244" name="テキスト ボックス 243"/>
        <xdr:cNvSpPr txBox="1"/>
      </xdr:nvSpPr>
      <xdr:spPr>
        <a:xfrm>
          <a:off x="863111" y="1662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130200</xdr:rowOff>
    </xdr:from>
    <xdr:to>
      <xdr:col>24</xdr:col>
      <xdr:colOff>114300</xdr:colOff>
      <xdr:row>96</xdr:row>
      <xdr:rowOff>60350</xdr:rowOff>
    </xdr:to>
    <xdr:sp macro="" textlink="">
      <xdr:nvSpPr>
        <xdr:cNvPr id="250" name="楕円 249"/>
        <xdr:cNvSpPr/>
      </xdr:nvSpPr>
      <xdr:spPr>
        <a:xfrm>
          <a:off x="4584700" y="1641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153077</xdr:rowOff>
    </xdr:from>
    <xdr:ext cx="534377" cy="259045"/>
    <xdr:sp macro="" textlink="">
      <xdr:nvSpPr>
        <xdr:cNvPr id="251" name="扶助費該当値テキスト"/>
        <xdr:cNvSpPr txBox="1"/>
      </xdr:nvSpPr>
      <xdr:spPr>
        <a:xfrm>
          <a:off x="4686300" y="1626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86957</xdr:rowOff>
    </xdr:from>
    <xdr:to>
      <xdr:col>20</xdr:col>
      <xdr:colOff>38100</xdr:colOff>
      <xdr:row>96</xdr:row>
      <xdr:rowOff>17107</xdr:rowOff>
    </xdr:to>
    <xdr:sp macro="" textlink="">
      <xdr:nvSpPr>
        <xdr:cNvPr id="252" name="楕円 251"/>
        <xdr:cNvSpPr/>
      </xdr:nvSpPr>
      <xdr:spPr>
        <a:xfrm>
          <a:off x="3746500" y="1637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33634</xdr:rowOff>
    </xdr:from>
    <xdr:ext cx="534377" cy="259045"/>
    <xdr:sp macro="" textlink="">
      <xdr:nvSpPr>
        <xdr:cNvPr id="253" name="テキスト ボックス 252"/>
        <xdr:cNvSpPr txBox="1"/>
      </xdr:nvSpPr>
      <xdr:spPr>
        <a:xfrm>
          <a:off x="3530111" y="1614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144841</xdr:rowOff>
    </xdr:from>
    <xdr:to>
      <xdr:col>15</xdr:col>
      <xdr:colOff>101600</xdr:colOff>
      <xdr:row>96</xdr:row>
      <xdr:rowOff>74991</xdr:rowOff>
    </xdr:to>
    <xdr:sp macro="" textlink="">
      <xdr:nvSpPr>
        <xdr:cNvPr id="254" name="楕円 253"/>
        <xdr:cNvSpPr/>
      </xdr:nvSpPr>
      <xdr:spPr>
        <a:xfrm>
          <a:off x="2857500" y="1643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91518</xdr:rowOff>
    </xdr:from>
    <xdr:ext cx="534377" cy="259045"/>
    <xdr:sp macro="" textlink="">
      <xdr:nvSpPr>
        <xdr:cNvPr id="255" name="テキスト ボックス 254"/>
        <xdr:cNvSpPr txBox="1"/>
      </xdr:nvSpPr>
      <xdr:spPr>
        <a:xfrm>
          <a:off x="2641111" y="1620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145011</xdr:rowOff>
    </xdr:from>
    <xdr:to>
      <xdr:col>10</xdr:col>
      <xdr:colOff>165100</xdr:colOff>
      <xdr:row>96</xdr:row>
      <xdr:rowOff>75161</xdr:rowOff>
    </xdr:to>
    <xdr:sp macro="" textlink="">
      <xdr:nvSpPr>
        <xdr:cNvPr id="256" name="楕円 255"/>
        <xdr:cNvSpPr/>
      </xdr:nvSpPr>
      <xdr:spPr>
        <a:xfrm>
          <a:off x="1968500" y="1643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91688</xdr:rowOff>
    </xdr:from>
    <xdr:ext cx="534377" cy="259045"/>
    <xdr:sp macro="" textlink="">
      <xdr:nvSpPr>
        <xdr:cNvPr id="257" name="テキスト ボックス 256"/>
        <xdr:cNvSpPr txBox="1"/>
      </xdr:nvSpPr>
      <xdr:spPr>
        <a:xfrm>
          <a:off x="1752111" y="1620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43142</xdr:rowOff>
    </xdr:from>
    <xdr:to>
      <xdr:col>6</xdr:col>
      <xdr:colOff>38100</xdr:colOff>
      <xdr:row>96</xdr:row>
      <xdr:rowOff>144742</xdr:rowOff>
    </xdr:to>
    <xdr:sp macro="" textlink="">
      <xdr:nvSpPr>
        <xdr:cNvPr id="258" name="楕円 257"/>
        <xdr:cNvSpPr/>
      </xdr:nvSpPr>
      <xdr:spPr>
        <a:xfrm>
          <a:off x="1079500" y="1650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161269</xdr:rowOff>
    </xdr:from>
    <xdr:ext cx="534377" cy="259045"/>
    <xdr:sp macro="" textlink="">
      <xdr:nvSpPr>
        <xdr:cNvPr id="259" name="テキスト ボックス 258"/>
        <xdr:cNvSpPr txBox="1"/>
      </xdr:nvSpPr>
      <xdr:spPr>
        <a:xfrm>
          <a:off x="863111" y="1627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51136</xdr:rowOff>
    </xdr:from>
    <xdr:to>
      <xdr:col>55</xdr:col>
      <xdr:colOff>0</xdr:colOff>
      <xdr:row>37</xdr:row>
      <xdr:rowOff>93539</xdr:rowOff>
    </xdr:to>
    <xdr:cxnSp macro="">
      <xdr:nvCxnSpPr>
        <xdr:cNvPr id="290" name="直線コネクタ 289"/>
        <xdr:cNvCxnSpPr/>
      </xdr:nvCxnSpPr>
      <xdr:spPr>
        <a:xfrm flipV="1">
          <a:off x="9639300" y="6394786"/>
          <a:ext cx="838200" cy="4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49336</xdr:rowOff>
    </xdr:from>
    <xdr:ext cx="599010" cy="259045"/>
    <xdr:sp macro="" textlink="">
      <xdr:nvSpPr>
        <xdr:cNvPr id="291" name="補助費等平均値テキスト"/>
        <xdr:cNvSpPr txBox="1"/>
      </xdr:nvSpPr>
      <xdr:spPr>
        <a:xfrm>
          <a:off x="10528300" y="6392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87847</xdr:rowOff>
    </xdr:from>
    <xdr:to>
      <xdr:col>50</xdr:col>
      <xdr:colOff>114300</xdr:colOff>
      <xdr:row>37</xdr:row>
      <xdr:rowOff>93539</xdr:rowOff>
    </xdr:to>
    <xdr:cxnSp macro="">
      <xdr:nvCxnSpPr>
        <xdr:cNvPr id="293" name="直線コネクタ 292"/>
        <xdr:cNvCxnSpPr/>
      </xdr:nvCxnSpPr>
      <xdr:spPr>
        <a:xfrm>
          <a:off x="8750300" y="6431497"/>
          <a:ext cx="889000" cy="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16422</xdr:rowOff>
    </xdr:from>
    <xdr:ext cx="599010" cy="259045"/>
    <xdr:sp macro="" textlink="">
      <xdr:nvSpPr>
        <xdr:cNvPr id="295" name="テキスト ボックス 294"/>
        <xdr:cNvSpPr txBox="1"/>
      </xdr:nvSpPr>
      <xdr:spPr>
        <a:xfrm>
          <a:off x="9339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87847</xdr:rowOff>
    </xdr:from>
    <xdr:to>
      <xdr:col>45</xdr:col>
      <xdr:colOff>177800</xdr:colOff>
      <xdr:row>38</xdr:row>
      <xdr:rowOff>4041</xdr:rowOff>
    </xdr:to>
    <xdr:cxnSp macro="">
      <xdr:nvCxnSpPr>
        <xdr:cNvPr id="296" name="直線コネクタ 295"/>
        <xdr:cNvCxnSpPr/>
      </xdr:nvCxnSpPr>
      <xdr:spPr>
        <a:xfrm flipV="1">
          <a:off x="7861300" y="6431497"/>
          <a:ext cx="889000" cy="8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25616</xdr:rowOff>
    </xdr:from>
    <xdr:ext cx="599010" cy="259045"/>
    <xdr:sp macro="" textlink="">
      <xdr:nvSpPr>
        <xdr:cNvPr id="298" name="テキスト ボックス 297"/>
        <xdr:cNvSpPr txBox="1"/>
      </xdr:nvSpPr>
      <xdr:spPr>
        <a:xfrm>
          <a:off x="8450795" y="65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4041</xdr:rowOff>
    </xdr:from>
    <xdr:to>
      <xdr:col>41</xdr:col>
      <xdr:colOff>50800</xdr:colOff>
      <xdr:row>38</xdr:row>
      <xdr:rowOff>24502</xdr:rowOff>
    </xdr:to>
    <xdr:cxnSp macro="">
      <xdr:nvCxnSpPr>
        <xdr:cNvPr id="299" name="直線コネクタ 298"/>
        <xdr:cNvCxnSpPr/>
      </xdr:nvCxnSpPr>
      <xdr:spPr>
        <a:xfrm flipV="1">
          <a:off x="6972300" y="6519141"/>
          <a:ext cx="889000" cy="2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114141</xdr:rowOff>
    </xdr:from>
    <xdr:to>
      <xdr:col>41</xdr:col>
      <xdr:colOff>101600</xdr:colOff>
      <xdr:row>38</xdr:row>
      <xdr:rowOff>44290</xdr:rowOff>
    </xdr:to>
    <xdr:sp macro="" textlink="">
      <xdr:nvSpPr>
        <xdr:cNvPr id="300" name="フローチャート: 判断 299"/>
        <xdr:cNvSpPr/>
      </xdr:nvSpPr>
      <xdr:spPr>
        <a:xfrm>
          <a:off x="7810500" y="64577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60818</xdr:rowOff>
    </xdr:from>
    <xdr:ext cx="599010" cy="259045"/>
    <xdr:sp macro="" textlink="">
      <xdr:nvSpPr>
        <xdr:cNvPr id="301" name="テキスト ボックス 300"/>
        <xdr:cNvSpPr txBox="1"/>
      </xdr:nvSpPr>
      <xdr:spPr>
        <a:xfrm>
          <a:off x="7561795" y="623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133281</xdr:rowOff>
    </xdr:from>
    <xdr:to>
      <xdr:col>36</xdr:col>
      <xdr:colOff>165100</xdr:colOff>
      <xdr:row>38</xdr:row>
      <xdr:rowOff>63431</xdr:rowOff>
    </xdr:to>
    <xdr:sp macro="" textlink="">
      <xdr:nvSpPr>
        <xdr:cNvPr id="302" name="フローチャート: 判断 301"/>
        <xdr:cNvSpPr/>
      </xdr:nvSpPr>
      <xdr:spPr>
        <a:xfrm>
          <a:off x="6921500" y="647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79958</xdr:rowOff>
    </xdr:from>
    <xdr:ext cx="599010" cy="259045"/>
    <xdr:sp macro="" textlink="">
      <xdr:nvSpPr>
        <xdr:cNvPr id="303" name="テキスト ボックス 302"/>
        <xdr:cNvSpPr txBox="1"/>
      </xdr:nvSpPr>
      <xdr:spPr>
        <a:xfrm>
          <a:off x="6672795" y="625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336</xdr:rowOff>
    </xdr:from>
    <xdr:to>
      <xdr:col>55</xdr:col>
      <xdr:colOff>50800</xdr:colOff>
      <xdr:row>37</xdr:row>
      <xdr:rowOff>101936</xdr:rowOff>
    </xdr:to>
    <xdr:sp macro="" textlink="">
      <xdr:nvSpPr>
        <xdr:cNvPr id="309" name="楕円 308"/>
        <xdr:cNvSpPr/>
      </xdr:nvSpPr>
      <xdr:spPr>
        <a:xfrm>
          <a:off x="10426700" y="634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23213</xdr:rowOff>
    </xdr:from>
    <xdr:ext cx="599010" cy="259045"/>
    <xdr:sp macro="" textlink="">
      <xdr:nvSpPr>
        <xdr:cNvPr id="310" name="補助費等該当値テキスト"/>
        <xdr:cNvSpPr txBox="1"/>
      </xdr:nvSpPr>
      <xdr:spPr>
        <a:xfrm>
          <a:off x="10528300" y="6195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42739</xdr:rowOff>
    </xdr:from>
    <xdr:to>
      <xdr:col>50</xdr:col>
      <xdr:colOff>165100</xdr:colOff>
      <xdr:row>37</xdr:row>
      <xdr:rowOff>144339</xdr:rowOff>
    </xdr:to>
    <xdr:sp macro="" textlink="">
      <xdr:nvSpPr>
        <xdr:cNvPr id="311" name="楕円 310"/>
        <xdr:cNvSpPr/>
      </xdr:nvSpPr>
      <xdr:spPr>
        <a:xfrm>
          <a:off x="9588500" y="638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160866</xdr:rowOff>
    </xdr:from>
    <xdr:ext cx="599010" cy="259045"/>
    <xdr:sp macro="" textlink="">
      <xdr:nvSpPr>
        <xdr:cNvPr id="312" name="テキスト ボックス 311"/>
        <xdr:cNvSpPr txBox="1"/>
      </xdr:nvSpPr>
      <xdr:spPr>
        <a:xfrm>
          <a:off x="9339795" y="6161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37047</xdr:rowOff>
    </xdr:from>
    <xdr:to>
      <xdr:col>46</xdr:col>
      <xdr:colOff>38100</xdr:colOff>
      <xdr:row>37</xdr:row>
      <xdr:rowOff>138647</xdr:rowOff>
    </xdr:to>
    <xdr:sp macro="" textlink="">
      <xdr:nvSpPr>
        <xdr:cNvPr id="313" name="楕円 312"/>
        <xdr:cNvSpPr/>
      </xdr:nvSpPr>
      <xdr:spPr>
        <a:xfrm>
          <a:off x="8699500" y="638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155174</xdr:rowOff>
    </xdr:from>
    <xdr:ext cx="599010" cy="259045"/>
    <xdr:sp macro="" textlink="">
      <xdr:nvSpPr>
        <xdr:cNvPr id="314" name="テキスト ボックス 313"/>
        <xdr:cNvSpPr txBox="1"/>
      </xdr:nvSpPr>
      <xdr:spPr>
        <a:xfrm>
          <a:off x="8450795" y="6155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124690</xdr:rowOff>
    </xdr:from>
    <xdr:to>
      <xdr:col>41</xdr:col>
      <xdr:colOff>101600</xdr:colOff>
      <xdr:row>38</xdr:row>
      <xdr:rowOff>54840</xdr:rowOff>
    </xdr:to>
    <xdr:sp macro="" textlink="">
      <xdr:nvSpPr>
        <xdr:cNvPr id="315" name="楕円 314"/>
        <xdr:cNvSpPr/>
      </xdr:nvSpPr>
      <xdr:spPr>
        <a:xfrm>
          <a:off x="7810500" y="64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45968</xdr:rowOff>
    </xdr:from>
    <xdr:ext cx="599010" cy="259045"/>
    <xdr:sp macro="" textlink="">
      <xdr:nvSpPr>
        <xdr:cNvPr id="316" name="テキスト ボックス 315"/>
        <xdr:cNvSpPr txBox="1"/>
      </xdr:nvSpPr>
      <xdr:spPr>
        <a:xfrm>
          <a:off x="7561795" y="6561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145152</xdr:rowOff>
    </xdr:from>
    <xdr:to>
      <xdr:col>36</xdr:col>
      <xdr:colOff>165100</xdr:colOff>
      <xdr:row>38</xdr:row>
      <xdr:rowOff>75302</xdr:rowOff>
    </xdr:to>
    <xdr:sp macro="" textlink="">
      <xdr:nvSpPr>
        <xdr:cNvPr id="317" name="楕円 316"/>
        <xdr:cNvSpPr/>
      </xdr:nvSpPr>
      <xdr:spPr>
        <a:xfrm>
          <a:off x="6921500" y="648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66429</xdr:rowOff>
    </xdr:from>
    <xdr:ext cx="599010" cy="259045"/>
    <xdr:sp macro="" textlink="">
      <xdr:nvSpPr>
        <xdr:cNvPr id="318" name="テキスト ボックス 317"/>
        <xdr:cNvSpPr txBox="1"/>
      </xdr:nvSpPr>
      <xdr:spPr>
        <a:xfrm>
          <a:off x="6672795" y="658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132653</xdr:rowOff>
    </xdr:from>
    <xdr:to>
      <xdr:col>55</xdr:col>
      <xdr:colOff>0</xdr:colOff>
      <xdr:row>58</xdr:row>
      <xdr:rowOff>9475</xdr:rowOff>
    </xdr:to>
    <xdr:cxnSp macro="">
      <xdr:nvCxnSpPr>
        <xdr:cNvPr id="345" name="直線コネクタ 344"/>
        <xdr:cNvCxnSpPr/>
      </xdr:nvCxnSpPr>
      <xdr:spPr>
        <a:xfrm flipV="1">
          <a:off x="9639300" y="9905303"/>
          <a:ext cx="838200" cy="4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105653</xdr:rowOff>
    </xdr:from>
    <xdr:ext cx="599010" cy="259045"/>
    <xdr:sp macro="" textlink="">
      <xdr:nvSpPr>
        <xdr:cNvPr id="346" name="普通建設事業費平均値テキスト"/>
        <xdr:cNvSpPr txBox="1"/>
      </xdr:nvSpPr>
      <xdr:spPr>
        <a:xfrm>
          <a:off x="10528300" y="9878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123926</xdr:rowOff>
    </xdr:from>
    <xdr:to>
      <xdr:col>50</xdr:col>
      <xdr:colOff>114300</xdr:colOff>
      <xdr:row>58</xdr:row>
      <xdr:rowOff>9475</xdr:rowOff>
    </xdr:to>
    <xdr:cxnSp macro="">
      <xdr:nvCxnSpPr>
        <xdr:cNvPr id="348" name="直線コネクタ 347"/>
        <xdr:cNvCxnSpPr/>
      </xdr:nvCxnSpPr>
      <xdr:spPr>
        <a:xfrm>
          <a:off x="8750300" y="9896576"/>
          <a:ext cx="889000" cy="5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73550</xdr:rowOff>
    </xdr:from>
    <xdr:ext cx="599010" cy="259045"/>
    <xdr:sp macro="" textlink="">
      <xdr:nvSpPr>
        <xdr:cNvPr id="350" name="テキスト ボックス 349"/>
        <xdr:cNvSpPr txBox="1"/>
      </xdr:nvSpPr>
      <xdr:spPr>
        <a:xfrm>
          <a:off x="9339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123926</xdr:rowOff>
    </xdr:from>
    <xdr:to>
      <xdr:col>45</xdr:col>
      <xdr:colOff>177800</xdr:colOff>
      <xdr:row>57</xdr:row>
      <xdr:rowOff>152208</xdr:rowOff>
    </xdr:to>
    <xdr:cxnSp macro="">
      <xdr:nvCxnSpPr>
        <xdr:cNvPr id="351" name="直線コネクタ 350"/>
        <xdr:cNvCxnSpPr/>
      </xdr:nvCxnSpPr>
      <xdr:spPr>
        <a:xfrm flipV="1">
          <a:off x="7861300" y="9896576"/>
          <a:ext cx="889000" cy="28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53401</xdr:rowOff>
    </xdr:from>
    <xdr:ext cx="599010" cy="259045"/>
    <xdr:sp macro="" textlink="">
      <xdr:nvSpPr>
        <xdr:cNvPr id="353" name="テキスト ボックス 352"/>
        <xdr:cNvSpPr txBox="1"/>
      </xdr:nvSpPr>
      <xdr:spPr>
        <a:xfrm>
          <a:off x="8450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152208</xdr:rowOff>
    </xdr:from>
    <xdr:to>
      <xdr:col>41</xdr:col>
      <xdr:colOff>50800</xdr:colOff>
      <xdr:row>57</xdr:row>
      <xdr:rowOff>170948</xdr:rowOff>
    </xdr:to>
    <xdr:cxnSp macro="">
      <xdr:nvCxnSpPr>
        <xdr:cNvPr id="354" name="直線コネクタ 353"/>
        <xdr:cNvCxnSpPr/>
      </xdr:nvCxnSpPr>
      <xdr:spPr>
        <a:xfrm flipV="1">
          <a:off x="6972300" y="9924858"/>
          <a:ext cx="889000" cy="1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55" name="フローチャート: 判断 354"/>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29374</xdr:rowOff>
    </xdr:from>
    <xdr:ext cx="599010" cy="259045"/>
    <xdr:sp macro="" textlink="">
      <xdr:nvSpPr>
        <xdr:cNvPr id="356" name="テキスト ボックス 355"/>
        <xdr:cNvSpPr txBox="1"/>
      </xdr:nvSpPr>
      <xdr:spPr>
        <a:xfrm>
          <a:off x="7561795" y="997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57" name="フローチャート: 判断 356"/>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62400</xdr:rowOff>
    </xdr:from>
    <xdr:ext cx="599010" cy="259045"/>
    <xdr:sp macro="" textlink="">
      <xdr:nvSpPr>
        <xdr:cNvPr id="358" name="テキスト ボックス 357"/>
        <xdr:cNvSpPr txBox="1"/>
      </xdr:nvSpPr>
      <xdr:spPr>
        <a:xfrm>
          <a:off x="6672795" y="966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81853</xdr:rowOff>
    </xdr:from>
    <xdr:to>
      <xdr:col>55</xdr:col>
      <xdr:colOff>50800</xdr:colOff>
      <xdr:row>58</xdr:row>
      <xdr:rowOff>12003</xdr:rowOff>
    </xdr:to>
    <xdr:sp macro="" textlink="">
      <xdr:nvSpPr>
        <xdr:cNvPr id="364" name="楕円 363"/>
        <xdr:cNvSpPr/>
      </xdr:nvSpPr>
      <xdr:spPr>
        <a:xfrm>
          <a:off x="10426700" y="985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104730</xdr:rowOff>
    </xdr:from>
    <xdr:ext cx="599010" cy="259045"/>
    <xdr:sp macro="" textlink="">
      <xdr:nvSpPr>
        <xdr:cNvPr id="365" name="普通建設事業費該当値テキスト"/>
        <xdr:cNvSpPr txBox="1"/>
      </xdr:nvSpPr>
      <xdr:spPr>
        <a:xfrm>
          <a:off x="10528300" y="9705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130125</xdr:rowOff>
    </xdr:from>
    <xdr:to>
      <xdr:col>50</xdr:col>
      <xdr:colOff>165100</xdr:colOff>
      <xdr:row>58</xdr:row>
      <xdr:rowOff>60275</xdr:rowOff>
    </xdr:to>
    <xdr:sp macro="" textlink="">
      <xdr:nvSpPr>
        <xdr:cNvPr id="366" name="楕円 365"/>
        <xdr:cNvSpPr/>
      </xdr:nvSpPr>
      <xdr:spPr>
        <a:xfrm>
          <a:off x="9588500" y="990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51402</xdr:rowOff>
    </xdr:from>
    <xdr:ext cx="599010" cy="259045"/>
    <xdr:sp macro="" textlink="">
      <xdr:nvSpPr>
        <xdr:cNvPr id="367" name="テキスト ボックス 366"/>
        <xdr:cNvSpPr txBox="1"/>
      </xdr:nvSpPr>
      <xdr:spPr>
        <a:xfrm>
          <a:off x="9339795" y="9995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73126</xdr:rowOff>
    </xdr:from>
    <xdr:to>
      <xdr:col>46</xdr:col>
      <xdr:colOff>38100</xdr:colOff>
      <xdr:row>58</xdr:row>
      <xdr:rowOff>3276</xdr:rowOff>
    </xdr:to>
    <xdr:sp macro="" textlink="">
      <xdr:nvSpPr>
        <xdr:cNvPr id="368" name="楕円 367"/>
        <xdr:cNvSpPr/>
      </xdr:nvSpPr>
      <xdr:spPr>
        <a:xfrm>
          <a:off x="8699500" y="984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19803</xdr:rowOff>
    </xdr:from>
    <xdr:ext cx="599010" cy="259045"/>
    <xdr:sp macro="" textlink="">
      <xdr:nvSpPr>
        <xdr:cNvPr id="369" name="テキスト ボックス 368"/>
        <xdr:cNvSpPr txBox="1"/>
      </xdr:nvSpPr>
      <xdr:spPr>
        <a:xfrm>
          <a:off x="8450795" y="9621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101408</xdr:rowOff>
    </xdr:from>
    <xdr:to>
      <xdr:col>41</xdr:col>
      <xdr:colOff>101600</xdr:colOff>
      <xdr:row>58</xdr:row>
      <xdr:rowOff>31558</xdr:rowOff>
    </xdr:to>
    <xdr:sp macro="" textlink="">
      <xdr:nvSpPr>
        <xdr:cNvPr id="370" name="楕円 369"/>
        <xdr:cNvSpPr/>
      </xdr:nvSpPr>
      <xdr:spPr>
        <a:xfrm>
          <a:off x="7810500" y="987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48085</xdr:rowOff>
    </xdr:from>
    <xdr:ext cx="599010" cy="259045"/>
    <xdr:sp macro="" textlink="">
      <xdr:nvSpPr>
        <xdr:cNvPr id="371" name="テキスト ボックス 370"/>
        <xdr:cNvSpPr txBox="1"/>
      </xdr:nvSpPr>
      <xdr:spPr>
        <a:xfrm>
          <a:off x="7561795" y="964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120148</xdr:rowOff>
    </xdr:from>
    <xdr:to>
      <xdr:col>36</xdr:col>
      <xdr:colOff>165100</xdr:colOff>
      <xdr:row>58</xdr:row>
      <xdr:rowOff>50298</xdr:rowOff>
    </xdr:to>
    <xdr:sp macro="" textlink="">
      <xdr:nvSpPr>
        <xdr:cNvPr id="372" name="楕円 371"/>
        <xdr:cNvSpPr/>
      </xdr:nvSpPr>
      <xdr:spPr>
        <a:xfrm>
          <a:off x="6921500" y="989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41425</xdr:rowOff>
    </xdr:from>
    <xdr:ext cx="599010" cy="259045"/>
    <xdr:sp macro="" textlink="">
      <xdr:nvSpPr>
        <xdr:cNvPr id="373" name="テキスト ボックス 372"/>
        <xdr:cNvSpPr txBox="1"/>
      </xdr:nvSpPr>
      <xdr:spPr>
        <a:xfrm>
          <a:off x="6672795" y="9985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79093</xdr:rowOff>
    </xdr:from>
    <xdr:to>
      <xdr:col>55</xdr:col>
      <xdr:colOff>0</xdr:colOff>
      <xdr:row>79</xdr:row>
      <xdr:rowOff>98879</xdr:rowOff>
    </xdr:to>
    <xdr:cxnSp macro="">
      <xdr:nvCxnSpPr>
        <xdr:cNvPr id="404" name="直線コネクタ 403"/>
        <xdr:cNvCxnSpPr/>
      </xdr:nvCxnSpPr>
      <xdr:spPr>
        <a:xfrm flipV="1">
          <a:off x="9639300" y="13452193"/>
          <a:ext cx="838200" cy="19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69739</xdr:rowOff>
    </xdr:from>
    <xdr:ext cx="534377" cy="259045"/>
    <xdr:sp macro="" textlink="">
      <xdr:nvSpPr>
        <xdr:cNvPr id="405" name="普通建設事業費 （ うち新規整備　）平均値テキスト"/>
        <xdr:cNvSpPr txBox="1"/>
      </xdr:nvSpPr>
      <xdr:spPr>
        <a:xfrm>
          <a:off x="10528300" y="13442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98879</xdr:rowOff>
    </xdr:from>
    <xdr:to>
      <xdr:col>50</xdr:col>
      <xdr:colOff>114300</xdr:colOff>
      <xdr:row>79</xdr:row>
      <xdr:rowOff>98879</xdr:rowOff>
    </xdr:to>
    <xdr:cxnSp macro="">
      <xdr:nvCxnSpPr>
        <xdr:cNvPr id="407" name="直線コネクタ 406"/>
        <xdr:cNvCxnSpPr/>
      </xdr:nvCxnSpPr>
      <xdr:spPr>
        <a:xfrm>
          <a:off x="8750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11203</xdr:rowOff>
    </xdr:from>
    <xdr:ext cx="534377" cy="259045"/>
    <xdr:sp macro="" textlink="">
      <xdr:nvSpPr>
        <xdr:cNvPr id="409" name="テキスト ボックス 408"/>
        <xdr:cNvSpPr txBox="1"/>
      </xdr:nvSpPr>
      <xdr:spPr>
        <a:xfrm>
          <a:off x="9372111" y="1321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48740</xdr:rowOff>
    </xdr:from>
    <xdr:to>
      <xdr:col>45</xdr:col>
      <xdr:colOff>177800</xdr:colOff>
      <xdr:row>79</xdr:row>
      <xdr:rowOff>98879</xdr:rowOff>
    </xdr:to>
    <xdr:cxnSp macro="">
      <xdr:nvCxnSpPr>
        <xdr:cNvPr id="410" name="直線コネクタ 409"/>
        <xdr:cNvCxnSpPr/>
      </xdr:nvCxnSpPr>
      <xdr:spPr>
        <a:xfrm>
          <a:off x="7861300" y="13593290"/>
          <a:ext cx="889000" cy="5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147507</xdr:rowOff>
    </xdr:from>
    <xdr:ext cx="599010" cy="259045"/>
    <xdr:sp macro="" textlink="">
      <xdr:nvSpPr>
        <xdr:cNvPr id="412" name="テキスト ボックス 411"/>
        <xdr:cNvSpPr txBox="1"/>
      </xdr:nvSpPr>
      <xdr:spPr>
        <a:xfrm>
          <a:off x="8450795" y="1317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133117</xdr:rowOff>
    </xdr:from>
    <xdr:to>
      <xdr:col>41</xdr:col>
      <xdr:colOff>101600</xdr:colOff>
      <xdr:row>78</xdr:row>
      <xdr:rowOff>63267</xdr:rowOff>
    </xdr:to>
    <xdr:sp macro="" textlink="">
      <xdr:nvSpPr>
        <xdr:cNvPr id="413" name="フローチャート: 判断 412"/>
        <xdr:cNvSpPr/>
      </xdr:nvSpPr>
      <xdr:spPr>
        <a:xfrm>
          <a:off x="7810500" y="1333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79794</xdr:rowOff>
    </xdr:from>
    <xdr:ext cx="599010" cy="259045"/>
    <xdr:sp macro="" textlink="">
      <xdr:nvSpPr>
        <xdr:cNvPr id="414" name="テキスト ボックス 413"/>
        <xdr:cNvSpPr txBox="1"/>
      </xdr:nvSpPr>
      <xdr:spPr>
        <a:xfrm>
          <a:off x="7561795" y="1310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28293</xdr:rowOff>
    </xdr:from>
    <xdr:to>
      <xdr:col>55</xdr:col>
      <xdr:colOff>50800</xdr:colOff>
      <xdr:row>78</xdr:row>
      <xdr:rowOff>129893</xdr:rowOff>
    </xdr:to>
    <xdr:sp macro="" textlink="">
      <xdr:nvSpPr>
        <xdr:cNvPr id="420" name="楕円 419"/>
        <xdr:cNvSpPr/>
      </xdr:nvSpPr>
      <xdr:spPr>
        <a:xfrm>
          <a:off x="10426700" y="1340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51170</xdr:rowOff>
    </xdr:from>
    <xdr:ext cx="599010" cy="259045"/>
    <xdr:sp macro="" textlink="">
      <xdr:nvSpPr>
        <xdr:cNvPr id="421" name="普通建設事業費 （ うち新規整備　）該当値テキスト"/>
        <xdr:cNvSpPr txBox="1"/>
      </xdr:nvSpPr>
      <xdr:spPr>
        <a:xfrm>
          <a:off x="10528300" y="1325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48079</xdr:rowOff>
    </xdr:from>
    <xdr:to>
      <xdr:col>50</xdr:col>
      <xdr:colOff>165100</xdr:colOff>
      <xdr:row>79</xdr:row>
      <xdr:rowOff>149679</xdr:rowOff>
    </xdr:to>
    <xdr:sp macro="" textlink="">
      <xdr:nvSpPr>
        <xdr:cNvPr id="422" name="楕円 421"/>
        <xdr:cNvSpPr/>
      </xdr:nvSpPr>
      <xdr:spPr>
        <a:xfrm>
          <a:off x="9588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140806</xdr:rowOff>
    </xdr:from>
    <xdr:ext cx="249299" cy="259045"/>
    <xdr:sp macro="" textlink="">
      <xdr:nvSpPr>
        <xdr:cNvPr id="423" name="テキスト ボックス 422"/>
        <xdr:cNvSpPr txBox="1"/>
      </xdr:nvSpPr>
      <xdr:spPr>
        <a:xfrm>
          <a:off x="9514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48079</xdr:rowOff>
    </xdr:from>
    <xdr:to>
      <xdr:col>46</xdr:col>
      <xdr:colOff>38100</xdr:colOff>
      <xdr:row>79</xdr:row>
      <xdr:rowOff>149679</xdr:rowOff>
    </xdr:to>
    <xdr:sp macro="" textlink="">
      <xdr:nvSpPr>
        <xdr:cNvPr id="424" name="楕円 423"/>
        <xdr:cNvSpPr/>
      </xdr:nvSpPr>
      <xdr:spPr>
        <a:xfrm>
          <a:off x="8699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140806</xdr:rowOff>
    </xdr:from>
    <xdr:ext cx="249299" cy="259045"/>
    <xdr:sp macro="" textlink="">
      <xdr:nvSpPr>
        <xdr:cNvPr id="425" name="テキスト ボックス 424"/>
        <xdr:cNvSpPr txBox="1"/>
      </xdr:nvSpPr>
      <xdr:spPr>
        <a:xfrm>
          <a:off x="8625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169390</xdr:rowOff>
    </xdr:from>
    <xdr:to>
      <xdr:col>41</xdr:col>
      <xdr:colOff>101600</xdr:colOff>
      <xdr:row>79</xdr:row>
      <xdr:rowOff>99540</xdr:rowOff>
    </xdr:to>
    <xdr:sp macro="" textlink="">
      <xdr:nvSpPr>
        <xdr:cNvPr id="426" name="楕円 425"/>
        <xdr:cNvSpPr/>
      </xdr:nvSpPr>
      <xdr:spPr>
        <a:xfrm>
          <a:off x="7810500" y="1354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90667</xdr:rowOff>
    </xdr:from>
    <xdr:ext cx="534377" cy="259045"/>
    <xdr:sp macro="" textlink="">
      <xdr:nvSpPr>
        <xdr:cNvPr id="427" name="テキスト ボックス 426"/>
        <xdr:cNvSpPr txBox="1"/>
      </xdr:nvSpPr>
      <xdr:spPr>
        <a:xfrm>
          <a:off x="7594111" y="1363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68667</xdr:rowOff>
    </xdr:from>
    <xdr:to>
      <xdr:col>55</xdr:col>
      <xdr:colOff>0</xdr:colOff>
      <xdr:row>97</xdr:row>
      <xdr:rowOff>74318</xdr:rowOff>
    </xdr:to>
    <xdr:cxnSp macro="">
      <xdr:nvCxnSpPr>
        <xdr:cNvPr id="452" name="直線コネクタ 451"/>
        <xdr:cNvCxnSpPr/>
      </xdr:nvCxnSpPr>
      <xdr:spPr>
        <a:xfrm flipV="1">
          <a:off x="9639300" y="16699317"/>
          <a:ext cx="838200" cy="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34927</xdr:rowOff>
    </xdr:from>
    <xdr:ext cx="599010" cy="259045"/>
    <xdr:sp macro="" textlink="">
      <xdr:nvSpPr>
        <xdr:cNvPr id="453" name="普通建設事業費 （ うち更新整備　）平均値テキスト"/>
        <xdr:cNvSpPr txBox="1"/>
      </xdr:nvSpPr>
      <xdr:spPr>
        <a:xfrm>
          <a:off x="10528300" y="16665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150822</xdr:rowOff>
    </xdr:from>
    <xdr:to>
      <xdr:col>50</xdr:col>
      <xdr:colOff>114300</xdr:colOff>
      <xdr:row>97</xdr:row>
      <xdr:rowOff>74318</xdr:rowOff>
    </xdr:to>
    <xdr:cxnSp macro="">
      <xdr:nvCxnSpPr>
        <xdr:cNvPr id="455" name="直線コネクタ 454"/>
        <xdr:cNvCxnSpPr/>
      </xdr:nvCxnSpPr>
      <xdr:spPr>
        <a:xfrm>
          <a:off x="8750300" y="16610022"/>
          <a:ext cx="889000" cy="9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155021</xdr:rowOff>
    </xdr:from>
    <xdr:ext cx="599010" cy="259045"/>
    <xdr:sp macro="" textlink="">
      <xdr:nvSpPr>
        <xdr:cNvPr id="457" name="テキスト ボックス 456"/>
        <xdr:cNvSpPr txBox="1"/>
      </xdr:nvSpPr>
      <xdr:spPr>
        <a:xfrm>
          <a:off x="9339795" y="1678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150822</xdr:rowOff>
    </xdr:from>
    <xdr:to>
      <xdr:col>45</xdr:col>
      <xdr:colOff>177800</xdr:colOff>
      <xdr:row>97</xdr:row>
      <xdr:rowOff>67771</xdr:rowOff>
    </xdr:to>
    <xdr:cxnSp macro="">
      <xdr:nvCxnSpPr>
        <xdr:cNvPr id="458" name="直線コネクタ 457"/>
        <xdr:cNvCxnSpPr/>
      </xdr:nvCxnSpPr>
      <xdr:spPr>
        <a:xfrm flipV="1">
          <a:off x="7861300" y="16610022"/>
          <a:ext cx="889000" cy="8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165819</xdr:rowOff>
    </xdr:from>
    <xdr:ext cx="599010" cy="259045"/>
    <xdr:sp macro="" textlink="">
      <xdr:nvSpPr>
        <xdr:cNvPr id="460" name="テキスト ボックス 459"/>
        <xdr:cNvSpPr txBox="1"/>
      </xdr:nvSpPr>
      <xdr:spPr>
        <a:xfrm>
          <a:off x="8450795" y="16796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61" name="フローチャート: 判断 460"/>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163081</xdr:rowOff>
    </xdr:from>
    <xdr:ext cx="599010" cy="259045"/>
    <xdr:sp macro="" textlink="">
      <xdr:nvSpPr>
        <xdr:cNvPr id="462" name="テキスト ボックス 461"/>
        <xdr:cNvSpPr txBox="1"/>
      </xdr:nvSpPr>
      <xdr:spPr>
        <a:xfrm>
          <a:off x="7561795" y="16793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17867</xdr:rowOff>
    </xdr:from>
    <xdr:to>
      <xdr:col>55</xdr:col>
      <xdr:colOff>50800</xdr:colOff>
      <xdr:row>97</xdr:row>
      <xdr:rowOff>119467</xdr:rowOff>
    </xdr:to>
    <xdr:sp macro="" textlink="">
      <xdr:nvSpPr>
        <xdr:cNvPr id="468" name="楕円 467"/>
        <xdr:cNvSpPr/>
      </xdr:nvSpPr>
      <xdr:spPr>
        <a:xfrm>
          <a:off x="10426700" y="1664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40744</xdr:rowOff>
    </xdr:from>
    <xdr:ext cx="599010" cy="259045"/>
    <xdr:sp macro="" textlink="">
      <xdr:nvSpPr>
        <xdr:cNvPr id="469" name="普通建設事業費 （ うち更新整備　）該当値テキスト"/>
        <xdr:cNvSpPr txBox="1"/>
      </xdr:nvSpPr>
      <xdr:spPr>
        <a:xfrm>
          <a:off x="10528300" y="16499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23518</xdr:rowOff>
    </xdr:from>
    <xdr:to>
      <xdr:col>50</xdr:col>
      <xdr:colOff>165100</xdr:colOff>
      <xdr:row>97</xdr:row>
      <xdr:rowOff>125118</xdr:rowOff>
    </xdr:to>
    <xdr:sp macro="" textlink="">
      <xdr:nvSpPr>
        <xdr:cNvPr id="470" name="楕円 469"/>
        <xdr:cNvSpPr/>
      </xdr:nvSpPr>
      <xdr:spPr>
        <a:xfrm>
          <a:off x="9588500" y="1665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141645</xdr:rowOff>
    </xdr:from>
    <xdr:ext cx="599010" cy="259045"/>
    <xdr:sp macro="" textlink="">
      <xdr:nvSpPr>
        <xdr:cNvPr id="471" name="テキスト ボックス 470"/>
        <xdr:cNvSpPr txBox="1"/>
      </xdr:nvSpPr>
      <xdr:spPr>
        <a:xfrm>
          <a:off x="9339795" y="16429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100022</xdr:rowOff>
    </xdr:from>
    <xdr:to>
      <xdr:col>46</xdr:col>
      <xdr:colOff>38100</xdr:colOff>
      <xdr:row>97</xdr:row>
      <xdr:rowOff>30172</xdr:rowOff>
    </xdr:to>
    <xdr:sp macro="" textlink="">
      <xdr:nvSpPr>
        <xdr:cNvPr id="472" name="楕円 471"/>
        <xdr:cNvSpPr/>
      </xdr:nvSpPr>
      <xdr:spPr>
        <a:xfrm>
          <a:off x="8699500" y="1655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46699</xdr:rowOff>
    </xdr:from>
    <xdr:ext cx="599010" cy="259045"/>
    <xdr:sp macro="" textlink="">
      <xdr:nvSpPr>
        <xdr:cNvPr id="473" name="テキスト ボックス 472"/>
        <xdr:cNvSpPr txBox="1"/>
      </xdr:nvSpPr>
      <xdr:spPr>
        <a:xfrm>
          <a:off x="8450795" y="16334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16971</xdr:rowOff>
    </xdr:from>
    <xdr:to>
      <xdr:col>41</xdr:col>
      <xdr:colOff>101600</xdr:colOff>
      <xdr:row>97</xdr:row>
      <xdr:rowOff>118571</xdr:rowOff>
    </xdr:to>
    <xdr:sp macro="" textlink="">
      <xdr:nvSpPr>
        <xdr:cNvPr id="474" name="楕円 473"/>
        <xdr:cNvSpPr/>
      </xdr:nvSpPr>
      <xdr:spPr>
        <a:xfrm>
          <a:off x="7810500" y="1664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135098</xdr:rowOff>
    </xdr:from>
    <xdr:ext cx="599010" cy="259045"/>
    <xdr:sp macro="" textlink="">
      <xdr:nvSpPr>
        <xdr:cNvPr id="475" name="テキスト ボックス 474"/>
        <xdr:cNvSpPr txBox="1"/>
      </xdr:nvSpPr>
      <xdr:spPr>
        <a:xfrm>
          <a:off x="7561795" y="16422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107452</xdr:rowOff>
    </xdr:from>
    <xdr:to>
      <xdr:col>85</xdr:col>
      <xdr:colOff>127000</xdr:colOff>
      <xdr:row>39</xdr:row>
      <xdr:rowOff>28322</xdr:rowOff>
    </xdr:to>
    <xdr:cxnSp macro="">
      <xdr:nvCxnSpPr>
        <xdr:cNvPr id="504" name="直線コネクタ 503"/>
        <xdr:cNvCxnSpPr/>
      </xdr:nvCxnSpPr>
      <xdr:spPr>
        <a:xfrm>
          <a:off x="15481300" y="6622552"/>
          <a:ext cx="838200" cy="9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123409</xdr:rowOff>
    </xdr:from>
    <xdr:ext cx="534377" cy="259045"/>
    <xdr:sp macro="" textlink="">
      <xdr:nvSpPr>
        <xdr:cNvPr id="505" name="災害復旧事業費平均値テキスト"/>
        <xdr:cNvSpPr txBox="1"/>
      </xdr:nvSpPr>
      <xdr:spPr>
        <a:xfrm>
          <a:off x="16370300" y="646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107452</xdr:rowOff>
    </xdr:from>
    <xdr:to>
      <xdr:col>81</xdr:col>
      <xdr:colOff>50800</xdr:colOff>
      <xdr:row>39</xdr:row>
      <xdr:rowOff>42942</xdr:rowOff>
    </xdr:to>
    <xdr:cxnSp macro="">
      <xdr:nvCxnSpPr>
        <xdr:cNvPr id="507" name="直線コネクタ 506"/>
        <xdr:cNvCxnSpPr/>
      </xdr:nvCxnSpPr>
      <xdr:spPr>
        <a:xfrm flipV="1">
          <a:off x="14592300" y="6622552"/>
          <a:ext cx="889000" cy="10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15481</xdr:rowOff>
    </xdr:from>
    <xdr:ext cx="534377" cy="259045"/>
    <xdr:sp macro="" textlink="">
      <xdr:nvSpPr>
        <xdr:cNvPr id="509" name="テキスト ボックス 508"/>
        <xdr:cNvSpPr txBox="1"/>
      </xdr:nvSpPr>
      <xdr:spPr>
        <a:xfrm>
          <a:off x="15214111" y="67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42942</xdr:rowOff>
    </xdr:from>
    <xdr:to>
      <xdr:col>76</xdr:col>
      <xdr:colOff>114300</xdr:colOff>
      <xdr:row>39</xdr:row>
      <xdr:rowOff>44450</xdr:rowOff>
    </xdr:to>
    <xdr:cxnSp macro="">
      <xdr:nvCxnSpPr>
        <xdr:cNvPr id="510" name="直線コネクタ 509"/>
        <xdr:cNvCxnSpPr/>
      </xdr:nvCxnSpPr>
      <xdr:spPr>
        <a:xfrm flipV="1">
          <a:off x="13703300" y="6729492"/>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56399</xdr:rowOff>
    </xdr:from>
    <xdr:ext cx="534377" cy="259045"/>
    <xdr:sp macro="" textlink="">
      <xdr:nvSpPr>
        <xdr:cNvPr id="512" name="テキスト ボックス 511"/>
        <xdr:cNvSpPr txBox="1"/>
      </xdr:nvSpPr>
      <xdr:spPr>
        <a:xfrm>
          <a:off x="14325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3" name="直線コネクタ 512"/>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96024</xdr:rowOff>
    </xdr:from>
    <xdr:to>
      <xdr:col>72</xdr:col>
      <xdr:colOff>38100</xdr:colOff>
      <xdr:row>39</xdr:row>
      <xdr:rowOff>26174</xdr:rowOff>
    </xdr:to>
    <xdr:sp macro="" textlink="">
      <xdr:nvSpPr>
        <xdr:cNvPr id="514" name="フローチャート: 判断 513"/>
        <xdr:cNvSpPr/>
      </xdr:nvSpPr>
      <xdr:spPr>
        <a:xfrm>
          <a:off x="13652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42702</xdr:rowOff>
    </xdr:from>
    <xdr:ext cx="534377" cy="259045"/>
    <xdr:sp macro="" textlink="">
      <xdr:nvSpPr>
        <xdr:cNvPr id="515" name="テキスト ボックス 514"/>
        <xdr:cNvSpPr txBox="1"/>
      </xdr:nvSpPr>
      <xdr:spPr>
        <a:xfrm>
          <a:off x="13436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74719</xdr:rowOff>
    </xdr:from>
    <xdr:to>
      <xdr:col>67</xdr:col>
      <xdr:colOff>101600</xdr:colOff>
      <xdr:row>39</xdr:row>
      <xdr:rowOff>4869</xdr:rowOff>
    </xdr:to>
    <xdr:sp macro="" textlink="">
      <xdr:nvSpPr>
        <xdr:cNvPr id="516" name="フローチャート: 判断 515"/>
        <xdr:cNvSpPr/>
      </xdr:nvSpPr>
      <xdr:spPr>
        <a:xfrm>
          <a:off x="12763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21396</xdr:rowOff>
    </xdr:from>
    <xdr:ext cx="534377" cy="259045"/>
    <xdr:sp macro="" textlink="">
      <xdr:nvSpPr>
        <xdr:cNvPr id="517" name="テキスト ボックス 516"/>
        <xdr:cNvSpPr txBox="1"/>
      </xdr:nvSpPr>
      <xdr:spPr>
        <a:xfrm>
          <a:off x="12547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148972</xdr:rowOff>
    </xdr:from>
    <xdr:to>
      <xdr:col>85</xdr:col>
      <xdr:colOff>177800</xdr:colOff>
      <xdr:row>39</xdr:row>
      <xdr:rowOff>79122</xdr:rowOff>
    </xdr:to>
    <xdr:sp macro="" textlink="">
      <xdr:nvSpPr>
        <xdr:cNvPr id="523" name="楕円 522"/>
        <xdr:cNvSpPr/>
      </xdr:nvSpPr>
      <xdr:spPr>
        <a:xfrm>
          <a:off x="16268700" y="666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78959</xdr:rowOff>
    </xdr:from>
    <xdr:ext cx="469744" cy="259045"/>
    <xdr:sp macro="" textlink="">
      <xdr:nvSpPr>
        <xdr:cNvPr id="524" name="災害復旧事業費該当値テキスト"/>
        <xdr:cNvSpPr txBox="1"/>
      </xdr:nvSpPr>
      <xdr:spPr>
        <a:xfrm>
          <a:off x="16370300" y="659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56652</xdr:rowOff>
    </xdr:from>
    <xdr:to>
      <xdr:col>81</xdr:col>
      <xdr:colOff>101600</xdr:colOff>
      <xdr:row>38</xdr:row>
      <xdr:rowOff>158252</xdr:rowOff>
    </xdr:to>
    <xdr:sp macro="" textlink="">
      <xdr:nvSpPr>
        <xdr:cNvPr id="525" name="楕円 524"/>
        <xdr:cNvSpPr/>
      </xdr:nvSpPr>
      <xdr:spPr>
        <a:xfrm>
          <a:off x="15430500" y="657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3329</xdr:rowOff>
    </xdr:from>
    <xdr:ext cx="534377" cy="259045"/>
    <xdr:sp macro="" textlink="">
      <xdr:nvSpPr>
        <xdr:cNvPr id="526" name="テキスト ボックス 525"/>
        <xdr:cNvSpPr txBox="1"/>
      </xdr:nvSpPr>
      <xdr:spPr>
        <a:xfrm>
          <a:off x="15214111" y="634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163592</xdr:rowOff>
    </xdr:from>
    <xdr:to>
      <xdr:col>76</xdr:col>
      <xdr:colOff>165100</xdr:colOff>
      <xdr:row>39</xdr:row>
      <xdr:rowOff>93742</xdr:rowOff>
    </xdr:to>
    <xdr:sp macro="" textlink="">
      <xdr:nvSpPr>
        <xdr:cNvPr id="527" name="楕円 526"/>
        <xdr:cNvSpPr/>
      </xdr:nvSpPr>
      <xdr:spPr>
        <a:xfrm>
          <a:off x="14541500" y="667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84869</xdr:rowOff>
    </xdr:from>
    <xdr:ext cx="378565" cy="259045"/>
    <xdr:sp macro="" textlink="">
      <xdr:nvSpPr>
        <xdr:cNvPr id="528" name="テキスト ボックス 527"/>
        <xdr:cNvSpPr txBox="1"/>
      </xdr:nvSpPr>
      <xdr:spPr>
        <a:xfrm>
          <a:off x="14403017" y="6771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29" name="楕円 52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0" name="テキスト ボックス 529"/>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1" name="楕円 53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2" name="テキスト ボックス 531"/>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3" name="直線コネクタ 54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4" name="テキスト ボックス 54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6" name="テキスト ボックス 545"/>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48" name="テキスト ボックス 547"/>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9" name="直線コネクタ 54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0" name="テキスト ボックス 549"/>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1" name="直線コネクタ 55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2" name="テキスト ボックス 551"/>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54" name="テキスト ボックス 553"/>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53</xdr:row>
      <xdr:rowOff>112649</xdr:rowOff>
    </xdr:from>
    <xdr:to>
      <xdr:col>85</xdr:col>
      <xdr:colOff>126364</xdr:colOff>
      <xdr:row>59</xdr:row>
      <xdr:rowOff>44450</xdr:rowOff>
    </xdr:to>
    <xdr:cxnSp macro="">
      <xdr:nvCxnSpPr>
        <xdr:cNvPr id="556" name="直線コネクタ 555"/>
        <xdr:cNvCxnSpPr/>
      </xdr:nvCxnSpPr>
      <xdr:spPr>
        <a:xfrm flipV="1">
          <a:off x="16317595" y="9199499"/>
          <a:ext cx="1269" cy="96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95077</xdr:rowOff>
    </xdr:from>
    <xdr:ext cx="249299" cy="259045"/>
    <xdr:sp macro="" textlink="">
      <xdr:nvSpPr>
        <xdr:cNvPr id="557" name="失業対策事業費最小値テキスト"/>
        <xdr:cNvSpPr txBox="1"/>
      </xdr:nvSpPr>
      <xdr:spPr>
        <a:xfrm>
          <a:off x="16370300" y="10210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58" name="直線コネクタ 55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59326</xdr:rowOff>
    </xdr:from>
    <xdr:ext cx="469744" cy="259045"/>
    <xdr:sp macro="" textlink="">
      <xdr:nvSpPr>
        <xdr:cNvPr id="559" name="失業対策事業費最大値テキスト"/>
        <xdr:cNvSpPr txBox="1"/>
      </xdr:nvSpPr>
      <xdr:spPr>
        <a:xfrm>
          <a:off x="16370300" y="897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53</xdr:row>
      <xdr:rowOff>112649</xdr:rowOff>
    </xdr:from>
    <xdr:to>
      <xdr:col>86</xdr:col>
      <xdr:colOff>25400</xdr:colOff>
      <xdr:row>53</xdr:row>
      <xdr:rowOff>112649</xdr:rowOff>
    </xdr:to>
    <xdr:cxnSp macro="">
      <xdr:nvCxnSpPr>
        <xdr:cNvPr id="560" name="直線コネクタ 559"/>
        <xdr:cNvCxnSpPr/>
      </xdr:nvCxnSpPr>
      <xdr:spPr>
        <a:xfrm>
          <a:off x="16230600" y="9199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56452</xdr:rowOff>
    </xdr:from>
    <xdr:to>
      <xdr:col>85</xdr:col>
      <xdr:colOff>127000</xdr:colOff>
      <xdr:row>53</xdr:row>
      <xdr:rowOff>112649</xdr:rowOff>
    </xdr:to>
    <xdr:cxnSp macro="">
      <xdr:nvCxnSpPr>
        <xdr:cNvPr id="561" name="直線コネクタ 560"/>
        <xdr:cNvCxnSpPr/>
      </xdr:nvCxnSpPr>
      <xdr:spPr>
        <a:xfrm>
          <a:off x="15481300" y="9143302"/>
          <a:ext cx="838200" cy="5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139526</xdr:rowOff>
    </xdr:from>
    <xdr:ext cx="313932" cy="259045"/>
    <xdr:sp macro="" textlink="">
      <xdr:nvSpPr>
        <xdr:cNvPr id="562" name="失業対策事業費平均値テキスト"/>
        <xdr:cNvSpPr txBox="1"/>
      </xdr:nvSpPr>
      <xdr:spPr>
        <a:xfrm>
          <a:off x="16370300" y="1008362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161099</xdr:rowOff>
    </xdr:from>
    <xdr:to>
      <xdr:col>85</xdr:col>
      <xdr:colOff>177800</xdr:colOff>
      <xdr:row>59</xdr:row>
      <xdr:rowOff>91249</xdr:rowOff>
    </xdr:to>
    <xdr:sp macro="" textlink="">
      <xdr:nvSpPr>
        <xdr:cNvPr id="563" name="フローチャート: 判断 562"/>
        <xdr:cNvSpPr/>
      </xdr:nvSpPr>
      <xdr:spPr>
        <a:xfrm>
          <a:off x="16268700" y="1010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56452</xdr:rowOff>
    </xdr:from>
    <xdr:to>
      <xdr:col>81</xdr:col>
      <xdr:colOff>50800</xdr:colOff>
      <xdr:row>53</xdr:row>
      <xdr:rowOff>117031</xdr:rowOff>
    </xdr:to>
    <xdr:cxnSp macro="">
      <xdr:nvCxnSpPr>
        <xdr:cNvPr id="564" name="直線コネクタ 563"/>
        <xdr:cNvCxnSpPr/>
      </xdr:nvCxnSpPr>
      <xdr:spPr>
        <a:xfrm flipV="1">
          <a:off x="14592300" y="9143302"/>
          <a:ext cx="8890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147003</xdr:rowOff>
    </xdr:from>
    <xdr:to>
      <xdr:col>81</xdr:col>
      <xdr:colOff>101600</xdr:colOff>
      <xdr:row>59</xdr:row>
      <xdr:rowOff>77153</xdr:rowOff>
    </xdr:to>
    <xdr:sp macro="" textlink="">
      <xdr:nvSpPr>
        <xdr:cNvPr id="565" name="フローチャート: 判断 564"/>
        <xdr:cNvSpPr/>
      </xdr:nvSpPr>
      <xdr:spPr>
        <a:xfrm>
          <a:off x="15430500" y="1009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59</xdr:row>
      <xdr:rowOff>68280</xdr:rowOff>
    </xdr:from>
    <xdr:ext cx="313932" cy="259045"/>
    <xdr:sp macro="" textlink="">
      <xdr:nvSpPr>
        <xdr:cNvPr id="566" name="テキスト ボックス 565"/>
        <xdr:cNvSpPr txBox="1"/>
      </xdr:nvSpPr>
      <xdr:spPr>
        <a:xfrm>
          <a:off x="15324333" y="101838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30163</xdr:rowOff>
    </xdr:from>
    <xdr:to>
      <xdr:col>76</xdr:col>
      <xdr:colOff>114300</xdr:colOff>
      <xdr:row>53</xdr:row>
      <xdr:rowOff>117031</xdr:rowOff>
    </xdr:to>
    <xdr:cxnSp macro="">
      <xdr:nvCxnSpPr>
        <xdr:cNvPr id="567" name="直線コネクタ 566"/>
        <xdr:cNvCxnSpPr/>
      </xdr:nvCxnSpPr>
      <xdr:spPr>
        <a:xfrm>
          <a:off x="13703300" y="9117013"/>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147193</xdr:rowOff>
    </xdr:from>
    <xdr:to>
      <xdr:col>76</xdr:col>
      <xdr:colOff>165100</xdr:colOff>
      <xdr:row>59</xdr:row>
      <xdr:rowOff>77343</xdr:rowOff>
    </xdr:to>
    <xdr:sp macro="" textlink="">
      <xdr:nvSpPr>
        <xdr:cNvPr id="568" name="フローチャート: 判断 567"/>
        <xdr:cNvSpPr/>
      </xdr:nvSpPr>
      <xdr:spPr>
        <a:xfrm>
          <a:off x="14541500" y="10091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59</xdr:row>
      <xdr:rowOff>68470</xdr:rowOff>
    </xdr:from>
    <xdr:ext cx="313932" cy="259045"/>
    <xdr:sp macro="" textlink="">
      <xdr:nvSpPr>
        <xdr:cNvPr id="569" name="テキスト ボックス 568"/>
        <xdr:cNvSpPr txBox="1"/>
      </xdr:nvSpPr>
      <xdr:spPr>
        <a:xfrm>
          <a:off x="14435333" y="101840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95694</xdr:rowOff>
    </xdr:from>
    <xdr:to>
      <xdr:col>71</xdr:col>
      <xdr:colOff>177800</xdr:colOff>
      <xdr:row>53</xdr:row>
      <xdr:rowOff>30163</xdr:rowOff>
    </xdr:to>
    <xdr:cxnSp macro="">
      <xdr:nvCxnSpPr>
        <xdr:cNvPr id="570" name="直線コネクタ 569"/>
        <xdr:cNvCxnSpPr/>
      </xdr:nvCxnSpPr>
      <xdr:spPr>
        <a:xfrm>
          <a:off x="12814300" y="8668194"/>
          <a:ext cx="889000" cy="44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134430</xdr:rowOff>
    </xdr:from>
    <xdr:to>
      <xdr:col>72</xdr:col>
      <xdr:colOff>38100</xdr:colOff>
      <xdr:row>59</xdr:row>
      <xdr:rowOff>64580</xdr:rowOff>
    </xdr:to>
    <xdr:sp macro="" textlink="">
      <xdr:nvSpPr>
        <xdr:cNvPr id="571" name="フローチャート: 判断 570"/>
        <xdr:cNvSpPr/>
      </xdr:nvSpPr>
      <xdr:spPr>
        <a:xfrm>
          <a:off x="13652500" y="1007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59</xdr:row>
      <xdr:rowOff>55707</xdr:rowOff>
    </xdr:from>
    <xdr:ext cx="378565" cy="259045"/>
    <xdr:sp macro="" textlink="">
      <xdr:nvSpPr>
        <xdr:cNvPr id="572" name="テキスト ボックス 571"/>
        <xdr:cNvSpPr txBox="1"/>
      </xdr:nvSpPr>
      <xdr:spPr>
        <a:xfrm>
          <a:off x="13514017" y="10171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129286</xdr:rowOff>
    </xdr:from>
    <xdr:to>
      <xdr:col>67</xdr:col>
      <xdr:colOff>101600</xdr:colOff>
      <xdr:row>59</xdr:row>
      <xdr:rowOff>59436</xdr:rowOff>
    </xdr:to>
    <xdr:sp macro="" textlink="">
      <xdr:nvSpPr>
        <xdr:cNvPr id="573" name="フローチャート: 判断 572"/>
        <xdr:cNvSpPr/>
      </xdr:nvSpPr>
      <xdr:spPr>
        <a:xfrm>
          <a:off x="12763500" y="1007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59</xdr:row>
      <xdr:rowOff>50563</xdr:rowOff>
    </xdr:from>
    <xdr:ext cx="378565" cy="259045"/>
    <xdr:sp macro="" textlink="">
      <xdr:nvSpPr>
        <xdr:cNvPr id="574" name="テキスト ボックス 573"/>
        <xdr:cNvSpPr txBox="1"/>
      </xdr:nvSpPr>
      <xdr:spPr>
        <a:xfrm>
          <a:off x="12625017" y="101661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61849</xdr:rowOff>
    </xdr:from>
    <xdr:to>
      <xdr:col>85</xdr:col>
      <xdr:colOff>177800</xdr:colOff>
      <xdr:row>53</xdr:row>
      <xdr:rowOff>163449</xdr:rowOff>
    </xdr:to>
    <xdr:sp macro="" textlink="">
      <xdr:nvSpPr>
        <xdr:cNvPr id="580" name="楕円 579"/>
        <xdr:cNvSpPr/>
      </xdr:nvSpPr>
      <xdr:spPr>
        <a:xfrm>
          <a:off x="16268700" y="914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14876</xdr:rowOff>
    </xdr:from>
    <xdr:ext cx="469744" cy="259045"/>
    <xdr:sp macro="" textlink="">
      <xdr:nvSpPr>
        <xdr:cNvPr id="581" name="失業対策事業費該当値テキスト"/>
        <xdr:cNvSpPr txBox="1"/>
      </xdr:nvSpPr>
      <xdr:spPr>
        <a:xfrm>
          <a:off x="16370300" y="9101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5652</xdr:rowOff>
    </xdr:from>
    <xdr:to>
      <xdr:col>81</xdr:col>
      <xdr:colOff>101600</xdr:colOff>
      <xdr:row>53</xdr:row>
      <xdr:rowOff>107252</xdr:rowOff>
    </xdr:to>
    <xdr:sp macro="" textlink="">
      <xdr:nvSpPr>
        <xdr:cNvPr id="582" name="楕円 581"/>
        <xdr:cNvSpPr/>
      </xdr:nvSpPr>
      <xdr:spPr>
        <a:xfrm>
          <a:off x="15430500" y="909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51</xdr:row>
      <xdr:rowOff>123779</xdr:rowOff>
    </xdr:from>
    <xdr:ext cx="469744" cy="259045"/>
    <xdr:sp macro="" textlink="">
      <xdr:nvSpPr>
        <xdr:cNvPr id="583" name="テキスト ボックス 582"/>
        <xdr:cNvSpPr txBox="1"/>
      </xdr:nvSpPr>
      <xdr:spPr>
        <a:xfrm>
          <a:off x="15246428" y="8867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66231</xdr:rowOff>
    </xdr:from>
    <xdr:to>
      <xdr:col>76</xdr:col>
      <xdr:colOff>165100</xdr:colOff>
      <xdr:row>53</xdr:row>
      <xdr:rowOff>167831</xdr:rowOff>
    </xdr:to>
    <xdr:sp macro="" textlink="">
      <xdr:nvSpPr>
        <xdr:cNvPr id="584" name="楕円 583"/>
        <xdr:cNvSpPr/>
      </xdr:nvSpPr>
      <xdr:spPr>
        <a:xfrm>
          <a:off x="14541500" y="915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52</xdr:row>
      <xdr:rowOff>12908</xdr:rowOff>
    </xdr:from>
    <xdr:ext cx="469744" cy="259045"/>
    <xdr:sp macro="" textlink="">
      <xdr:nvSpPr>
        <xdr:cNvPr id="585" name="テキスト ボックス 584"/>
        <xdr:cNvSpPr txBox="1"/>
      </xdr:nvSpPr>
      <xdr:spPr>
        <a:xfrm>
          <a:off x="14357428" y="8928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150813</xdr:rowOff>
    </xdr:from>
    <xdr:to>
      <xdr:col>72</xdr:col>
      <xdr:colOff>38100</xdr:colOff>
      <xdr:row>53</xdr:row>
      <xdr:rowOff>80963</xdr:rowOff>
    </xdr:to>
    <xdr:sp macro="" textlink="">
      <xdr:nvSpPr>
        <xdr:cNvPr id="586" name="楕円 585"/>
        <xdr:cNvSpPr/>
      </xdr:nvSpPr>
      <xdr:spPr>
        <a:xfrm>
          <a:off x="13652500" y="906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51</xdr:row>
      <xdr:rowOff>97490</xdr:rowOff>
    </xdr:from>
    <xdr:ext cx="469744" cy="259045"/>
    <xdr:sp macro="" textlink="">
      <xdr:nvSpPr>
        <xdr:cNvPr id="587" name="テキスト ボックス 586"/>
        <xdr:cNvSpPr txBox="1"/>
      </xdr:nvSpPr>
      <xdr:spPr>
        <a:xfrm>
          <a:off x="13468428" y="8841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44894</xdr:rowOff>
    </xdr:from>
    <xdr:to>
      <xdr:col>67</xdr:col>
      <xdr:colOff>101600</xdr:colOff>
      <xdr:row>50</xdr:row>
      <xdr:rowOff>146494</xdr:rowOff>
    </xdr:to>
    <xdr:sp macro="" textlink="">
      <xdr:nvSpPr>
        <xdr:cNvPr id="588" name="楕円 587"/>
        <xdr:cNvSpPr/>
      </xdr:nvSpPr>
      <xdr:spPr>
        <a:xfrm>
          <a:off x="12763500" y="861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48</xdr:row>
      <xdr:rowOff>163021</xdr:rowOff>
    </xdr:from>
    <xdr:ext cx="469744" cy="259045"/>
    <xdr:sp macro="" textlink="">
      <xdr:nvSpPr>
        <xdr:cNvPr id="589" name="テキスト ボックス 588"/>
        <xdr:cNvSpPr txBox="1"/>
      </xdr:nvSpPr>
      <xdr:spPr>
        <a:xfrm>
          <a:off x="12579428" y="839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9" name="テキスト ボックス 60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3" name="直線コネクタ 612"/>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4" name="公債費最小値テキスト"/>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5" name="直線コネクタ 614"/>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6" name="公債費最大値テキスト"/>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7" name="直線コネクタ 616"/>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81451</xdr:rowOff>
    </xdr:from>
    <xdr:to>
      <xdr:col>85</xdr:col>
      <xdr:colOff>127000</xdr:colOff>
      <xdr:row>77</xdr:row>
      <xdr:rowOff>90903</xdr:rowOff>
    </xdr:to>
    <xdr:cxnSp macro="">
      <xdr:nvCxnSpPr>
        <xdr:cNvPr id="618" name="直線コネクタ 617"/>
        <xdr:cNvCxnSpPr/>
      </xdr:nvCxnSpPr>
      <xdr:spPr>
        <a:xfrm flipV="1">
          <a:off x="15481300" y="13283101"/>
          <a:ext cx="838200" cy="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32166</xdr:rowOff>
    </xdr:from>
    <xdr:ext cx="599010" cy="259045"/>
    <xdr:sp macro="" textlink="">
      <xdr:nvSpPr>
        <xdr:cNvPr id="619" name="公債費平均値テキスト"/>
        <xdr:cNvSpPr txBox="1"/>
      </xdr:nvSpPr>
      <xdr:spPr>
        <a:xfrm>
          <a:off x="16370300" y="13233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20" name="フローチャート: 判断 619"/>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33426</xdr:rowOff>
    </xdr:from>
    <xdr:to>
      <xdr:col>81</xdr:col>
      <xdr:colOff>50800</xdr:colOff>
      <xdr:row>77</xdr:row>
      <xdr:rowOff>90903</xdr:rowOff>
    </xdr:to>
    <xdr:cxnSp macro="">
      <xdr:nvCxnSpPr>
        <xdr:cNvPr id="621" name="直線コネクタ 620"/>
        <xdr:cNvCxnSpPr/>
      </xdr:nvCxnSpPr>
      <xdr:spPr>
        <a:xfrm>
          <a:off x="14592300" y="13235076"/>
          <a:ext cx="889000" cy="5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2" name="フローチャート: 判断 621"/>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150779</xdr:rowOff>
    </xdr:from>
    <xdr:ext cx="599010" cy="259045"/>
    <xdr:sp macro="" textlink="">
      <xdr:nvSpPr>
        <xdr:cNvPr id="623" name="テキスト ボックス 622"/>
        <xdr:cNvSpPr txBox="1"/>
      </xdr:nvSpPr>
      <xdr:spPr>
        <a:xfrm>
          <a:off x="15181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19196</xdr:rowOff>
    </xdr:from>
    <xdr:to>
      <xdr:col>76</xdr:col>
      <xdr:colOff>114300</xdr:colOff>
      <xdr:row>77</xdr:row>
      <xdr:rowOff>33426</xdr:rowOff>
    </xdr:to>
    <xdr:cxnSp macro="">
      <xdr:nvCxnSpPr>
        <xdr:cNvPr id="624" name="直線コネクタ 623"/>
        <xdr:cNvCxnSpPr/>
      </xdr:nvCxnSpPr>
      <xdr:spPr>
        <a:xfrm>
          <a:off x="13703300" y="13220846"/>
          <a:ext cx="889000" cy="1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5" name="フローチャート: 判断 624"/>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150674</xdr:rowOff>
    </xdr:from>
    <xdr:ext cx="599010" cy="259045"/>
    <xdr:sp macro="" textlink="">
      <xdr:nvSpPr>
        <xdr:cNvPr id="626" name="テキスト ボックス 625"/>
        <xdr:cNvSpPr txBox="1"/>
      </xdr:nvSpPr>
      <xdr:spPr>
        <a:xfrm>
          <a:off x="14292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169208</xdr:rowOff>
    </xdr:from>
    <xdr:to>
      <xdr:col>71</xdr:col>
      <xdr:colOff>177800</xdr:colOff>
      <xdr:row>77</xdr:row>
      <xdr:rowOff>19196</xdr:rowOff>
    </xdr:to>
    <xdr:cxnSp macro="">
      <xdr:nvCxnSpPr>
        <xdr:cNvPr id="627" name="直線コネクタ 626"/>
        <xdr:cNvCxnSpPr/>
      </xdr:nvCxnSpPr>
      <xdr:spPr>
        <a:xfrm>
          <a:off x="12814300" y="13199408"/>
          <a:ext cx="889000" cy="2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8" name="フローチャート: 判断 627"/>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145347</xdr:rowOff>
    </xdr:from>
    <xdr:ext cx="599010" cy="259045"/>
    <xdr:sp macro="" textlink="">
      <xdr:nvSpPr>
        <xdr:cNvPr id="629" name="テキスト ボックス 628"/>
        <xdr:cNvSpPr txBox="1"/>
      </xdr:nvSpPr>
      <xdr:spPr>
        <a:xfrm>
          <a:off x="13403795"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30" name="フローチャート: 判断 629"/>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134118</xdr:rowOff>
    </xdr:from>
    <xdr:ext cx="599010" cy="259045"/>
    <xdr:sp macro="" textlink="">
      <xdr:nvSpPr>
        <xdr:cNvPr id="631" name="テキスト ボックス 630"/>
        <xdr:cNvSpPr txBox="1"/>
      </xdr:nvSpPr>
      <xdr:spPr>
        <a:xfrm>
          <a:off x="12514795" y="1333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30651</xdr:rowOff>
    </xdr:from>
    <xdr:to>
      <xdr:col>85</xdr:col>
      <xdr:colOff>177800</xdr:colOff>
      <xdr:row>77</xdr:row>
      <xdr:rowOff>132251</xdr:rowOff>
    </xdr:to>
    <xdr:sp macro="" textlink="">
      <xdr:nvSpPr>
        <xdr:cNvPr id="637" name="楕円 636"/>
        <xdr:cNvSpPr/>
      </xdr:nvSpPr>
      <xdr:spPr>
        <a:xfrm>
          <a:off x="16268700" y="1323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53528</xdr:rowOff>
    </xdr:from>
    <xdr:ext cx="599010" cy="259045"/>
    <xdr:sp macro="" textlink="">
      <xdr:nvSpPr>
        <xdr:cNvPr id="638" name="公債費該当値テキスト"/>
        <xdr:cNvSpPr txBox="1"/>
      </xdr:nvSpPr>
      <xdr:spPr>
        <a:xfrm>
          <a:off x="16370300" y="13083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40103</xdr:rowOff>
    </xdr:from>
    <xdr:to>
      <xdr:col>81</xdr:col>
      <xdr:colOff>101600</xdr:colOff>
      <xdr:row>77</xdr:row>
      <xdr:rowOff>141703</xdr:rowOff>
    </xdr:to>
    <xdr:sp macro="" textlink="">
      <xdr:nvSpPr>
        <xdr:cNvPr id="639" name="楕円 638"/>
        <xdr:cNvSpPr/>
      </xdr:nvSpPr>
      <xdr:spPr>
        <a:xfrm>
          <a:off x="15430500" y="1324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158230</xdr:rowOff>
    </xdr:from>
    <xdr:ext cx="599010" cy="259045"/>
    <xdr:sp macro="" textlink="">
      <xdr:nvSpPr>
        <xdr:cNvPr id="640" name="テキスト ボックス 639"/>
        <xdr:cNvSpPr txBox="1"/>
      </xdr:nvSpPr>
      <xdr:spPr>
        <a:xfrm>
          <a:off x="15181795" y="1301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154076</xdr:rowOff>
    </xdr:from>
    <xdr:to>
      <xdr:col>76</xdr:col>
      <xdr:colOff>165100</xdr:colOff>
      <xdr:row>77</xdr:row>
      <xdr:rowOff>84226</xdr:rowOff>
    </xdr:to>
    <xdr:sp macro="" textlink="">
      <xdr:nvSpPr>
        <xdr:cNvPr id="641" name="楕円 640"/>
        <xdr:cNvSpPr/>
      </xdr:nvSpPr>
      <xdr:spPr>
        <a:xfrm>
          <a:off x="14541500" y="1318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100753</xdr:rowOff>
    </xdr:from>
    <xdr:ext cx="599010" cy="259045"/>
    <xdr:sp macro="" textlink="">
      <xdr:nvSpPr>
        <xdr:cNvPr id="642" name="テキスト ボックス 641"/>
        <xdr:cNvSpPr txBox="1"/>
      </xdr:nvSpPr>
      <xdr:spPr>
        <a:xfrm>
          <a:off x="14292795" y="12959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139846</xdr:rowOff>
    </xdr:from>
    <xdr:to>
      <xdr:col>72</xdr:col>
      <xdr:colOff>38100</xdr:colOff>
      <xdr:row>77</xdr:row>
      <xdr:rowOff>69996</xdr:rowOff>
    </xdr:to>
    <xdr:sp macro="" textlink="">
      <xdr:nvSpPr>
        <xdr:cNvPr id="643" name="楕円 642"/>
        <xdr:cNvSpPr/>
      </xdr:nvSpPr>
      <xdr:spPr>
        <a:xfrm>
          <a:off x="13652500" y="1317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86523</xdr:rowOff>
    </xdr:from>
    <xdr:ext cx="599010" cy="259045"/>
    <xdr:sp macro="" textlink="">
      <xdr:nvSpPr>
        <xdr:cNvPr id="644" name="テキスト ボックス 643"/>
        <xdr:cNvSpPr txBox="1"/>
      </xdr:nvSpPr>
      <xdr:spPr>
        <a:xfrm>
          <a:off x="13403795" y="12945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118408</xdr:rowOff>
    </xdr:from>
    <xdr:to>
      <xdr:col>67</xdr:col>
      <xdr:colOff>101600</xdr:colOff>
      <xdr:row>77</xdr:row>
      <xdr:rowOff>48558</xdr:rowOff>
    </xdr:to>
    <xdr:sp macro="" textlink="">
      <xdr:nvSpPr>
        <xdr:cNvPr id="645" name="楕円 644"/>
        <xdr:cNvSpPr/>
      </xdr:nvSpPr>
      <xdr:spPr>
        <a:xfrm>
          <a:off x="12763500" y="1314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65085</xdr:rowOff>
    </xdr:from>
    <xdr:ext cx="599010" cy="259045"/>
    <xdr:sp macro="" textlink="">
      <xdr:nvSpPr>
        <xdr:cNvPr id="646" name="テキスト ボックス 645"/>
        <xdr:cNvSpPr txBox="1"/>
      </xdr:nvSpPr>
      <xdr:spPr>
        <a:xfrm>
          <a:off x="12514795" y="12923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2" name="テキスト ボックス 66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4" name="テキスト ボックス 66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8" name="直線コネクタ 667"/>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9" name="積立金最小値テキスト"/>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70" name="直線コネクタ 669"/>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71" name="積立金最大値テキスト"/>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2" name="直線コネクタ 671"/>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151530</xdr:rowOff>
    </xdr:from>
    <xdr:to>
      <xdr:col>85</xdr:col>
      <xdr:colOff>127000</xdr:colOff>
      <xdr:row>98</xdr:row>
      <xdr:rowOff>67821</xdr:rowOff>
    </xdr:to>
    <xdr:cxnSp macro="">
      <xdr:nvCxnSpPr>
        <xdr:cNvPr id="673" name="直線コネクタ 672"/>
        <xdr:cNvCxnSpPr/>
      </xdr:nvCxnSpPr>
      <xdr:spPr>
        <a:xfrm flipV="1">
          <a:off x="15481300" y="16782180"/>
          <a:ext cx="838200" cy="8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164456</xdr:rowOff>
    </xdr:from>
    <xdr:ext cx="534377" cy="259045"/>
    <xdr:sp macro="" textlink="">
      <xdr:nvSpPr>
        <xdr:cNvPr id="674" name="積立金平均値テキスト"/>
        <xdr:cNvSpPr txBox="1"/>
      </xdr:nvSpPr>
      <xdr:spPr>
        <a:xfrm>
          <a:off x="16370300" y="16795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5" name="フローチャート: 判断 674"/>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39732</xdr:rowOff>
    </xdr:from>
    <xdr:to>
      <xdr:col>81</xdr:col>
      <xdr:colOff>50800</xdr:colOff>
      <xdr:row>98</xdr:row>
      <xdr:rowOff>67821</xdr:rowOff>
    </xdr:to>
    <xdr:cxnSp macro="">
      <xdr:nvCxnSpPr>
        <xdr:cNvPr id="676" name="直線コネクタ 675"/>
        <xdr:cNvCxnSpPr/>
      </xdr:nvCxnSpPr>
      <xdr:spPr>
        <a:xfrm>
          <a:off x="14592300" y="16841832"/>
          <a:ext cx="889000" cy="28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7" name="フローチャート: 判断 676"/>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116408</xdr:rowOff>
    </xdr:from>
    <xdr:ext cx="534377" cy="259045"/>
    <xdr:sp macro="" textlink="">
      <xdr:nvSpPr>
        <xdr:cNvPr id="678" name="テキスト ボックス 677"/>
        <xdr:cNvSpPr txBox="1"/>
      </xdr:nvSpPr>
      <xdr:spPr>
        <a:xfrm>
          <a:off x="15214111" y="1691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39732</xdr:rowOff>
    </xdr:from>
    <xdr:to>
      <xdr:col>76</xdr:col>
      <xdr:colOff>114300</xdr:colOff>
      <xdr:row>98</xdr:row>
      <xdr:rowOff>90438</xdr:rowOff>
    </xdr:to>
    <xdr:cxnSp macro="">
      <xdr:nvCxnSpPr>
        <xdr:cNvPr id="679" name="直線コネクタ 678"/>
        <xdr:cNvCxnSpPr/>
      </xdr:nvCxnSpPr>
      <xdr:spPr>
        <a:xfrm flipV="1">
          <a:off x="13703300" y="16841832"/>
          <a:ext cx="889000" cy="5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80" name="フローチャート: 判断 679"/>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108973</xdr:rowOff>
    </xdr:from>
    <xdr:ext cx="534377" cy="259045"/>
    <xdr:sp macro="" textlink="">
      <xdr:nvSpPr>
        <xdr:cNvPr id="681" name="テキスト ボックス 680"/>
        <xdr:cNvSpPr txBox="1"/>
      </xdr:nvSpPr>
      <xdr:spPr>
        <a:xfrm>
          <a:off x="14325111" y="169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34927</xdr:rowOff>
    </xdr:from>
    <xdr:to>
      <xdr:col>71</xdr:col>
      <xdr:colOff>177800</xdr:colOff>
      <xdr:row>98</xdr:row>
      <xdr:rowOff>90438</xdr:rowOff>
    </xdr:to>
    <xdr:cxnSp macro="">
      <xdr:nvCxnSpPr>
        <xdr:cNvPr id="682" name="直線コネクタ 681"/>
        <xdr:cNvCxnSpPr/>
      </xdr:nvCxnSpPr>
      <xdr:spPr>
        <a:xfrm>
          <a:off x="12814300" y="16837027"/>
          <a:ext cx="889000" cy="5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28533</xdr:rowOff>
    </xdr:from>
    <xdr:to>
      <xdr:col>72</xdr:col>
      <xdr:colOff>38100</xdr:colOff>
      <xdr:row>98</xdr:row>
      <xdr:rowOff>130133</xdr:rowOff>
    </xdr:to>
    <xdr:sp macro="" textlink="">
      <xdr:nvSpPr>
        <xdr:cNvPr id="683" name="フローチャート: 判断 682"/>
        <xdr:cNvSpPr/>
      </xdr:nvSpPr>
      <xdr:spPr>
        <a:xfrm>
          <a:off x="13652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146660</xdr:rowOff>
    </xdr:from>
    <xdr:ext cx="534377" cy="259045"/>
    <xdr:sp macro="" textlink="">
      <xdr:nvSpPr>
        <xdr:cNvPr id="684" name="テキスト ボックス 683"/>
        <xdr:cNvSpPr txBox="1"/>
      </xdr:nvSpPr>
      <xdr:spPr>
        <a:xfrm>
          <a:off x="13436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11641</xdr:rowOff>
    </xdr:from>
    <xdr:to>
      <xdr:col>67</xdr:col>
      <xdr:colOff>101600</xdr:colOff>
      <xdr:row>98</xdr:row>
      <xdr:rowOff>113241</xdr:rowOff>
    </xdr:to>
    <xdr:sp macro="" textlink="">
      <xdr:nvSpPr>
        <xdr:cNvPr id="685" name="フローチャート: 判断 684"/>
        <xdr:cNvSpPr/>
      </xdr:nvSpPr>
      <xdr:spPr>
        <a:xfrm>
          <a:off x="12763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104368</xdr:rowOff>
    </xdr:from>
    <xdr:ext cx="534377" cy="259045"/>
    <xdr:sp macro="" textlink="">
      <xdr:nvSpPr>
        <xdr:cNvPr id="686" name="テキスト ボックス 685"/>
        <xdr:cNvSpPr txBox="1"/>
      </xdr:nvSpPr>
      <xdr:spPr>
        <a:xfrm>
          <a:off x="12547111" y="169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100730</xdr:rowOff>
    </xdr:from>
    <xdr:to>
      <xdr:col>85</xdr:col>
      <xdr:colOff>177800</xdr:colOff>
      <xdr:row>98</xdr:row>
      <xdr:rowOff>30880</xdr:rowOff>
    </xdr:to>
    <xdr:sp macro="" textlink="">
      <xdr:nvSpPr>
        <xdr:cNvPr id="692" name="楕円 691"/>
        <xdr:cNvSpPr/>
      </xdr:nvSpPr>
      <xdr:spPr>
        <a:xfrm>
          <a:off x="16268700" y="1673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123607</xdr:rowOff>
    </xdr:from>
    <xdr:ext cx="599010" cy="259045"/>
    <xdr:sp macro="" textlink="">
      <xdr:nvSpPr>
        <xdr:cNvPr id="693" name="積立金該当値テキスト"/>
        <xdr:cNvSpPr txBox="1"/>
      </xdr:nvSpPr>
      <xdr:spPr>
        <a:xfrm>
          <a:off x="16370300" y="1658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17021</xdr:rowOff>
    </xdr:from>
    <xdr:to>
      <xdr:col>81</xdr:col>
      <xdr:colOff>101600</xdr:colOff>
      <xdr:row>98</xdr:row>
      <xdr:rowOff>118621</xdr:rowOff>
    </xdr:to>
    <xdr:sp macro="" textlink="">
      <xdr:nvSpPr>
        <xdr:cNvPr id="694" name="楕円 693"/>
        <xdr:cNvSpPr/>
      </xdr:nvSpPr>
      <xdr:spPr>
        <a:xfrm>
          <a:off x="15430500" y="1681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135148</xdr:rowOff>
    </xdr:from>
    <xdr:ext cx="534377" cy="259045"/>
    <xdr:sp macro="" textlink="">
      <xdr:nvSpPr>
        <xdr:cNvPr id="695" name="テキスト ボックス 694"/>
        <xdr:cNvSpPr txBox="1"/>
      </xdr:nvSpPr>
      <xdr:spPr>
        <a:xfrm>
          <a:off x="15214111" y="1659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160382</xdr:rowOff>
    </xdr:from>
    <xdr:to>
      <xdr:col>76</xdr:col>
      <xdr:colOff>165100</xdr:colOff>
      <xdr:row>98</xdr:row>
      <xdr:rowOff>90532</xdr:rowOff>
    </xdr:to>
    <xdr:sp macro="" textlink="">
      <xdr:nvSpPr>
        <xdr:cNvPr id="696" name="楕円 695"/>
        <xdr:cNvSpPr/>
      </xdr:nvSpPr>
      <xdr:spPr>
        <a:xfrm>
          <a:off x="14541500" y="167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107059</xdr:rowOff>
    </xdr:from>
    <xdr:ext cx="599010" cy="259045"/>
    <xdr:sp macro="" textlink="">
      <xdr:nvSpPr>
        <xdr:cNvPr id="697" name="テキスト ボックス 696"/>
        <xdr:cNvSpPr txBox="1"/>
      </xdr:nvSpPr>
      <xdr:spPr>
        <a:xfrm>
          <a:off x="14292795" y="16566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39638</xdr:rowOff>
    </xdr:from>
    <xdr:to>
      <xdr:col>72</xdr:col>
      <xdr:colOff>38100</xdr:colOff>
      <xdr:row>98</xdr:row>
      <xdr:rowOff>141238</xdr:rowOff>
    </xdr:to>
    <xdr:sp macro="" textlink="">
      <xdr:nvSpPr>
        <xdr:cNvPr id="698" name="楕円 697"/>
        <xdr:cNvSpPr/>
      </xdr:nvSpPr>
      <xdr:spPr>
        <a:xfrm>
          <a:off x="13652500" y="1684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132365</xdr:rowOff>
    </xdr:from>
    <xdr:ext cx="534377" cy="259045"/>
    <xdr:sp macro="" textlink="">
      <xdr:nvSpPr>
        <xdr:cNvPr id="699" name="テキスト ボックス 698"/>
        <xdr:cNvSpPr txBox="1"/>
      </xdr:nvSpPr>
      <xdr:spPr>
        <a:xfrm>
          <a:off x="13436111" y="1693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155577</xdr:rowOff>
    </xdr:from>
    <xdr:to>
      <xdr:col>67</xdr:col>
      <xdr:colOff>101600</xdr:colOff>
      <xdr:row>98</xdr:row>
      <xdr:rowOff>85727</xdr:rowOff>
    </xdr:to>
    <xdr:sp macro="" textlink="">
      <xdr:nvSpPr>
        <xdr:cNvPr id="700" name="楕円 699"/>
        <xdr:cNvSpPr/>
      </xdr:nvSpPr>
      <xdr:spPr>
        <a:xfrm>
          <a:off x="12763500" y="1678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102254</xdr:rowOff>
    </xdr:from>
    <xdr:ext cx="599010" cy="259045"/>
    <xdr:sp macro="" textlink="">
      <xdr:nvSpPr>
        <xdr:cNvPr id="701" name="テキスト ボックス 700"/>
        <xdr:cNvSpPr txBox="1"/>
      </xdr:nvSpPr>
      <xdr:spPr>
        <a:xfrm>
          <a:off x="12514795" y="16561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3" name="直線コネクタ 722"/>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4" name="投資及び出資金最小値テキスト"/>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6" name="投資及び出資金最大値テキスト"/>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7" name="直線コネクタ 726"/>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8" name="直線コネクタ 72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9" name="投資及び出資金平均値テキスト"/>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30" name="フローチャート: 判断 729"/>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1" name="直線コネクタ 73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2" name="フローチャート: 判断 731"/>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3" name="テキスト ボックス 732"/>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4" name="直線コネクタ 73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5" name="フローチャート: 判断 734"/>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15026</xdr:rowOff>
    </xdr:from>
    <xdr:ext cx="378565" cy="259045"/>
    <xdr:sp macro="" textlink="">
      <xdr:nvSpPr>
        <xdr:cNvPr id="736" name="テキスト ボックス 735"/>
        <xdr:cNvSpPr txBox="1"/>
      </xdr:nvSpPr>
      <xdr:spPr>
        <a:xfrm>
          <a:off x="20245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7" name="直線コネクタ 73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32962</xdr:rowOff>
    </xdr:from>
    <xdr:to>
      <xdr:col>102</xdr:col>
      <xdr:colOff>165100</xdr:colOff>
      <xdr:row>38</xdr:row>
      <xdr:rowOff>134562</xdr:rowOff>
    </xdr:to>
    <xdr:sp macro="" textlink="">
      <xdr:nvSpPr>
        <xdr:cNvPr id="738" name="フローチャート: 判断 737"/>
        <xdr:cNvSpPr/>
      </xdr:nvSpPr>
      <xdr:spPr>
        <a:xfrm>
          <a:off x="19494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151089</xdr:rowOff>
    </xdr:from>
    <xdr:ext cx="469744" cy="259045"/>
    <xdr:sp macro="" textlink="">
      <xdr:nvSpPr>
        <xdr:cNvPr id="739" name="テキスト ボックス 738"/>
        <xdr:cNvSpPr txBox="1"/>
      </xdr:nvSpPr>
      <xdr:spPr>
        <a:xfrm>
          <a:off x="19310428" y="63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8113</xdr:rowOff>
    </xdr:from>
    <xdr:to>
      <xdr:col>98</xdr:col>
      <xdr:colOff>38100</xdr:colOff>
      <xdr:row>38</xdr:row>
      <xdr:rowOff>109713</xdr:rowOff>
    </xdr:to>
    <xdr:sp macro="" textlink="">
      <xdr:nvSpPr>
        <xdr:cNvPr id="740" name="フローチャート: 判断 739"/>
        <xdr:cNvSpPr/>
      </xdr:nvSpPr>
      <xdr:spPr>
        <a:xfrm>
          <a:off x="18605500" y="6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126240</xdr:rowOff>
    </xdr:from>
    <xdr:ext cx="469744" cy="259045"/>
    <xdr:sp macro="" textlink="">
      <xdr:nvSpPr>
        <xdr:cNvPr id="741" name="テキスト ボックス 740"/>
        <xdr:cNvSpPr txBox="1"/>
      </xdr:nvSpPr>
      <xdr:spPr>
        <a:xfrm>
          <a:off x="18421428" y="6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楕円 74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45816</xdr:rowOff>
    </xdr:from>
    <xdr:ext cx="249299" cy="259045"/>
    <xdr:sp macro="" textlink="">
      <xdr:nvSpPr>
        <xdr:cNvPr id="748" name="投資及び出資金該当値テキスト"/>
        <xdr:cNvSpPr txBox="1"/>
      </xdr:nvSpPr>
      <xdr:spPr>
        <a:xfrm>
          <a:off x="22212300" y="6560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9" name="楕円 74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1" name="楕円 75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2" name="テキスト ボックス 75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3" name="楕円 75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4" name="テキスト ボックス 75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5" name="楕円 75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6" name="テキスト ボックス 75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6" name="テキスト ボックス 775"/>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80" name="直線コネクタ 779"/>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3" name="貸付金最大値テキスト"/>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4" name="直線コネクタ 783"/>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156401</xdr:rowOff>
    </xdr:from>
    <xdr:to>
      <xdr:col>116</xdr:col>
      <xdr:colOff>63500</xdr:colOff>
      <xdr:row>57</xdr:row>
      <xdr:rowOff>165557</xdr:rowOff>
    </xdr:to>
    <xdr:cxnSp macro="">
      <xdr:nvCxnSpPr>
        <xdr:cNvPr id="785" name="直線コネクタ 784"/>
        <xdr:cNvCxnSpPr/>
      </xdr:nvCxnSpPr>
      <xdr:spPr>
        <a:xfrm flipV="1">
          <a:off x="21323300" y="9929051"/>
          <a:ext cx="838200" cy="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35882</xdr:rowOff>
    </xdr:from>
    <xdr:ext cx="469744" cy="259045"/>
    <xdr:sp macro="" textlink="">
      <xdr:nvSpPr>
        <xdr:cNvPr id="786" name="貸付金平均値テキスト"/>
        <xdr:cNvSpPr txBox="1"/>
      </xdr:nvSpPr>
      <xdr:spPr>
        <a:xfrm>
          <a:off x="22212300" y="9979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7" name="フローチャート: 判断 786"/>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165557</xdr:rowOff>
    </xdr:from>
    <xdr:to>
      <xdr:col>111</xdr:col>
      <xdr:colOff>177800</xdr:colOff>
      <xdr:row>58</xdr:row>
      <xdr:rowOff>8827</xdr:rowOff>
    </xdr:to>
    <xdr:cxnSp macro="">
      <xdr:nvCxnSpPr>
        <xdr:cNvPr id="788" name="直線コネクタ 787"/>
        <xdr:cNvCxnSpPr/>
      </xdr:nvCxnSpPr>
      <xdr:spPr>
        <a:xfrm flipV="1">
          <a:off x="20434300" y="9938207"/>
          <a:ext cx="889000" cy="14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9" name="フローチャート: 判断 788"/>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149572</xdr:rowOff>
    </xdr:from>
    <xdr:ext cx="469744" cy="259045"/>
    <xdr:sp macro="" textlink="">
      <xdr:nvSpPr>
        <xdr:cNvPr id="790" name="テキスト ボックス 789"/>
        <xdr:cNvSpPr txBox="1"/>
      </xdr:nvSpPr>
      <xdr:spPr>
        <a:xfrm>
          <a:off x="21088428" y="1009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159462</xdr:rowOff>
    </xdr:from>
    <xdr:to>
      <xdr:col>107</xdr:col>
      <xdr:colOff>50800</xdr:colOff>
      <xdr:row>58</xdr:row>
      <xdr:rowOff>8827</xdr:rowOff>
    </xdr:to>
    <xdr:cxnSp macro="">
      <xdr:nvCxnSpPr>
        <xdr:cNvPr id="791" name="直線コネクタ 790"/>
        <xdr:cNvCxnSpPr/>
      </xdr:nvCxnSpPr>
      <xdr:spPr>
        <a:xfrm>
          <a:off x="19545300" y="9932112"/>
          <a:ext cx="889000" cy="2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2" name="フローチャート: 判断 791"/>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142282</xdr:rowOff>
    </xdr:from>
    <xdr:ext cx="469744" cy="259045"/>
    <xdr:sp macro="" textlink="">
      <xdr:nvSpPr>
        <xdr:cNvPr id="793" name="テキスト ボックス 792"/>
        <xdr:cNvSpPr txBox="1"/>
      </xdr:nvSpPr>
      <xdr:spPr>
        <a:xfrm>
          <a:off x="20199428" y="1008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142481</xdr:rowOff>
    </xdr:from>
    <xdr:to>
      <xdr:col>102</xdr:col>
      <xdr:colOff>114300</xdr:colOff>
      <xdr:row>57</xdr:row>
      <xdr:rowOff>159462</xdr:rowOff>
    </xdr:to>
    <xdr:cxnSp macro="">
      <xdr:nvCxnSpPr>
        <xdr:cNvPr id="794" name="直線コネクタ 793"/>
        <xdr:cNvCxnSpPr/>
      </xdr:nvCxnSpPr>
      <xdr:spPr>
        <a:xfrm>
          <a:off x="18656300" y="9915131"/>
          <a:ext cx="889000" cy="1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46063</xdr:rowOff>
    </xdr:from>
    <xdr:to>
      <xdr:col>102</xdr:col>
      <xdr:colOff>165100</xdr:colOff>
      <xdr:row>58</xdr:row>
      <xdr:rowOff>147663</xdr:rowOff>
    </xdr:to>
    <xdr:sp macro="" textlink="">
      <xdr:nvSpPr>
        <xdr:cNvPr id="795" name="フローチャート: 判断 794"/>
        <xdr:cNvSpPr/>
      </xdr:nvSpPr>
      <xdr:spPr>
        <a:xfrm>
          <a:off x="19494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138790</xdr:rowOff>
    </xdr:from>
    <xdr:ext cx="469744" cy="259045"/>
    <xdr:sp macro="" textlink="">
      <xdr:nvSpPr>
        <xdr:cNvPr id="796" name="テキスト ボックス 795"/>
        <xdr:cNvSpPr txBox="1"/>
      </xdr:nvSpPr>
      <xdr:spPr>
        <a:xfrm>
          <a:off x="19310428" y="1008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69558</xdr:rowOff>
    </xdr:from>
    <xdr:to>
      <xdr:col>98</xdr:col>
      <xdr:colOff>38100</xdr:colOff>
      <xdr:row>58</xdr:row>
      <xdr:rowOff>171158</xdr:rowOff>
    </xdr:to>
    <xdr:sp macro="" textlink="">
      <xdr:nvSpPr>
        <xdr:cNvPr id="797" name="フローチャート: 判断 796"/>
        <xdr:cNvSpPr/>
      </xdr:nvSpPr>
      <xdr:spPr>
        <a:xfrm>
          <a:off x="18605500" y="100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162285</xdr:rowOff>
    </xdr:from>
    <xdr:ext cx="469744" cy="259045"/>
    <xdr:sp macro="" textlink="">
      <xdr:nvSpPr>
        <xdr:cNvPr id="798" name="テキスト ボックス 797"/>
        <xdr:cNvSpPr txBox="1"/>
      </xdr:nvSpPr>
      <xdr:spPr>
        <a:xfrm>
          <a:off x="18421428" y="1010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105601</xdr:rowOff>
    </xdr:from>
    <xdr:to>
      <xdr:col>116</xdr:col>
      <xdr:colOff>114300</xdr:colOff>
      <xdr:row>58</xdr:row>
      <xdr:rowOff>35751</xdr:rowOff>
    </xdr:to>
    <xdr:sp macro="" textlink="">
      <xdr:nvSpPr>
        <xdr:cNvPr id="804" name="楕円 803"/>
        <xdr:cNvSpPr/>
      </xdr:nvSpPr>
      <xdr:spPr>
        <a:xfrm>
          <a:off x="22110700" y="987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128478</xdr:rowOff>
    </xdr:from>
    <xdr:ext cx="534377" cy="259045"/>
    <xdr:sp macro="" textlink="">
      <xdr:nvSpPr>
        <xdr:cNvPr id="805" name="貸付金該当値テキスト"/>
        <xdr:cNvSpPr txBox="1"/>
      </xdr:nvSpPr>
      <xdr:spPr>
        <a:xfrm>
          <a:off x="22212300" y="972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114757</xdr:rowOff>
    </xdr:from>
    <xdr:to>
      <xdr:col>112</xdr:col>
      <xdr:colOff>38100</xdr:colOff>
      <xdr:row>58</xdr:row>
      <xdr:rowOff>44907</xdr:rowOff>
    </xdr:to>
    <xdr:sp macro="" textlink="">
      <xdr:nvSpPr>
        <xdr:cNvPr id="806" name="楕円 805"/>
        <xdr:cNvSpPr/>
      </xdr:nvSpPr>
      <xdr:spPr>
        <a:xfrm>
          <a:off x="21272500" y="988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61434</xdr:rowOff>
    </xdr:from>
    <xdr:ext cx="534377" cy="259045"/>
    <xdr:sp macro="" textlink="">
      <xdr:nvSpPr>
        <xdr:cNvPr id="807" name="テキスト ボックス 806"/>
        <xdr:cNvSpPr txBox="1"/>
      </xdr:nvSpPr>
      <xdr:spPr>
        <a:xfrm>
          <a:off x="21056111" y="966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129477</xdr:rowOff>
    </xdr:from>
    <xdr:to>
      <xdr:col>107</xdr:col>
      <xdr:colOff>101600</xdr:colOff>
      <xdr:row>58</xdr:row>
      <xdr:rowOff>59627</xdr:rowOff>
    </xdr:to>
    <xdr:sp macro="" textlink="">
      <xdr:nvSpPr>
        <xdr:cNvPr id="808" name="楕円 807"/>
        <xdr:cNvSpPr/>
      </xdr:nvSpPr>
      <xdr:spPr>
        <a:xfrm>
          <a:off x="20383500" y="990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76154</xdr:rowOff>
    </xdr:from>
    <xdr:ext cx="534377" cy="259045"/>
    <xdr:sp macro="" textlink="">
      <xdr:nvSpPr>
        <xdr:cNvPr id="809" name="テキスト ボックス 808"/>
        <xdr:cNvSpPr txBox="1"/>
      </xdr:nvSpPr>
      <xdr:spPr>
        <a:xfrm>
          <a:off x="20167111" y="967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108662</xdr:rowOff>
    </xdr:from>
    <xdr:to>
      <xdr:col>102</xdr:col>
      <xdr:colOff>165100</xdr:colOff>
      <xdr:row>58</xdr:row>
      <xdr:rowOff>38812</xdr:rowOff>
    </xdr:to>
    <xdr:sp macro="" textlink="">
      <xdr:nvSpPr>
        <xdr:cNvPr id="810" name="楕円 809"/>
        <xdr:cNvSpPr/>
      </xdr:nvSpPr>
      <xdr:spPr>
        <a:xfrm>
          <a:off x="19494500" y="988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55339</xdr:rowOff>
    </xdr:from>
    <xdr:ext cx="534377" cy="259045"/>
    <xdr:sp macro="" textlink="">
      <xdr:nvSpPr>
        <xdr:cNvPr id="811" name="テキスト ボックス 810"/>
        <xdr:cNvSpPr txBox="1"/>
      </xdr:nvSpPr>
      <xdr:spPr>
        <a:xfrm>
          <a:off x="19278111" y="965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91681</xdr:rowOff>
    </xdr:from>
    <xdr:to>
      <xdr:col>98</xdr:col>
      <xdr:colOff>38100</xdr:colOff>
      <xdr:row>58</xdr:row>
      <xdr:rowOff>21831</xdr:rowOff>
    </xdr:to>
    <xdr:sp macro="" textlink="">
      <xdr:nvSpPr>
        <xdr:cNvPr id="812" name="楕円 811"/>
        <xdr:cNvSpPr/>
      </xdr:nvSpPr>
      <xdr:spPr>
        <a:xfrm>
          <a:off x="18605500" y="986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38358</xdr:rowOff>
    </xdr:from>
    <xdr:ext cx="534377" cy="259045"/>
    <xdr:sp macro="" textlink="">
      <xdr:nvSpPr>
        <xdr:cNvPr id="813" name="テキスト ボックス 812"/>
        <xdr:cNvSpPr txBox="1"/>
      </xdr:nvSpPr>
      <xdr:spPr>
        <a:xfrm>
          <a:off x="18389111" y="963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4" name="直線コネクタ 82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5" name="テキスト ボックス 82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6" name="直線コネクタ 82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7" name="テキスト ボックス 826"/>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8" name="直線コネクタ 82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9" name="テキスト ボックス 82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0" name="直線コネクタ 82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1" name="テキスト ボックス 83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2" name="直線コネクタ 83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3" name="テキスト ボックス 83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7" name="直線コネクタ 836"/>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8" name="繰出金最小値テキスト"/>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9" name="直線コネクタ 838"/>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40" name="繰出金最大値テキスト"/>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41" name="直線コネクタ 840"/>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74785</xdr:rowOff>
    </xdr:from>
    <xdr:to>
      <xdr:col>116</xdr:col>
      <xdr:colOff>63500</xdr:colOff>
      <xdr:row>77</xdr:row>
      <xdr:rowOff>94955</xdr:rowOff>
    </xdr:to>
    <xdr:cxnSp macro="">
      <xdr:nvCxnSpPr>
        <xdr:cNvPr id="842" name="直線コネクタ 841"/>
        <xdr:cNvCxnSpPr/>
      </xdr:nvCxnSpPr>
      <xdr:spPr>
        <a:xfrm>
          <a:off x="21323300" y="13276435"/>
          <a:ext cx="838200" cy="2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111724</xdr:rowOff>
    </xdr:from>
    <xdr:ext cx="599010" cy="259045"/>
    <xdr:sp macro="" textlink="">
      <xdr:nvSpPr>
        <xdr:cNvPr id="843" name="繰出金平均値テキスト"/>
        <xdr:cNvSpPr txBox="1"/>
      </xdr:nvSpPr>
      <xdr:spPr>
        <a:xfrm>
          <a:off x="22212300" y="12970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4" name="フローチャート: 判断 843"/>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65150</xdr:rowOff>
    </xdr:from>
    <xdr:to>
      <xdr:col>111</xdr:col>
      <xdr:colOff>177800</xdr:colOff>
      <xdr:row>77</xdr:row>
      <xdr:rowOff>74785</xdr:rowOff>
    </xdr:to>
    <xdr:cxnSp macro="">
      <xdr:nvCxnSpPr>
        <xdr:cNvPr id="845" name="直線コネクタ 844"/>
        <xdr:cNvCxnSpPr/>
      </xdr:nvCxnSpPr>
      <xdr:spPr>
        <a:xfrm>
          <a:off x="20434300" y="13266800"/>
          <a:ext cx="889000" cy="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6" name="フローチャート: 判断 845"/>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45014</xdr:rowOff>
    </xdr:from>
    <xdr:ext cx="599010" cy="259045"/>
    <xdr:sp macro="" textlink="">
      <xdr:nvSpPr>
        <xdr:cNvPr id="847" name="テキスト ボックス 846"/>
        <xdr:cNvSpPr txBox="1"/>
      </xdr:nvSpPr>
      <xdr:spPr>
        <a:xfrm>
          <a:off x="21023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65150</xdr:rowOff>
    </xdr:from>
    <xdr:to>
      <xdr:col>107</xdr:col>
      <xdr:colOff>50800</xdr:colOff>
      <xdr:row>77</xdr:row>
      <xdr:rowOff>71234</xdr:rowOff>
    </xdr:to>
    <xdr:cxnSp macro="">
      <xdr:nvCxnSpPr>
        <xdr:cNvPr id="848" name="直線コネクタ 847"/>
        <xdr:cNvCxnSpPr/>
      </xdr:nvCxnSpPr>
      <xdr:spPr>
        <a:xfrm flipV="1">
          <a:off x="19545300" y="13266800"/>
          <a:ext cx="889000" cy="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9" name="フローチャート: 判断 848"/>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44462</xdr:rowOff>
    </xdr:from>
    <xdr:ext cx="599010" cy="259045"/>
    <xdr:sp macro="" textlink="">
      <xdr:nvSpPr>
        <xdr:cNvPr id="850" name="テキスト ボックス 849"/>
        <xdr:cNvSpPr txBox="1"/>
      </xdr:nvSpPr>
      <xdr:spPr>
        <a:xfrm>
          <a:off x="20134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71234</xdr:rowOff>
    </xdr:from>
    <xdr:to>
      <xdr:col>102</xdr:col>
      <xdr:colOff>114300</xdr:colOff>
      <xdr:row>77</xdr:row>
      <xdr:rowOff>77285</xdr:rowOff>
    </xdr:to>
    <xdr:cxnSp macro="">
      <xdr:nvCxnSpPr>
        <xdr:cNvPr id="851" name="直線コネクタ 850"/>
        <xdr:cNvCxnSpPr/>
      </xdr:nvCxnSpPr>
      <xdr:spPr>
        <a:xfrm flipV="1">
          <a:off x="18656300" y="13272884"/>
          <a:ext cx="889000" cy="6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109375</xdr:rowOff>
    </xdr:from>
    <xdr:to>
      <xdr:col>102</xdr:col>
      <xdr:colOff>165100</xdr:colOff>
      <xdr:row>77</xdr:row>
      <xdr:rowOff>39525</xdr:rowOff>
    </xdr:to>
    <xdr:sp macro="" textlink="">
      <xdr:nvSpPr>
        <xdr:cNvPr id="852" name="フローチャート: 判断 851"/>
        <xdr:cNvSpPr/>
      </xdr:nvSpPr>
      <xdr:spPr>
        <a:xfrm>
          <a:off x="19494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56052</xdr:rowOff>
    </xdr:from>
    <xdr:ext cx="599010" cy="259045"/>
    <xdr:sp macro="" textlink="">
      <xdr:nvSpPr>
        <xdr:cNvPr id="853" name="テキスト ボックス 852"/>
        <xdr:cNvSpPr txBox="1"/>
      </xdr:nvSpPr>
      <xdr:spPr>
        <a:xfrm>
          <a:off x="19245795"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118413</xdr:rowOff>
    </xdr:from>
    <xdr:to>
      <xdr:col>98</xdr:col>
      <xdr:colOff>38100</xdr:colOff>
      <xdr:row>77</xdr:row>
      <xdr:rowOff>48563</xdr:rowOff>
    </xdr:to>
    <xdr:sp macro="" textlink="">
      <xdr:nvSpPr>
        <xdr:cNvPr id="854" name="フローチャート: 判断 853"/>
        <xdr:cNvSpPr/>
      </xdr:nvSpPr>
      <xdr:spPr>
        <a:xfrm>
          <a:off x="18605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65089</xdr:rowOff>
    </xdr:from>
    <xdr:ext cx="599010" cy="259045"/>
    <xdr:sp macro="" textlink="">
      <xdr:nvSpPr>
        <xdr:cNvPr id="855" name="テキスト ボックス 854"/>
        <xdr:cNvSpPr txBox="1"/>
      </xdr:nvSpPr>
      <xdr:spPr>
        <a:xfrm>
          <a:off x="18356795"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44155</xdr:rowOff>
    </xdr:from>
    <xdr:to>
      <xdr:col>116</xdr:col>
      <xdr:colOff>114300</xdr:colOff>
      <xdr:row>77</xdr:row>
      <xdr:rowOff>145755</xdr:rowOff>
    </xdr:to>
    <xdr:sp macro="" textlink="">
      <xdr:nvSpPr>
        <xdr:cNvPr id="861" name="楕円 860"/>
        <xdr:cNvSpPr/>
      </xdr:nvSpPr>
      <xdr:spPr>
        <a:xfrm>
          <a:off x="22110700" y="1324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22582</xdr:rowOff>
    </xdr:from>
    <xdr:ext cx="534377" cy="259045"/>
    <xdr:sp macro="" textlink="">
      <xdr:nvSpPr>
        <xdr:cNvPr id="862" name="繰出金該当値テキスト"/>
        <xdr:cNvSpPr txBox="1"/>
      </xdr:nvSpPr>
      <xdr:spPr>
        <a:xfrm>
          <a:off x="22212300" y="1322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23985</xdr:rowOff>
    </xdr:from>
    <xdr:to>
      <xdr:col>112</xdr:col>
      <xdr:colOff>38100</xdr:colOff>
      <xdr:row>77</xdr:row>
      <xdr:rowOff>125585</xdr:rowOff>
    </xdr:to>
    <xdr:sp macro="" textlink="">
      <xdr:nvSpPr>
        <xdr:cNvPr id="863" name="楕円 862"/>
        <xdr:cNvSpPr/>
      </xdr:nvSpPr>
      <xdr:spPr>
        <a:xfrm>
          <a:off x="21272500" y="1322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116712</xdr:rowOff>
    </xdr:from>
    <xdr:ext cx="534377" cy="259045"/>
    <xdr:sp macro="" textlink="">
      <xdr:nvSpPr>
        <xdr:cNvPr id="864" name="テキスト ボックス 863"/>
        <xdr:cNvSpPr txBox="1"/>
      </xdr:nvSpPr>
      <xdr:spPr>
        <a:xfrm>
          <a:off x="21056111" y="1331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14350</xdr:rowOff>
    </xdr:from>
    <xdr:to>
      <xdr:col>107</xdr:col>
      <xdr:colOff>101600</xdr:colOff>
      <xdr:row>77</xdr:row>
      <xdr:rowOff>115950</xdr:rowOff>
    </xdr:to>
    <xdr:sp macro="" textlink="">
      <xdr:nvSpPr>
        <xdr:cNvPr id="865" name="楕円 864"/>
        <xdr:cNvSpPr/>
      </xdr:nvSpPr>
      <xdr:spPr>
        <a:xfrm>
          <a:off x="20383500" y="132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107077</xdr:rowOff>
    </xdr:from>
    <xdr:ext cx="534377" cy="259045"/>
    <xdr:sp macro="" textlink="">
      <xdr:nvSpPr>
        <xdr:cNvPr id="866" name="テキスト ボックス 865"/>
        <xdr:cNvSpPr txBox="1"/>
      </xdr:nvSpPr>
      <xdr:spPr>
        <a:xfrm>
          <a:off x="20167111" y="13308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20434</xdr:rowOff>
    </xdr:from>
    <xdr:to>
      <xdr:col>102</xdr:col>
      <xdr:colOff>165100</xdr:colOff>
      <xdr:row>77</xdr:row>
      <xdr:rowOff>122034</xdr:rowOff>
    </xdr:to>
    <xdr:sp macro="" textlink="">
      <xdr:nvSpPr>
        <xdr:cNvPr id="867" name="楕円 866"/>
        <xdr:cNvSpPr/>
      </xdr:nvSpPr>
      <xdr:spPr>
        <a:xfrm>
          <a:off x="19494500" y="1322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113161</xdr:rowOff>
    </xdr:from>
    <xdr:ext cx="534377" cy="259045"/>
    <xdr:sp macro="" textlink="">
      <xdr:nvSpPr>
        <xdr:cNvPr id="868" name="テキスト ボックス 867"/>
        <xdr:cNvSpPr txBox="1"/>
      </xdr:nvSpPr>
      <xdr:spPr>
        <a:xfrm>
          <a:off x="19278111" y="1331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26485</xdr:rowOff>
    </xdr:from>
    <xdr:to>
      <xdr:col>98</xdr:col>
      <xdr:colOff>38100</xdr:colOff>
      <xdr:row>77</xdr:row>
      <xdr:rowOff>128085</xdr:rowOff>
    </xdr:to>
    <xdr:sp macro="" textlink="">
      <xdr:nvSpPr>
        <xdr:cNvPr id="869" name="楕円 868"/>
        <xdr:cNvSpPr/>
      </xdr:nvSpPr>
      <xdr:spPr>
        <a:xfrm>
          <a:off x="18605500" y="1322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119212</xdr:rowOff>
    </xdr:from>
    <xdr:ext cx="534377" cy="259045"/>
    <xdr:sp macro="" textlink="">
      <xdr:nvSpPr>
        <xdr:cNvPr id="870" name="テキスト ボックス 869"/>
        <xdr:cNvSpPr txBox="1"/>
      </xdr:nvSpPr>
      <xdr:spPr>
        <a:xfrm>
          <a:off x="18389111" y="1332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・物件費は類似団体と比較すると上回っているが、埋蔵文化財の発掘作業が終盤に来ており、今後</a:t>
          </a:r>
          <a:r>
            <a:rPr lang="ja-JP" altLang="en-US" sz="1100">
              <a:solidFill>
                <a:schemeClr val="dk1"/>
              </a:solidFill>
              <a:latin typeface="+mn-lt"/>
              <a:ea typeface="+mn-ea"/>
              <a:cs typeface="+mn-cs"/>
            </a:rPr>
            <a:t>も</a:t>
          </a:r>
          <a:r>
            <a:rPr lang="ja-JP" altLang="ja-JP" sz="1100">
              <a:solidFill>
                <a:schemeClr val="dk1"/>
              </a:solidFill>
              <a:latin typeface="+mn-lt"/>
              <a:ea typeface="+mn-ea"/>
              <a:cs typeface="+mn-cs"/>
            </a:rPr>
            <a:t>減少傾向になってくると予想される。</a:t>
          </a:r>
          <a:endParaRPr lang="ja-JP" altLang="ja-JP" sz="1400"/>
        </a:p>
        <a:p>
          <a:r>
            <a:rPr lang="ja-JP" altLang="ja-JP" sz="1100">
              <a:solidFill>
                <a:schemeClr val="dk1"/>
              </a:solidFill>
              <a:latin typeface="+mn-lt"/>
              <a:ea typeface="+mn-ea"/>
              <a:cs typeface="+mn-cs"/>
            </a:rPr>
            <a:t>・補助費は上昇傾向にあるが、農業費における補助事業の増加が要因である。</a:t>
          </a:r>
          <a:endParaRPr lang="ja-JP" altLang="ja-JP" sz="1400"/>
        </a:p>
        <a:p>
          <a:r>
            <a:rPr lang="ja-JP" altLang="ja-JP" sz="1100">
              <a:solidFill>
                <a:schemeClr val="dk1"/>
              </a:solidFill>
              <a:latin typeface="+mn-lt"/>
              <a:ea typeface="+mn-ea"/>
              <a:cs typeface="+mn-cs"/>
            </a:rPr>
            <a:t>・普通建設事業は、</a:t>
          </a:r>
          <a:r>
            <a:rPr lang="ja-JP" altLang="en-US" sz="1100">
              <a:solidFill>
                <a:schemeClr val="dk1"/>
              </a:solidFill>
              <a:latin typeface="+mn-lt"/>
              <a:ea typeface="+mn-ea"/>
              <a:cs typeface="+mn-cs"/>
            </a:rPr>
            <a:t>新規事業として農業施設（青果物集出荷貯蔵施設整備事業）</a:t>
          </a:r>
          <a:r>
            <a:rPr lang="ja-JP" altLang="ja-JP" sz="1100">
              <a:solidFill>
                <a:schemeClr val="dk1"/>
              </a:solidFill>
              <a:latin typeface="+mn-lt"/>
              <a:ea typeface="+mn-ea"/>
              <a:cs typeface="+mn-cs"/>
            </a:rPr>
            <a:t>前年と比較すると大幅に</a:t>
          </a:r>
          <a:r>
            <a:rPr lang="ja-JP" altLang="en-US" sz="1100">
              <a:solidFill>
                <a:schemeClr val="dk1"/>
              </a:solidFill>
              <a:latin typeface="+mn-lt"/>
              <a:ea typeface="+mn-ea"/>
              <a:cs typeface="+mn-cs"/>
            </a:rPr>
            <a:t>増加</a:t>
          </a:r>
          <a:r>
            <a:rPr lang="ja-JP" altLang="ja-JP" sz="1100">
              <a:solidFill>
                <a:schemeClr val="dk1"/>
              </a:solidFill>
              <a:latin typeface="+mn-lt"/>
              <a:ea typeface="+mn-ea"/>
              <a:cs typeface="+mn-cs"/>
            </a:rPr>
            <a:t>し、類似団体</a:t>
          </a:r>
          <a:r>
            <a:rPr lang="ja-JP" altLang="en-US" sz="1100">
              <a:solidFill>
                <a:schemeClr val="dk1"/>
              </a:solidFill>
              <a:latin typeface="+mn-lt"/>
              <a:ea typeface="+mn-ea"/>
              <a:cs typeface="+mn-cs"/>
            </a:rPr>
            <a:t>よりも大きくなっている。</a:t>
          </a:r>
          <a:endParaRPr lang="en-US" altLang="ja-JP" sz="1100">
            <a:solidFill>
              <a:schemeClr val="dk1"/>
            </a:solidFill>
            <a:latin typeface="+mn-lt"/>
            <a:ea typeface="+mn-ea"/>
            <a:cs typeface="+mn-cs"/>
          </a:endParaRPr>
        </a:p>
        <a:p>
          <a:r>
            <a:rPr lang="ja-JP" altLang="ja-JP" sz="1100">
              <a:solidFill>
                <a:schemeClr val="dk1"/>
              </a:solidFill>
              <a:latin typeface="+mn-lt"/>
              <a:ea typeface="+mn-ea"/>
              <a:cs typeface="+mn-cs"/>
            </a:rPr>
            <a:t>・公債費は、過去の大型事業の償還終了に伴い、減少傾向に</a:t>
          </a:r>
          <a:r>
            <a:rPr lang="ja-JP" altLang="en-US" sz="1100">
              <a:solidFill>
                <a:schemeClr val="dk1"/>
              </a:solidFill>
              <a:latin typeface="+mn-lt"/>
              <a:ea typeface="+mn-ea"/>
              <a:cs typeface="+mn-cs"/>
            </a:rPr>
            <a:t>あったが、今年度はＨ２６に過疎指定されたことにより過疎対策事業債の償還が若干の増加傾向になりつつある</a:t>
          </a:r>
          <a:r>
            <a:rPr lang="ja-JP" altLang="ja-JP" sz="1100">
              <a:solidFill>
                <a:schemeClr val="dk1"/>
              </a:solidFill>
              <a:latin typeface="+mn-lt"/>
              <a:ea typeface="+mn-ea"/>
              <a:cs typeface="+mn-cs"/>
            </a:rPr>
            <a:t>。</a:t>
          </a:r>
          <a:endParaRPr lang="ja-JP" altLang="ja-JP" sz="1400"/>
        </a:p>
        <a:p>
          <a:r>
            <a:rPr lang="ja-JP" altLang="ja-JP" sz="1100">
              <a:solidFill>
                <a:schemeClr val="dk1"/>
              </a:solidFill>
              <a:latin typeface="+mn-lt"/>
              <a:ea typeface="+mn-ea"/>
              <a:cs typeface="+mn-cs"/>
            </a:rPr>
            <a:t>・積立金は、国営農業用水再編対策事業に係る第</a:t>
          </a:r>
          <a:r>
            <a:rPr lang="en-US" altLang="ja-JP" sz="1100">
              <a:solidFill>
                <a:schemeClr val="dk1"/>
              </a:solidFill>
              <a:latin typeface="+mn-lt"/>
              <a:ea typeface="+mn-ea"/>
              <a:cs typeface="+mn-cs"/>
            </a:rPr>
            <a:t>2</a:t>
          </a:r>
          <a:r>
            <a:rPr lang="ja-JP" altLang="ja-JP" sz="1100">
              <a:solidFill>
                <a:schemeClr val="dk1"/>
              </a:solidFill>
              <a:latin typeface="+mn-lt"/>
              <a:ea typeface="+mn-ea"/>
              <a:cs typeface="+mn-cs"/>
            </a:rPr>
            <a:t>期分の負担金支払いを見据え継続的な基金を積み増ししている事が類似団体より多い要因である。</a:t>
          </a:r>
          <a:endParaRPr kumimoji="1" lang="ja-JP" altLang="ja-JP" sz="110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北海道厚真町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4,661
4,622
404.61
7,581,116
7,383,677
180,860
3,546,912
9,123,170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94209</xdr:rowOff>
    </xdr:from>
    <xdr:to>
      <xdr:col>24</xdr:col>
      <xdr:colOff>63500</xdr:colOff>
      <xdr:row>37</xdr:row>
      <xdr:rowOff>97523</xdr:rowOff>
    </xdr:to>
    <xdr:cxnSp macro="">
      <xdr:nvCxnSpPr>
        <xdr:cNvPr id="60" name="直線コネクタ 59"/>
        <xdr:cNvCxnSpPr/>
      </xdr:nvCxnSpPr>
      <xdr:spPr>
        <a:xfrm>
          <a:off x="3797300" y="6437859"/>
          <a:ext cx="8382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25861</xdr:rowOff>
    </xdr:from>
    <xdr:ext cx="534377" cy="259045"/>
    <xdr:sp macro="" textlink="">
      <xdr:nvSpPr>
        <xdr:cNvPr id="61" name="議会費平均値テキスト"/>
        <xdr:cNvSpPr txBox="1"/>
      </xdr:nvSpPr>
      <xdr:spPr>
        <a:xfrm>
          <a:off x="4686300" y="619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78759</xdr:rowOff>
    </xdr:from>
    <xdr:to>
      <xdr:col>19</xdr:col>
      <xdr:colOff>177800</xdr:colOff>
      <xdr:row>37</xdr:row>
      <xdr:rowOff>94209</xdr:rowOff>
    </xdr:to>
    <xdr:cxnSp macro="">
      <xdr:nvCxnSpPr>
        <xdr:cNvPr id="63" name="直線コネクタ 62"/>
        <xdr:cNvCxnSpPr/>
      </xdr:nvCxnSpPr>
      <xdr:spPr>
        <a:xfrm>
          <a:off x="2908300" y="6422409"/>
          <a:ext cx="889000" cy="1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121397</xdr:rowOff>
    </xdr:from>
    <xdr:ext cx="534377" cy="259045"/>
    <xdr:sp macro="" textlink="">
      <xdr:nvSpPr>
        <xdr:cNvPr id="65" name="テキスト ボックス 64"/>
        <xdr:cNvSpPr txBox="1"/>
      </xdr:nvSpPr>
      <xdr:spPr>
        <a:xfrm>
          <a:off x="3530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78759</xdr:rowOff>
    </xdr:from>
    <xdr:to>
      <xdr:col>15</xdr:col>
      <xdr:colOff>50800</xdr:colOff>
      <xdr:row>37</xdr:row>
      <xdr:rowOff>111239</xdr:rowOff>
    </xdr:to>
    <xdr:cxnSp macro="">
      <xdr:nvCxnSpPr>
        <xdr:cNvPr id="66" name="直線コネクタ 65"/>
        <xdr:cNvCxnSpPr/>
      </xdr:nvCxnSpPr>
      <xdr:spPr>
        <a:xfrm flipV="1">
          <a:off x="2019300" y="6422409"/>
          <a:ext cx="889000" cy="3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105624</xdr:rowOff>
    </xdr:from>
    <xdr:ext cx="534377" cy="259045"/>
    <xdr:sp macro="" textlink="">
      <xdr:nvSpPr>
        <xdr:cNvPr id="68" name="テキスト ボックス 67"/>
        <xdr:cNvSpPr txBox="1"/>
      </xdr:nvSpPr>
      <xdr:spPr>
        <a:xfrm>
          <a:off x="2641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100266</xdr:rowOff>
    </xdr:from>
    <xdr:to>
      <xdr:col>10</xdr:col>
      <xdr:colOff>114300</xdr:colOff>
      <xdr:row>37</xdr:row>
      <xdr:rowOff>111239</xdr:rowOff>
    </xdr:to>
    <xdr:cxnSp macro="">
      <xdr:nvCxnSpPr>
        <xdr:cNvPr id="69" name="直線コネクタ 68"/>
        <xdr:cNvCxnSpPr/>
      </xdr:nvCxnSpPr>
      <xdr:spPr>
        <a:xfrm>
          <a:off x="1130300" y="6443916"/>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159804</xdr:rowOff>
    </xdr:from>
    <xdr:to>
      <xdr:col>10</xdr:col>
      <xdr:colOff>165100</xdr:colOff>
      <xdr:row>37</xdr:row>
      <xdr:rowOff>89954</xdr:rowOff>
    </xdr:to>
    <xdr:sp macro="" textlink="">
      <xdr:nvSpPr>
        <xdr:cNvPr id="70" name="フローチャート: 判断 69"/>
        <xdr:cNvSpPr/>
      </xdr:nvSpPr>
      <xdr:spPr>
        <a:xfrm>
          <a:off x="1968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106481</xdr:rowOff>
    </xdr:from>
    <xdr:ext cx="534377" cy="259045"/>
    <xdr:sp macro="" textlink="">
      <xdr:nvSpPr>
        <xdr:cNvPr id="71" name="テキスト ボックス 70"/>
        <xdr:cNvSpPr txBox="1"/>
      </xdr:nvSpPr>
      <xdr:spPr>
        <a:xfrm>
          <a:off x="1752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161976</xdr:rowOff>
    </xdr:from>
    <xdr:to>
      <xdr:col>6</xdr:col>
      <xdr:colOff>38100</xdr:colOff>
      <xdr:row>37</xdr:row>
      <xdr:rowOff>92126</xdr:rowOff>
    </xdr:to>
    <xdr:sp macro="" textlink="">
      <xdr:nvSpPr>
        <xdr:cNvPr id="72" name="フローチャート: 判断 71"/>
        <xdr:cNvSpPr/>
      </xdr:nvSpPr>
      <xdr:spPr>
        <a:xfrm>
          <a:off x="1079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108653</xdr:rowOff>
    </xdr:from>
    <xdr:ext cx="534377" cy="259045"/>
    <xdr:sp macro="" textlink="">
      <xdr:nvSpPr>
        <xdr:cNvPr id="73" name="テキスト ボックス 72"/>
        <xdr:cNvSpPr txBox="1"/>
      </xdr:nvSpPr>
      <xdr:spPr>
        <a:xfrm>
          <a:off x="863111" y="61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46723</xdr:rowOff>
    </xdr:from>
    <xdr:to>
      <xdr:col>24</xdr:col>
      <xdr:colOff>114300</xdr:colOff>
      <xdr:row>37</xdr:row>
      <xdr:rowOff>148323</xdr:rowOff>
    </xdr:to>
    <xdr:sp macro="" textlink="">
      <xdr:nvSpPr>
        <xdr:cNvPr id="79" name="楕円 78"/>
        <xdr:cNvSpPr/>
      </xdr:nvSpPr>
      <xdr:spPr>
        <a:xfrm>
          <a:off x="4584700" y="639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25150</xdr:rowOff>
    </xdr:from>
    <xdr:ext cx="534377" cy="259045"/>
    <xdr:sp macro="" textlink="">
      <xdr:nvSpPr>
        <xdr:cNvPr id="80" name="議会費該当値テキスト"/>
        <xdr:cNvSpPr txBox="1"/>
      </xdr:nvSpPr>
      <xdr:spPr>
        <a:xfrm>
          <a:off x="4686300" y="636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43409</xdr:rowOff>
    </xdr:from>
    <xdr:to>
      <xdr:col>20</xdr:col>
      <xdr:colOff>38100</xdr:colOff>
      <xdr:row>37</xdr:row>
      <xdr:rowOff>145009</xdr:rowOff>
    </xdr:to>
    <xdr:sp macro="" textlink="">
      <xdr:nvSpPr>
        <xdr:cNvPr id="81" name="楕円 80"/>
        <xdr:cNvSpPr/>
      </xdr:nvSpPr>
      <xdr:spPr>
        <a:xfrm>
          <a:off x="3746500" y="638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136136</xdr:rowOff>
    </xdr:from>
    <xdr:ext cx="534377" cy="259045"/>
    <xdr:sp macro="" textlink="">
      <xdr:nvSpPr>
        <xdr:cNvPr id="82" name="テキスト ボックス 81"/>
        <xdr:cNvSpPr txBox="1"/>
      </xdr:nvSpPr>
      <xdr:spPr>
        <a:xfrm>
          <a:off x="3530111" y="647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27959</xdr:rowOff>
    </xdr:from>
    <xdr:to>
      <xdr:col>15</xdr:col>
      <xdr:colOff>101600</xdr:colOff>
      <xdr:row>37</xdr:row>
      <xdr:rowOff>129559</xdr:rowOff>
    </xdr:to>
    <xdr:sp macro="" textlink="">
      <xdr:nvSpPr>
        <xdr:cNvPr id="83" name="楕円 82"/>
        <xdr:cNvSpPr/>
      </xdr:nvSpPr>
      <xdr:spPr>
        <a:xfrm>
          <a:off x="2857500" y="637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120686</xdr:rowOff>
    </xdr:from>
    <xdr:ext cx="534377" cy="259045"/>
    <xdr:sp macro="" textlink="">
      <xdr:nvSpPr>
        <xdr:cNvPr id="84" name="テキスト ボックス 83"/>
        <xdr:cNvSpPr txBox="1"/>
      </xdr:nvSpPr>
      <xdr:spPr>
        <a:xfrm>
          <a:off x="2641111" y="646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60439</xdr:rowOff>
    </xdr:from>
    <xdr:to>
      <xdr:col>10</xdr:col>
      <xdr:colOff>165100</xdr:colOff>
      <xdr:row>37</xdr:row>
      <xdr:rowOff>162040</xdr:rowOff>
    </xdr:to>
    <xdr:sp macro="" textlink="">
      <xdr:nvSpPr>
        <xdr:cNvPr id="85" name="楕円 84"/>
        <xdr:cNvSpPr/>
      </xdr:nvSpPr>
      <xdr:spPr>
        <a:xfrm>
          <a:off x="1968500" y="64040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153166</xdr:rowOff>
    </xdr:from>
    <xdr:ext cx="534377" cy="259045"/>
    <xdr:sp macro="" textlink="">
      <xdr:nvSpPr>
        <xdr:cNvPr id="86" name="テキスト ボックス 85"/>
        <xdr:cNvSpPr txBox="1"/>
      </xdr:nvSpPr>
      <xdr:spPr>
        <a:xfrm>
          <a:off x="1752111" y="649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49466</xdr:rowOff>
    </xdr:from>
    <xdr:to>
      <xdr:col>6</xdr:col>
      <xdr:colOff>38100</xdr:colOff>
      <xdr:row>37</xdr:row>
      <xdr:rowOff>151066</xdr:rowOff>
    </xdr:to>
    <xdr:sp macro="" textlink="">
      <xdr:nvSpPr>
        <xdr:cNvPr id="87" name="楕円 86"/>
        <xdr:cNvSpPr/>
      </xdr:nvSpPr>
      <xdr:spPr>
        <a:xfrm>
          <a:off x="1079500" y="639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142194</xdr:rowOff>
    </xdr:from>
    <xdr:ext cx="534377" cy="259045"/>
    <xdr:sp macro="" textlink="">
      <xdr:nvSpPr>
        <xdr:cNvPr id="88" name="テキスト ボックス 87"/>
        <xdr:cNvSpPr txBox="1"/>
      </xdr:nvSpPr>
      <xdr:spPr>
        <a:xfrm>
          <a:off x="863111" y="648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18049</xdr:rowOff>
    </xdr:from>
    <xdr:to>
      <xdr:col>24</xdr:col>
      <xdr:colOff>63500</xdr:colOff>
      <xdr:row>58</xdr:row>
      <xdr:rowOff>26763</xdr:rowOff>
    </xdr:to>
    <xdr:cxnSp macro="">
      <xdr:nvCxnSpPr>
        <xdr:cNvPr id="115" name="直線コネクタ 114"/>
        <xdr:cNvCxnSpPr/>
      </xdr:nvCxnSpPr>
      <xdr:spPr>
        <a:xfrm>
          <a:off x="3797300" y="9962149"/>
          <a:ext cx="838200" cy="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153481</xdr:rowOff>
    </xdr:from>
    <xdr:ext cx="599010" cy="259045"/>
    <xdr:sp macro="" textlink="">
      <xdr:nvSpPr>
        <xdr:cNvPr id="116" name="総務費平均値テキスト"/>
        <xdr:cNvSpPr txBox="1"/>
      </xdr:nvSpPr>
      <xdr:spPr>
        <a:xfrm>
          <a:off x="4686300" y="9754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18049</xdr:rowOff>
    </xdr:from>
    <xdr:to>
      <xdr:col>19</xdr:col>
      <xdr:colOff>177800</xdr:colOff>
      <xdr:row>58</xdr:row>
      <xdr:rowOff>46146</xdr:rowOff>
    </xdr:to>
    <xdr:cxnSp macro="">
      <xdr:nvCxnSpPr>
        <xdr:cNvPr id="118" name="直線コネクタ 117"/>
        <xdr:cNvCxnSpPr/>
      </xdr:nvCxnSpPr>
      <xdr:spPr>
        <a:xfrm flipV="1">
          <a:off x="2908300" y="9962149"/>
          <a:ext cx="889000" cy="2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84975</xdr:rowOff>
    </xdr:from>
    <xdr:ext cx="599010" cy="259045"/>
    <xdr:sp macro="" textlink="">
      <xdr:nvSpPr>
        <xdr:cNvPr id="120" name="テキスト ボックス 119"/>
        <xdr:cNvSpPr txBox="1"/>
      </xdr:nvSpPr>
      <xdr:spPr>
        <a:xfrm>
          <a:off x="3497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46146</xdr:rowOff>
    </xdr:from>
    <xdr:to>
      <xdr:col>15</xdr:col>
      <xdr:colOff>50800</xdr:colOff>
      <xdr:row>58</xdr:row>
      <xdr:rowOff>62476</xdr:rowOff>
    </xdr:to>
    <xdr:cxnSp macro="">
      <xdr:nvCxnSpPr>
        <xdr:cNvPr id="121" name="直線コネクタ 120"/>
        <xdr:cNvCxnSpPr/>
      </xdr:nvCxnSpPr>
      <xdr:spPr>
        <a:xfrm flipV="1">
          <a:off x="2019300" y="9990246"/>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85620</xdr:rowOff>
    </xdr:from>
    <xdr:ext cx="599010" cy="259045"/>
    <xdr:sp macro="" textlink="">
      <xdr:nvSpPr>
        <xdr:cNvPr id="123" name="テキスト ボックス 122"/>
        <xdr:cNvSpPr txBox="1"/>
      </xdr:nvSpPr>
      <xdr:spPr>
        <a:xfrm>
          <a:off x="2608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57998</xdr:rowOff>
    </xdr:from>
    <xdr:to>
      <xdr:col>10</xdr:col>
      <xdr:colOff>114300</xdr:colOff>
      <xdr:row>58</xdr:row>
      <xdr:rowOff>62476</xdr:rowOff>
    </xdr:to>
    <xdr:cxnSp macro="">
      <xdr:nvCxnSpPr>
        <xdr:cNvPr id="124" name="直線コネクタ 123"/>
        <xdr:cNvCxnSpPr/>
      </xdr:nvCxnSpPr>
      <xdr:spPr>
        <a:xfrm>
          <a:off x="1130300" y="10002098"/>
          <a:ext cx="889000" cy="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149977</xdr:rowOff>
    </xdr:from>
    <xdr:to>
      <xdr:col>10</xdr:col>
      <xdr:colOff>165100</xdr:colOff>
      <xdr:row>58</xdr:row>
      <xdr:rowOff>80127</xdr:rowOff>
    </xdr:to>
    <xdr:sp macro="" textlink="">
      <xdr:nvSpPr>
        <xdr:cNvPr id="125" name="フローチャート: 判断 124"/>
        <xdr:cNvSpPr/>
      </xdr:nvSpPr>
      <xdr:spPr>
        <a:xfrm>
          <a:off x="1968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96654</xdr:rowOff>
    </xdr:from>
    <xdr:ext cx="599010" cy="259045"/>
    <xdr:sp macro="" textlink="">
      <xdr:nvSpPr>
        <xdr:cNvPr id="126" name="テキスト ボックス 125"/>
        <xdr:cNvSpPr txBox="1"/>
      </xdr:nvSpPr>
      <xdr:spPr>
        <a:xfrm>
          <a:off x="1719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146295</xdr:rowOff>
    </xdr:from>
    <xdr:to>
      <xdr:col>6</xdr:col>
      <xdr:colOff>38100</xdr:colOff>
      <xdr:row>58</xdr:row>
      <xdr:rowOff>76445</xdr:rowOff>
    </xdr:to>
    <xdr:sp macro="" textlink="">
      <xdr:nvSpPr>
        <xdr:cNvPr id="127" name="フローチャート: 判断 126"/>
        <xdr:cNvSpPr/>
      </xdr:nvSpPr>
      <xdr:spPr>
        <a:xfrm>
          <a:off x="1079500" y="99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92972</xdr:rowOff>
    </xdr:from>
    <xdr:ext cx="599010" cy="259045"/>
    <xdr:sp macro="" textlink="">
      <xdr:nvSpPr>
        <xdr:cNvPr id="128" name="テキスト ボックス 127"/>
        <xdr:cNvSpPr txBox="1"/>
      </xdr:nvSpPr>
      <xdr:spPr>
        <a:xfrm>
          <a:off x="830795" y="969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147413</xdr:rowOff>
    </xdr:from>
    <xdr:to>
      <xdr:col>24</xdr:col>
      <xdr:colOff>114300</xdr:colOff>
      <xdr:row>58</xdr:row>
      <xdr:rowOff>77563</xdr:rowOff>
    </xdr:to>
    <xdr:sp macro="" textlink="">
      <xdr:nvSpPr>
        <xdr:cNvPr id="134" name="楕円 133"/>
        <xdr:cNvSpPr/>
      </xdr:nvSpPr>
      <xdr:spPr>
        <a:xfrm>
          <a:off x="4584700" y="992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109031</xdr:rowOff>
    </xdr:from>
    <xdr:ext cx="599010" cy="259045"/>
    <xdr:sp macro="" textlink="">
      <xdr:nvSpPr>
        <xdr:cNvPr id="135" name="総務費該当値テキスト"/>
        <xdr:cNvSpPr txBox="1"/>
      </xdr:nvSpPr>
      <xdr:spPr>
        <a:xfrm>
          <a:off x="4686300" y="988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138699</xdr:rowOff>
    </xdr:from>
    <xdr:to>
      <xdr:col>20</xdr:col>
      <xdr:colOff>38100</xdr:colOff>
      <xdr:row>58</xdr:row>
      <xdr:rowOff>68849</xdr:rowOff>
    </xdr:to>
    <xdr:sp macro="" textlink="">
      <xdr:nvSpPr>
        <xdr:cNvPr id="136" name="楕円 135"/>
        <xdr:cNvSpPr/>
      </xdr:nvSpPr>
      <xdr:spPr>
        <a:xfrm>
          <a:off x="3746500" y="991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59976</xdr:rowOff>
    </xdr:from>
    <xdr:ext cx="599010" cy="259045"/>
    <xdr:sp macro="" textlink="">
      <xdr:nvSpPr>
        <xdr:cNvPr id="137" name="テキスト ボックス 136"/>
        <xdr:cNvSpPr txBox="1"/>
      </xdr:nvSpPr>
      <xdr:spPr>
        <a:xfrm>
          <a:off x="3497795" y="10004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166796</xdr:rowOff>
    </xdr:from>
    <xdr:to>
      <xdr:col>15</xdr:col>
      <xdr:colOff>101600</xdr:colOff>
      <xdr:row>58</xdr:row>
      <xdr:rowOff>96946</xdr:rowOff>
    </xdr:to>
    <xdr:sp macro="" textlink="">
      <xdr:nvSpPr>
        <xdr:cNvPr id="138" name="楕円 137"/>
        <xdr:cNvSpPr/>
      </xdr:nvSpPr>
      <xdr:spPr>
        <a:xfrm>
          <a:off x="2857500" y="993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88073</xdr:rowOff>
    </xdr:from>
    <xdr:ext cx="599010" cy="259045"/>
    <xdr:sp macro="" textlink="">
      <xdr:nvSpPr>
        <xdr:cNvPr id="139" name="テキスト ボックス 138"/>
        <xdr:cNvSpPr txBox="1"/>
      </xdr:nvSpPr>
      <xdr:spPr>
        <a:xfrm>
          <a:off x="2608795" y="1003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11676</xdr:rowOff>
    </xdr:from>
    <xdr:to>
      <xdr:col>10</xdr:col>
      <xdr:colOff>165100</xdr:colOff>
      <xdr:row>58</xdr:row>
      <xdr:rowOff>113276</xdr:rowOff>
    </xdr:to>
    <xdr:sp macro="" textlink="">
      <xdr:nvSpPr>
        <xdr:cNvPr id="140" name="楕円 139"/>
        <xdr:cNvSpPr/>
      </xdr:nvSpPr>
      <xdr:spPr>
        <a:xfrm>
          <a:off x="1968500" y="995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104403</xdr:rowOff>
    </xdr:from>
    <xdr:ext cx="599010" cy="259045"/>
    <xdr:sp macro="" textlink="">
      <xdr:nvSpPr>
        <xdr:cNvPr id="141" name="テキスト ボックス 140"/>
        <xdr:cNvSpPr txBox="1"/>
      </xdr:nvSpPr>
      <xdr:spPr>
        <a:xfrm>
          <a:off x="1719795" y="1004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7198</xdr:rowOff>
    </xdr:from>
    <xdr:to>
      <xdr:col>6</xdr:col>
      <xdr:colOff>38100</xdr:colOff>
      <xdr:row>58</xdr:row>
      <xdr:rowOff>108798</xdr:rowOff>
    </xdr:to>
    <xdr:sp macro="" textlink="">
      <xdr:nvSpPr>
        <xdr:cNvPr id="142" name="楕円 141"/>
        <xdr:cNvSpPr/>
      </xdr:nvSpPr>
      <xdr:spPr>
        <a:xfrm>
          <a:off x="1079500" y="995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99925</xdr:rowOff>
    </xdr:from>
    <xdr:ext cx="599010" cy="259045"/>
    <xdr:sp macro="" textlink="">
      <xdr:nvSpPr>
        <xdr:cNvPr id="143" name="テキスト ボックス 142"/>
        <xdr:cNvSpPr txBox="1"/>
      </xdr:nvSpPr>
      <xdr:spPr>
        <a:xfrm>
          <a:off x="830795" y="1004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142338</xdr:rowOff>
    </xdr:from>
    <xdr:to>
      <xdr:col>24</xdr:col>
      <xdr:colOff>63500</xdr:colOff>
      <xdr:row>75</xdr:row>
      <xdr:rowOff>146785</xdr:rowOff>
    </xdr:to>
    <xdr:cxnSp macro="">
      <xdr:nvCxnSpPr>
        <xdr:cNvPr id="170" name="直線コネクタ 169"/>
        <xdr:cNvCxnSpPr/>
      </xdr:nvCxnSpPr>
      <xdr:spPr>
        <a:xfrm>
          <a:off x="3797300" y="13001088"/>
          <a:ext cx="838200" cy="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80241</xdr:rowOff>
    </xdr:from>
    <xdr:ext cx="599010" cy="259045"/>
    <xdr:sp macro="" textlink="">
      <xdr:nvSpPr>
        <xdr:cNvPr id="171" name="民生費平均値テキスト"/>
        <xdr:cNvSpPr txBox="1"/>
      </xdr:nvSpPr>
      <xdr:spPr>
        <a:xfrm>
          <a:off x="4686300" y="12938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105753</xdr:rowOff>
    </xdr:from>
    <xdr:to>
      <xdr:col>19</xdr:col>
      <xdr:colOff>177800</xdr:colOff>
      <xdr:row>75</xdr:row>
      <xdr:rowOff>142338</xdr:rowOff>
    </xdr:to>
    <xdr:cxnSp macro="">
      <xdr:nvCxnSpPr>
        <xdr:cNvPr id="173" name="直線コネクタ 172"/>
        <xdr:cNvCxnSpPr/>
      </xdr:nvCxnSpPr>
      <xdr:spPr>
        <a:xfrm>
          <a:off x="2908300" y="12621603"/>
          <a:ext cx="889000" cy="37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30452</xdr:rowOff>
    </xdr:from>
    <xdr:ext cx="599010" cy="259045"/>
    <xdr:sp macro="" textlink="">
      <xdr:nvSpPr>
        <xdr:cNvPr id="175" name="テキスト ボックス 174"/>
        <xdr:cNvSpPr txBox="1"/>
      </xdr:nvSpPr>
      <xdr:spPr>
        <a:xfrm>
          <a:off x="3497795" y="1306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105753</xdr:rowOff>
    </xdr:from>
    <xdr:to>
      <xdr:col>15</xdr:col>
      <xdr:colOff>50800</xdr:colOff>
      <xdr:row>75</xdr:row>
      <xdr:rowOff>126306</xdr:rowOff>
    </xdr:to>
    <xdr:cxnSp macro="">
      <xdr:nvCxnSpPr>
        <xdr:cNvPr id="176" name="直線コネクタ 175"/>
        <xdr:cNvCxnSpPr/>
      </xdr:nvCxnSpPr>
      <xdr:spPr>
        <a:xfrm flipV="1">
          <a:off x="2019300" y="12621603"/>
          <a:ext cx="889000" cy="36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50356</xdr:rowOff>
    </xdr:from>
    <xdr:ext cx="599010" cy="259045"/>
    <xdr:sp macro="" textlink="">
      <xdr:nvSpPr>
        <xdr:cNvPr id="178" name="テキスト ボックス 177"/>
        <xdr:cNvSpPr txBox="1"/>
      </xdr:nvSpPr>
      <xdr:spPr>
        <a:xfrm>
          <a:off x="2608795" y="1308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126306</xdr:rowOff>
    </xdr:from>
    <xdr:to>
      <xdr:col>10</xdr:col>
      <xdr:colOff>114300</xdr:colOff>
      <xdr:row>76</xdr:row>
      <xdr:rowOff>36240</xdr:rowOff>
    </xdr:to>
    <xdr:cxnSp macro="">
      <xdr:nvCxnSpPr>
        <xdr:cNvPr id="179" name="直線コネクタ 178"/>
        <xdr:cNvCxnSpPr/>
      </xdr:nvCxnSpPr>
      <xdr:spPr>
        <a:xfrm flipV="1">
          <a:off x="1130300" y="12985056"/>
          <a:ext cx="889000" cy="8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132611</xdr:rowOff>
    </xdr:from>
    <xdr:to>
      <xdr:col>10</xdr:col>
      <xdr:colOff>165100</xdr:colOff>
      <xdr:row>76</xdr:row>
      <xdr:rowOff>62761</xdr:rowOff>
    </xdr:to>
    <xdr:sp macro="" textlink="">
      <xdr:nvSpPr>
        <xdr:cNvPr id="180" name="フローチャート: 判断 179"/>
        <xdr:cNvSpPr/>
      </xdr:nvSpPr>
      <xdr:spPr>
        <a:xfrm>
          <a:off x="1968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53888</xdr:rowOff>
    </xdr:from>
    <xdr:ext cx="599010" cy="259045"/>
    <xdr:sp macro="" textlink="">
      <xdr:nvSpPr>
        <xdr:cNvPr id="181" name="テキスト ボックス 180"/>
        <xdr:cNvSpPr txBox="1"/>
      </xdr:nvSpPr>
      <xdr:spPr>
        <a:xfrm>
          <a:off x="1719795" y="1308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165410</xdr:rowOff>
    </xdr:from>
    <xdr:to>
      <xdr:col>6</xdr:col>
      <xdr:colOff>38100</xdr:colOff>
      <xdr:row>76</xdr:row>
      <xdr:rowOff>95560</xdr:rowOff>
    </xdr:to>
    <xdr:sp macro="" textlink="">
      <xdr:nvSpPr>
        <xdr:cNvPr id="182" name="フローチャート: 判断 181"/>
        <xdr:cNvSpPr/>
      </xdr:nvSpPr>
      <xdr:spPr>
        <a:xfrm>
          <a:off x="1079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86687</xdr:rowOff>
    </xdr:from>
    <xdr:ext cx="599010" cy="259045"/>
    <xdr:sp macro="" textlink="">
      <xdr:nvSpPr>
        <xdr:cNvPr id="183" name="テキスト ボックス 182"/>
        <xdr:cNvSpPr txBox="1"/>
      </xdr:nvSpPr>
      <xdr:spPr>
        <a:xfrm>
          <a:off x="830795" y="1311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95984</xdr:rowOff>
    </xdr:from>
    <xdr:to>
      <xdr:col>24</xdr:col>
      <xdr:colOff>114300</xdr:colOff>
      <xdr:row>76</xdr:row>
      <xdr:rowOff>26135</xdr:rowOff>
    </xdr:to>
    <xdr:sp macro="" textlink="">
      <xdr:nvSpPr>
        <xdr:cNvPr id="189" name="楕円 188"/>
        <xdr:cNvSpPr/>
      </xdr:nvSpPr>
      <xdr:spPr>
        <a:xfrm>
          <a:off x="4584700" y="129547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118861</xdr:rowOff>
    </xdr:from>
    <xdr:ext cx="599010" cy="259045"/>
    <xdr:sp macro="" textlink="">
      <xdr:nvSpPr>
        <xdr:cNvPr id="190" name="民生費該当値テキスト"/>
        <xdr:cNvSpPr txBox="1"/>
      </xdr:nvSpPr>
      <xdr:spPr>
        <a:xfrm>
          <a:off x="4686300" y="12806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91538</xdr:rowOff>
    </xdr:from>
    <xdr:to>
      <xdr:col>20</xdr:col>
      <xdr:colOff>38100</xdr:colOff>
      <xdr:row>76</xdr:row>
      <xdr:rowOff>21689</xdr:rowOff>
    </xdr:to>
    <xdr:sp macro="" textlink="">
      <xdr:nvSpPr>
        <xdr:cNvPr id="191" name="楕円 190"/>
        <xdr:cNvSpPr/>
      </xdr:nvSpPr>
      <xdr:spPr>
        <a:xfrm>
          <a:off x="3746500" y="1295028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38215</xdr:rowOff>
    </xdr:from>
    <xdr:ext cx="599010" cy="259045"/>
    <xdr:sp macro="" textlink="">
      <xdr:nvSpPr>
        <xdr:cNvPr id="192" name="テキスト ボックス 191"/>
        <xdr:cNvSpPr txBox="1"/>
      </xdr:nvSpPr>
      <xdr:spPr>
        <a:xfrm>
          <a:off x="3497795" y="12725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54953</xdr:rowOff>
    </xdr:from>
    <xdr:to>
      <xdr:col>15</xdr:col>
      <xdr:colOff>101600</xdr:colOff>
      <xdr:row>73</xdr:row>
      <xdr:rowOff>156553</xdr:rowOff>
    </xdr:to>
    <xdr:sp macro="" textlink="">
      <xdr:nvSpPr>
        <xdr:cNvPr id="193" name="楕円 192"/>
        <xdr:cNvSpPr/>
      </xdr:nvSpPr>
      <xdr:spPr>
        <a:xfrm>
          <a:off x="2857500" y="1257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1630</xdr:rowOff>
    </xdr:from>
    <xdr:ext cx="599010" cy="259045"/>
    <xdr:sp macro="" textlink="">
      <xdr:nvSpPr>
        <xdr:cNvPr id="194" name="テキスト ボックス 193"/>
        <xdr:cNvSpPr txBox="1"/>
      </xdr:nvSpPr>
      <xdr:spPr>
        <a:xfrm>
          <a:off x="2608795" y="12346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75506</xdr:rowOff>
    </xdr:from>
    <xdr:to>
      <xdr:col>10</xdr:col>
      <xdr:colOff>165100</xdr:colOff>
      <xdr:row>76</xdr:row>
      <xdr:rowOff>5655</xdr:rowOff>
    </xdr:to>
    <xdr:sp macro="" textlink="">
      <xdr:nvSpPr>
        <xdr:cNvPr id="195" name="楕円 194"/>
        <xdr:cNvSpPr/>
      </xdr:nvSpPr>
      <xdr:spPr>
        <a:xfrm>
          <a:off x="1968500" y="129342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22183</xdr:rowOff>
    </xdr:from>
    <xdr:ext cx="599010" cy="259045"/>
    <xdr:sp macro="" textlink="">
      <xdr:nvSpPr>
        <xdr:cNvPr id="196" name="テキスト ボックス 195"/>
        <xdr:cNvSpPr txBox="1"/>
      </xdr:nvSpPr>
      <xdr:spPr>
        <a:xfrm>
          <a:off x="1719795" y="12709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156890</xdr:rowOff>
    </xdr:from>
    <xdr:to>
      <xdr:col>6</xdr:col>
      <xdr:colOff>38100</xdr:colOff>
      <xdr:row>76</xdr:row>
      <xdr:rowOff>87040</xdr:rowOff>
    </xdr:to>
    <xdr:sp macro="" textlink="">
      <xdr:nvSpPr>
        <xdr:cNvPr id="197" name="楕円 196"/>
        <xdr:cNvSpPr/>
      </xdr:nvSpPr>
      <xdr:spPr>
        <a:xfrm>
          <a:off x="1079500" y="1301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103567</xdr:rowOff>
    </xdr:from>
    <xdr:ext cx="599010" cy="259045"/>
    <xdr:sp macro="" textlink="">
      <xdr:nvSpPr>
        <xdr:cNvPr id="198" name="テキスト ボックス 197"/>
        <xdr:cNvSpPr txBox="1"/>
      </xdr:nvSpPr>
      <xdr:spPr>
        <a:xfrm>
          <a:off x="830795" y="1279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1370</xdr:rowOff>
    </xdr:from>
    <xdr:to>
      <xdr:col>24</xdr:col>
      <xdr:colOff>63500</xdr:colOff>
      <xdr:row>98</xdr:row>
      <xdr:rowOff>9722</xdr:rowOff>
    </xdr:to>
    <xdr:cxnSp macro="">
      <xdr:nvCxnSpPr>
        <xdr:cNvPr id="227" name="直線コネクタ 226"/>
        <xdr:cNvCxnSpPr/>
      </xdr:nvCxnSpPr>
      <xdr:spPr>
        <a:xfrm>
          <a:off x="3797300" y="16803470"/>
          <a:ext cx="838200" cy="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106539</xdr:rowOff>
    </xdr:from>
    <xdr:ext cx="599010" cy="259045"/>
    <xdr:sp macro="" textlink="">
      <xdr:nvSpPr>
        <xdr:cNvPr id="228" name="衛生費平均値テキスト"/>
        <xdr:cNvSpPr txBox="1"/>
      </xdr:nvSpPr>
      <xdr:spPr>
        <a:xfrm>
          <a:off x="4686300" y="16394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1370</xdr:rowOff>
    </xdr:from>
    <xdr:to>
      <xdr:col>19</xdr:col>
      <xdr:colOff>177800</xdr:colOff>
      <xdr:row>98</xdr:row>
      <xdr:rowOff>1846</xdr:rowOff>
    </xdr:to>
    <xdr:cxnSp macro="">
      <xdr:nvCxnSpPr>
        <xdr:cNvPr id="230" name="直線コネクタ 229"/>
        <xdr:cNvCxnSpPr/>
      </xdr:nvCxnSpPr>
      <xdr:spPr>
        <a:xfrm flipV="1">
          <a:off x="2908300" y="16803470"/>
          <a:ext cx="8890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37349</xdr:rowOff>
    </xdr:from>
    <xdr:ext cx="599010" cy="259045"/>
    <xdr:sp macro="" textlink="">
      <xdr:nvSpPr>
        <xdr:cNvPr id="232" name="テキスト ボックス 231"/>
        <xdr:cNvSpPr txBox="1"/>
      </xdr:nvSpPr>
      <xdr:spPr>
        <a:xfrm>
          <a:off x="3497795" y="1632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150932</xdr:rowOff>
    </xdr:from>
    <xdr:to>
      <xdr:col>15</xdr:col>
      <xdr:colOff>50800</xdr:colOff>
      <xdr:row>98</xdr:row>
      <xdr:rowOff>1846</xdr:rowOff>
    </xdr:to>
    <xdr:cxnSp macro="">
      <xdr:nvCxnSpPr>
        <xdr:cNvPr id="233" name="直線コネクタ 232"/>
        <xdr:cNvCxnSpPr/>
      </xdr:nvCxnSpPr>
      <xdr:spPr>
        <a:xfrm>
          <a:off x="2019300" y="16781582"/>
          <a:ext cx="889000" cy="2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64487</xdr:rowOff>
    </xdr:from>
    <xdr:ext cx="599010" cy="259045"/>
    <xdr:sp macro="" textlink="">
      <xdr:nvSpPr>
        <xdr:cNvPr id="235" name="テキスト ボックス 234"/>
        <xdr:cNvSpPr txBox="1"/>
      </xdr:nvSpPr>
      <xdr:spPr>
        <a:xfrm>
          <a:off x="2608795"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150932</xdr:rowOff>
    </xdr:from>
    <xdr:to>
      <xdr:col>10</xdr:col>
      <xdr:colOff>114300</xdr:colOff>
      <xdr:row>97</xdr:row>
      <xdr:rowOff>152059</xdr:rowOff>
    </xdr:to>
    <xdr:cxnSp macro="">
      <xdr:nvCxnSpPr>
        <xdr:cNvPr id="236" name="直線コネクタ 235"/>
        <xdr:cNvCxnSpPr/>
      </xdr:nvCxnSpPr>
      <xdr:spPr>
        <a:xfrm flipV="1">
          <a:off x="1130300" y="16781582"/>
          <a:ext cx="889000" cy="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102665</xdr:rowOff>
    </xdr:from>
    <xdr:to>
      <xdr:col>10</xdr:col>
      <xdr:colOff>165100</xdr:colOff>
      <xdr:row>97</xdr:row>
      <xdr:rowOff>32815</xdr:rowOff>
    </xdr:to>
    <xdr:sp macro="" textlink="">
      <xdr:nvSpPr>
        <xdr:cNvPr id="237" name="フローチャート: 判断 236"/>
        <xdr:cNvSpPr/>
      </xdr:nvSpPr>
      <xdr:spPr>
        <a:xfrm>
          <a:off x="1968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49342</xdr:rowOff>
    </xdr:from>
    <xdr:ext cx="599010" cy="259045"/>
    <xdr:sp macro="" textlink="">
      <xdr:nvSpPr>
        <xdr:cNvPr id="238" name="テキスト ボックス 237"/>
        <xdr:cNvSpPr txBox="1"/>
      </xdr:nvSpPr>
      <xdr:spPr>
        <a:xfrm>
          <a:off x="1719795"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121521</xdr:rowOff>
    </xdr:from>
    <xdr:to>
      <xdr:col>6</xdr:col>
      <xdr:colOff>38100</xdr:colOff>
      <xdr:row>97</xdr:row>
      <xdr:rowOff>51671</xdr:rowOff>
    </xdr:to>
    <xdr:sp macro="" textlink="">
      <xdr:nvSpPr>
        <xdr:cNvPr id="239" name="フローチャート: 判断 238"/>
        <xdr:cNvSpPr/>
      </xdr:nvSpPr>
      <xdr:spPr>
        <a:xfrm>
          <a:off x="1079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68198</xdr:rowOff>
    </xdr:from>
    <xdr:ext cx="599010" cy="259045"/>
    <xdr:sp macro="" textlink="">
      <xdr:nvSpPr>
        <xdr:cNvPr id="240" name="テキスト ボックス 239"/>
        <xdr:cNvSpPr txBox="1"/>
      </xdr:nvSpPr>
      <xdr:spPr>
        <a:xfrm>
          <a:off x="830795"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130372</xdr:rowOff>
    </xdr:from>
    <xdr:to>
      <xdr:col>24</xdr:col>
      <xdr:colOff>114300</xdr:colOff>
      <xdr:row>98</xdr:row>
      <xdr:rowOff>60522</xdr:rowOff>
    </xdr:to>
    <xdr:sp macro="" textlink="">
      <xdr:nvSpPr>
        <xdr:cNvPr id="246" name="楕円 245"/>
        <xdr:cNvSpPr/>
      </xdr:nvSpPr>
      <xdr:spPr>
        <a:xfrm>
          <a:off x="4584700" y="1676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45299</xdr:rowOff>
    </xdr:from>
    <xdr:ext cx="534377" cy="259045"/>
    <xdr:sp macro="" textlink="">
      <xdr:nvSpPr>
        <xdr:cNvPr id="247" name="衛生費該当値テキスト"/>
        <xdr:cNvSpPr txBox="1"/>
      </xdr:nvSpPr>
      <xdr:spPr>
        <a:xfrm>
          <a:off x="4686300" y="1667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122020</xdr:rowOff>
    </xdr:from>
    <xdr:to>
      <xdr:col>20</xdr:col>
      <xdr:colOff>38100</xdr:colOff>
      <xdr:row>98</xdr:row>
      <xdr:rowOff>52170</xdr:rowOff>
    </xdr:to>
    <xdr:sp macro="" textlink="">
      <xdr:nvSpPr>
        <xdr:cNvPr id="248" name="楕円 247"/>
        <xdr:cNvSpPr/>
      </xdr:nvSpPr>
      <xdr:spPr>
        <a:xfrm>
          <a:off x="3746500" y="1675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43297</xdr:rowOff>
    </xdr:from>
    <xdr:ext cx="534377" cy="259045"/>
    <xdr:sp macro="" textlink="">
      <xdr:nvSpPr>
        <xdr:cNvPr id="249" name="テキスト ボックス 248"/>
        <xdr:cNvSpPr txBox="1"/>
      </xdr:nvSpPr>
      <xdr:spPr>
        <a:xfrm>
          <a:off x="3530111" y="1684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122496</xdr:rowOff>
    </xdr:from>
    <xdr:to>
      <xdr:col>15</xdr:col>
      <xdr:colOff>101600</xdr:colOff>
      <xdr:row>98</xdr:row>
      <xdr:rowOff>52646</xdr:rowOff>
    </xdr:to>
    <xdr:sp macro="" textlink="">
      <xdr:nvSpPr>
        <xdr:cNvPr id="250" name="楕円 249"/>
        <xdr:cNvSpPr/>
      </xdr:nvSpPr>
      <xdr:spPr>
        <a:xfrm>
          <a:off x="2857500" y="1675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43773</xdr:rowOff>
    </xdr:from>
    <xdr:ext cx="534377" cy="259045"/>
    <xdr:sp macro="" textlink="">
      <xdr:nvSpPr>
        <xdr:cNvPr id="251" name="テキスト ボックス 250"/>
        <xdr:cNvSpPr txBox="1"/>
      </xdr:nvSpPr>
      <xdr:spPr>
        <a:xfrm>
          <a:off x="2641111" y="1684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100132</xdr:rowOff>
    </xdr:from>
    <xdr:to>
      <xdr:col>10</xdr:col>
      <xdr:colOff>165100</xdr:colOff>
      <xdr:row>98</xdr:row>
      <xdr:rowOff>30282</xdr:rowOff>
    </xdr:to>
    <xdr:sp macro="" textlink="">
      <xdr:nvSpPr>
        <xdr:cNvPr id="252" name="楕円 251"/>
        <xdr:cNvSpPr/>
      </xdr:nvSpPr>
      <xdr:spPr>
        <a:xfrm>
          <a:off x="1968500" y="1673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21409</xdr:rowOff>
    </xdr:from>
    <xdr:ext cx="534377" cy="259045"/>
    <xdr:sp macro="" textlink="">
      <xdr:nvSpPr>
        <xdr:cNvPr id="253" name="テキスト ボックス 252"/>
        <xdr:cNvSpPr txBox="1"/>
      </xdr:nvSpPr>
      <xdr:spPr>
        <a:xfrm>
          <a:off x="1752111" y="1682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101259</xdr:rowOff>
    </xdr:from>
    <xdr:to>
      <xdr:col>6</xdr:col>
      <xdr:colOff>38100</xdr:colOff>
      <xdr:row>98</xdr:row>
      <xdr:rowOff>31409</xdr:rowOff>
    </xdr:to>
    <xdr:sp macro="" textlink="">
      <xdr:nvSpPr>
        <xdr:cNvPr id="254" name="楕円 253"/>
        <xdr:cNvSpPr/>
      </xdr:nvSpPr>
      <xdr:spPr>
        <a:xfrm>
          <a:off x="1079500" y="1673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22536</xdr:rowOff>
    </xdr:from>
    <xdr:ext cx="534377" cy="259045"/>
    <xdr:sp macro="" textlink="">
      <xdr:nvSpPr>
        <xdr:cNvPr id="255" name="テキスト ボックス 254"/>
        <xdr:cNvSpPr txBox="1"/>
      </xdr:nvSpPr>
      <xdr:spPr>
        <a:xfrm>
          <a:off x="863111" y="1682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163665</xdr:rowOff>
    </xdr:from>
    <xdr:to>
      <xdr:col>55</xdr:col>
      <xdr:colOff>0</xdr:colOff>
      <xdr:row>38</xdr:row>
      <xdr:rowOff>5931</xdr:rowOff>
    </xdr:to>
    <xdr:cxnSp macro="">
      <xdr:nvCxnSpPr>
        <xdr:cNvPr id="284" name="直線コネクタ 283"/>
        <xdr:cNvCxnSpPr/>
      </xdr:nvCxnSpPr>
      <xdr:spPr>
        <a:xfrm>
          <a:off x="9639300" y="6507315"/>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123296</xdr:rowOff>
    </xdr:from>
    <xdr:ext cx="378565" cy="259045"/>
    <xdr:sp macro="" textlink="">
      <xdr:nvSpPr>
        <xdr:cNvPr id="285" name="労働費平均値テキスト"/>
        <xdr:cNvSpPr txBox="1"/>
      </xdr:nvSpPr>
      <xdr:spPr>
        <a:xfrm>
          <a:off x="10528300" y="6638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163665</xdr:rowOff>
    </xdr:from>
    <xdr:to>
      <xdr:col>50</xdr:col>
      <xdr:colOff>114300</xdr:colOff>
      <xdr:row>38</xdr:row>
      <xdr:rowOff>7950</xdr:rowOff>
    </xdr:to>
    <xdr:cxnSp macro="">
      <xdr:nvCxnSpPr>
        <xdr:cNvPr id="287" name="直線コネクタ 286"/>
        <xdr:cNvCxnSpPr/>
      </xdr:nvCxnSpPr>
      <xdr:spPr>
        <a:xfrm flipV="1">
          <a:off x="8750300" y="6507315"/>
          <a:ext cx="889000" cy="1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34561</xdr:rowOff>
    </xdr:from>
    <xdr:ext cx="469744" cy="259045"/>
    <xdr:sp macro="" textlink="">
      <xdr:nvSpPr>
        <xdr:cNvPr id="289" name="テキスト ボックス 288"/>
        <xdr:cNvSpPr txBox="1"/>
      </xdr:nvSpPr>
      <xdr:spPr>
        <a:xfrm>
          <a:off x="9404428" y="672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161989</xdr:rowOff>
    </xdr:from>
    <xdr:to>
      <xdr:col>45</xdr:col>
      <xdr:colOff>177800</xdr:colOff>
      <xdr:row>38</xdr:row>
      <xdr:rowOff>7950</xdr:rowOff>
    </xdr:to>
    <xdr:cxnSp macro="">
      <xdr:nvCxnSpPr>
        <xdr:cNvPr id="290" name="直線コネクタ 289"/>
        <xdr:cNvCxnSpPr/>
      </xdr:nvCxnSpPr>
      <xdr:spPr>
        <a:xfrm>
          <a:off x="7861300" y="6505639"/>
          <a:ext cx="889000" cy="1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48810</xdr:rowOff>
    </xdr:from>
    <xdr:ext cx="378565" cy="259045"/>
    <xdr:sp macro="" textlink="">
      <xdr:nvSpPr>
        <xdr:cNvPr id="292" name="テキスト ボックス 291"/>
        <xdr:cNvSpPr txBox="1"/>
      </xdr:nvSpPr>
      <xdr:spPr>
        <a:xfrm>
          <a:off x="8561017" y="6735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72301</xdr:rowOff>
    </xdr:from>
    <xdr:to>
      <xdr:col>41</xdr:col>
      <xdr:colOff>50800</xdr:colOff>
      <xdr:row>37</xdr:row>
      <xdr:rowOff>161989</xdr:rowOff>
    </xdr:to>
    <xdr:cxnSp macro="">
      <xdr:nvCxnSpPr>
        <xdr:cNvPr id="293" name="直線コネクタ 292"/>
        <xdr:cNvCxnSpPr/>
      </xdr:nvCxnSpPr>
      <xdr:spPr>
        <a:xfrm>
          <a:off x="6972300" y="6415951"/>
          <a:ext cx="889000" cy="8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58306</xdr:rowOff>
    </xdr:from>
    <xdr:to>
      <xdr:col>41</xdr:col>
      <xdr:colOff>101600</xdr:colOff>
      <xdr:row>38</xdr:row>
      <xdr:rowOff>159906</xdr:rowOff>
    </xdr:to>
    <xdr:sp macro="" textlink="">
      <xdr:nvSpPr>
        <xdr:cNvPr id="294" name="フローチャート: 判断 293"/>
        <xdr:cNvSpPr/>
      </xdr:nvSpPr>
      <xdr:spPr>
        <a:xfrm>
          <a:off x="7810500" y="65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151033</xdr:rowOff>
    </xdr:from>
    <xdr:ext cx="469744" cy="259045"/>
    <xdr:sp macro="" textlink="">
      <xdr:nvSpPr>
        <xdr:cNvPr id="295" name="テキスト ボックス 294"/>
        <xdr:cNvSpPr txBox="1"/>
      </xdr:nvSpPr>
      <xdr:spPr>
        <a:xfrm>
          <a:off x="7626428" y="666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171348</xdr:rowOff>
    </xdr:from>
    <xdr:to>
      <xdr:col>36</xdr:col>
      <xdr:colOff>165100</xdr:colOff>
      <xdr:row>38</xdr:row>
      <xdr:rowOff>101498</xdr:rowOff>
    </xdr:to>
    <xdr:sp macro="" textlink="">
      <xdr:nvSpPr>
        <xdr:cNvPr id="296" name="フローチャート: 判断 295"/>
        <xdr:cNvSpPr/>
      </xdr:nvSpPr>
      <xdr:spPr>
        <a:xfrm>
          <a:off x="6921500" y="651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92625</xdr:rowOff>
    </xdr:from>
    <xdr:ext cx="469744" cy="259045"/>
    <xdr:sp macro="" textlink="">
      <xdr:nvSpPr>
        <xdr:cNvPr id="297" name="テキスト ボックス 296"/>
        <xdr:cNvSpPr txBox="1"/>
      </xdr:nvSpPr>
      <xdr:spPr>
        <a:xfrm>
          <a:off x="6737428" y="660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126581</xdr:rowOff>
    </xdr:from>
    <xdr:to>
      <xdr:col>55</xdr:col>
      <xdr:colOff>50800</xdr:colOff>
      <xdr:row>38</xdr:row>
      <xdr:rowOff>56731</xdr:rowOff>
    </xdr:to>
    <xdr:sp macro="" textlink="">
      <xdr:nvSpPr>
        <xdr:cNvPr id="303" name="楕円 302"/>
        <xdr:cNvSpPr/>
      </xdr:nvSpPr>
      <xdr:spPr>
        <a:xfrm>
          <a:off x="10426700" y="647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149458</xdr:rowOff>
    </xdr:from>
    <xdr:ext cx="469744" cy="259045"/>
    <xdr:sp macro="" textlink="">
      <xdr:nvSpPr>
        <xdr:cNvPr id="304" name="労働費該当値テキスト"/>
        <xdr:cNvSpPr txBox="1"/>
      </xdr:nvSpPr>
      <xdr:spPr>
        <a:xfrm>
          <a:off x="10528300" y="6321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112865</xdr:rowOff>
    </xdr:from>
    <xdr:to>
      <xdr:col>50</xdr:col>
      <xdr:colOff>165100</xdr:colOff>
      <xdr:row>38</xdr:row>
      <xdr:rowOff>43014</xdr:rowOff>
    </xdr:to>
    <xdr:sp macro="" textlink="">
      <xdr:nvSpPr>
        <xdr:cNvPr id="305" name="楕円 304"/>
        <xdr:cNvSpPr/>
      </xdr:nvSpPr>
      <xdr:spPr>
        <a:xfrm>
          <a:off x="9588500" y="64565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59542</xdr:rowOff>
    </xdr:from>
    <xdr:ext cx="469744" cy="259045"/>
    <xdr:sp macro="" textlink="">
      <xdr:nvSpPr>
        <xdr:cNvPr id="306" name="テキスト ボックス 305"/>
        <xdr:cNvSpPr txBox="1"/>
      </xdr:nvSpPr>
      <xdr:spPr>
        <a:xfrm>
          <a:off x="9404428" y="623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128600</xdr:rowOff>
    </xdr:from>
    <xdr:to>
      <xdr:col>46</xdr:col>
      <xdr:colOff>38100</xdr:colOff>
      <xdr:row>38</xdr:row>
      <xdr:rowOff>58750</xdr:rowOff>
    </xdr:to>
    <xdr:sp macro="" textlink="">
      <xdr:nvSpPr>
        <xdr:cNvPr id="307" name="楕円 306"/>
        <xdr:cNvSpPr/>
      </xdr:nvSpPr>
      <xdr:spPr>
        <a:xfrm>
          <a:off x="8699500" y="64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75277</xdr:rowOff>
    </xdr:from>
    <xdr:ext cx="469744" cy="259045"/>
    <xdr:sp macro="" textlink="">
      <xdr:nvSpPr>
        <xdr:cNvPr id="308" name="テキスト ボックス 307"/>
        <xdr:cNvSpPr txBox="1"/>
      </xdr:nvSpPr>
      <xdr:spPr>
        <a:xfrm>
          <a:off x="8515428" y="6247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111189</xdr:rowOff>
    </xdr:from>
    <xdr:to>
      <xdr:col>41</xdr:col>
      <xdr:colOff>101600</xdr:colOff>
      <xdr:row>38</xdr:row>
      <xdr:rowOff>41339</xdr:rowOff>
    </xdr:to>
    <xdr:sp macro="" textlink="">
      <xdr:nvSpPr>
        <xdr:cNvPr id="309" name="楕円 308"/>
        <xdr:cNvSpPr/>
      </xdr:nvSpPr>
      <xdr:spPr>
        <a:xfrm>
          <a:off x="7810500" y="645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57866</xdr:rowOff>
    </xdr:from>
    <xdr:ext cx="469744" cy="259045"/>
    <xdr:sp macro="" textlink="">
      <xdr:nvSpPr>
        <xdr:cNvPr id="310" name="テキスト ボックス 309"/>
        <xdr:cNvSpPr txBox="1"/>
      </xdr:nvSpPr>
      <xdr:spPr>
        <a:xfrm>
          <a:off x="7626428" y="623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21501</xdr:rowOff>
    </xdr:from>
    <xdr:to>
      <xdr:col>36</xdr:col>
      <xdr:colOff>165100</xdr:colOff>
      <xdr:row>37</xdr:row>
      <xdr:rowOff>123101</xdr:rowOff>
    </xdr:to>
    <xdr:sp macro="" textlink="">
      <xdr:nvSpPr>
        <xdr:cNvPr id="311" name="楕円 310"/>
        <xdr:cNvSpPr/>
      </xdr:nvSpPr>
      <xdr:spPr>
        <a:xfrm>
          <a:off x="6921500" y="636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139628</xdr:rowOff>
    </xdr:from>
    <xdr:ext cx="469744" cy="259045"/>
    <xdr:sp macro="" textlink="">
      <xdr:nvSpPr>
        <xdr:cNvPr id="312" name="テキスト ボックス 311"/>
        <xdr:cNvSpPr txBox="1"/>
      </xdr:nvSpPr>
      <xdr:spPr>
        <a:xfrm>
          <a:off x="6737428" y="614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126648</xdr:rowOff>
    </xdr:from>
    <xdr:to>
      <xdr:col>55</xdr:col>
      <xdr:colOff>0</xdr:colOff>
      <xdr:row>58</xdr:row>
      <xdr:rowOff>48253</xdr:rowOff>
    </xdr:to>
    <xdr:cxnSp macro="">
      <xdr:nvCxnSpPr>
        <xdr:cNvPr id="339" name="直線コネクタ 338"/>
        <xdr:cNvCxnSpPr/>
      </xdr:nvCxnSpPr>
      <xdr:spPr>
        <a:xfrm flipV="1">
          <a:off x="9639300" y="9899298"/>
          <a:ext cx="838200" cy="9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160382</xdr:rowOff>
    </xdr:from>
    <xdr:ext cx="599010" cy="259045"/>
    <xdr:sp macro="" textlink="">
      <xdr:nvSpPr>
        <xdr:cNvPr id="340" name="農林水産業費平均値テキスト"/>
        <xdr:cNvSpPr txBox="1"/>
      </xdr:nvSpPr>
      <xdr:spPr>
        <a:xfrm>
          <a:off x="10528300" y="9933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47971</xdr:rowOff>
    </xdr:from>
    <xdr:to>
      <xdr:col>50</xdr:col>
      <xdr:colOff>114300</xdr:colOff>
      <xdr:row>58</xdr:row>
      <xdr:rowOff>48253</xdr:rowOff>
    </xdr:to>
    <xdr:cxnSp macro="">
      <xdr:nvCxnSpPr>
        <xdr:cNvPr id="342" name="直線コネクタ 341"/>
        <xdr:cNvCxnSpPr/>
      </xdr:nvCxnSpPr>
      <xdr:spPr>
        <a:xfrm>
          <a:off x="8750300" y="9992071"/>
          <a:ext cx="889000" cy="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103736</xdr:rowOff>
    </xdr:from>
    <xdr:ext cx="599010" cy="259045"/>
    <xdr:sp macro="" textlink="">
      <xdr:nvSpPr>
        <xdr:cNvPr id="344" name="テキスト ボックス 343"/>
        <xdr:cNvSpPr txBox="1"/>
      </xdr:nvSpPr>
      <xdr:spPr>
        <a:xfrm>
          <a:off x="9339795" y="1004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47971</xdr:rowOff>
    </xdr:from>
    <xdr:to>
      <xdr:col>45</xdr:col>
      <xdr:colOff>177800</xdr:colOff>
      <xdr:row>58</xdr:row>
      <xdr:rowOff>53079</xdr:rowOff>
    </xdr:to>
    <xdr:cxnSp macro="">
      <xdr:nvCxnSpPr>
        <xdr:cNvPr id="345" name="直線コネクタ 344"/>
        <xdr:cNvCxnSpPr/>
      </xdr:nvCxnSpPr>
      <xdr:spPr>
        <a:xfrm flipV="1">
          <a:off x="7861300" y="9992071"/>
          <a:ext cx="889000" cy="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110200</xdr:rowOff>
    </xdr:from>
    <xdr:ext cx="599010" cy="259045"/>
    <xdr:sp macro="" textlink="">
      <xdr:nvSpPr>
        <xdr:cNvPr id="347" name="テキスト ボックス 346"/>
        <xdr:cNvSpPr txBox="1"/>
      </xdr:nvSpPr>
      <xdr:spPr>
        <a:xfrm>
          <a:off x="8450795" y="1005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31310</xdr:rowOff>
    </xdr:from>
    <xdr:to>
      <xdr:col>41</xdr:col>
      <xdr:colOff>50800</xdr:colOff>
      <xdr:row>58</xdr:row>
      <xdr:rowOff>53079</xdr:rowOff>
    </xdr:to>
    <xdr:cxnSp macro="">
      <xdr:nvCxnSpPr>
        <xdr:cNvPr id="348" name="直線コネクタ 347"/>
        <xdr:cNvCxnSpPr/>
      </xdr:nvCxnSpPr>
      <xdr:spPr>
        <a:xfrm>
          <a:off x="6972300" y="9975410"/>
          <a:ext cx="889000" cy="2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10830</xdr:rowOff>
    </xdr:from>
    <xdr:to>
      <xdr:col>41</xdr:col>
      <xdr:colOff>101600</xdr:colOff>
      <xdr:row>58</xdr:row>
      <xdr:rowOff>112430</xdr:rowOff>
    </xdr:to>
    <xdr:sp macro="" textlink="">
      <xdr:nvSpPr>
        <xdr:cNvPr id="349" name="フローチャート: 判断 348"/>
        <xdr:cNvSpPr/>
      </xdr:nvSpPr>
      <xdr:spPr>
        <a:xfrm>
          <a:off x="7810500" y="99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103557</xdr:rowOff>
    </xdr:from>
    <xdr:ext cx="599010" cy="259045"/>
    <xdr:sp macro="" textlink="">
      <xdr:nvSpPr>
        <xdr:cNvPr id="350" name="テキスト ボックス 349"/>
        <xdr:cNvSpPr txBox="1"/>
      </xdr:nvSpPr>
      <xdr:spPr>
        <a:xfrm>
          <a:off x="7561795" y="1004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8486</xdr:rowOff>
    </xdr:from>
    <xdr:to>
      <xdr:col>36</xdr:col>
      <xdr:colOff>165100</xdr:colOff>
      <xdr:row>58</xdr:row>
      <xdr:rowOff>110086</xdr:rowOff>
    </xdr:to>
    <xdr:sp macro="" textlink="">
      <xdr:nvSpPr>
        <xdr:cNvPr id="351" name="フローチャート: 判断 350"/>
        <xdr:cNvSpPr/>
      </xdr:nvSpPr>
      <xdr:spPr>
        <a:xfrm>
          <a:off x="6921500" y="995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101213</xdr:rowOff>
    </xdr:from>
    <xdr:ext cx="599010" cy="259045"/>
    <xdr:sp macro="" textlink="">
      <xdr:nvSpPr>
        <xdr:cNvPr id="352" name="テキスト ボックス 351"/>
        <xdr:cNvSpPr txBox="1"/>
      </xdr:nvSpPr>
      <xdr:spPr>
        <a:xfrm>
          <a:off x="6672795" y="10045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75848</xdr:rowOff>
    </xdr:from>
    <xdr:to>
      <xdr:col>55</xdr:col>
      <xdr:colOff>50800</xdr:colOff>
      <xdr:row>58</xdr:row>
      <xdr:rowOff>5998</xdr:rowOff>
    </xdr:to>
    <xdr:sp macro="" textlink="">
      <xdr:nvSpPr>
        <xdr:cNvPr id="358" name="楕円 357"/>
        <xdr:cNvSpPr/>
      </xdr:nvSpPr>
      <xdr:spPr>
        <a:xfrm>
          <a:off x="10426700" y="984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98725</xdr:rowOff>
    </xdr:from>
    <xdr:ext cx="599010" cy="259045"/>
    <xdr:sp macro="" textlink="">
      <xdr:nvSpPr>
        <xdr:cNvPr id="359" name="農林水産業費該当値テキスト"/>
        <xdr:cNvSpPr txBox="1"/>
      </xdr:nvSpPr>
      <xdr:spPr>
        <a:xfrm>
          <a:off x="10528300" y="9699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168903</xdr:rowOff>
    </xdr:from>
    <xdr:to>
      <xdr:col>50</xdr:col>
      <xdr:colOff>165100</xdr:colOff>
      <xdr:row>58</xdr:row>
      <xdr:rowOff>99053</xdr:rowOff>
    </xdr:to>
    <xdr:sp macro="" textlink="">
      <xdr:nvSpPr>
        <xdr:cNvPr id="360" name="楕円 359"/>
        <xdr:cNvSpPr/>
      </xdr:nvSpPr>
      <xdr:spPr>
        <a:xfrm>
          <a:off x="9588500" y="994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115580</xdr:rowOff>
    </xdr:from>
    <xdr:ext cx="599010" cy="259045"/>
    <xdr:sp macro="" textlink="">
      <xdr:nvSpPr>
        <xdr:cNvPr id="361" name="テキスト ボックス 360"/>
        <xdr:cNvSpPr txBox="1"/>
      </xdr:nvSpPr>
      <xdr:spPr>
        <a:xfrm>
          <a:off x="9339795" y="9716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168621</xdr:rowOff>
    </xdr:from>
    <xdr:to>
      <xdr:col>46</xdr:col>
      <xdr:colOff>38100</xdr:colOff>
      <xdr:row>58</xdr:row>
      <xdr:rowOff>98771</xdr:rowOff>
    </xdr:to>
    <xdr:sp macro="" textlink="">
      <xdr:nvSpPr>
        <xdr:cNvPr id="362" name="楕円 361"/>
        <xdr:cNvSpPr/>
      </xdr:nvSpPr>
      <xdr:spPr>
        <a:xfrm>
          <a:off x="8699500" y="994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115298</xdr:rowOff>
    </xdr:from>
    <xdr:ext cx="599010" cy="259045"/>
    <xdr:sp macro="" textlink="">
      <xdr:nvSpPr>
        <xdr:cNvPr id="363" name="テキスト ボックス 362"/>
        <xdr:cNvSpPr txBox="1"/>
      </xdr:nvSpPr>
      <xdr:spPr>
        <a:xfrm>
          <a:off x="8450795" y="9716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2279</xdr:rowOff>
    </xdr:from>
    <xdr:to>
      <xdr:col>41</xdr:col>
      <xdr:colOff>101600</xdr:colOff>
      <xdr:row>58</xdr:row>
      <xdr:rowOff>103879</xdr:rowOff>
    </xdr:to>
    <xdr:sp macro="" textlink="">
      <xdr:nvSpPr>
        <xdr:cNvPr id="364" name="楕円 363"/>
        <xdr:cNvSpPr/>
      </xdr:nvSpPr>
      <xdr:spPr>
        <a:xfrm>
          <a:off x="7810500" y="994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120406</xdr:rowOff>
    </xdr:from>
    <xdr:ext cx="599010" cy="259045"/>
    <xdr:sp macro="" textlink="">
      <xdr:nvSpPr>
        <xdr:cNvPr id="365" name="テキスト ボックス 364"/>
        <xdr:cNvSpPr txBox="1"/>
      </xdr:nvSpPr>
      <xdr:spPr>
        <a:xfrm>
          <a:off x="7561795" y="9721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151960</xdr:rowOff>
    </xdr:from>
    <xdr:to>
      <xdr:col>36</xdr:col>
      <xdr:colOff>165100</xdr:colOff>
      <xdr:row>58</xdr:row>
      <xdr:rowOff>82110</xdr:rowOff>
    </xdr:to>
    <xdr:sp macro="" textlink="">
      <xdr:nvSpPr>
        <xdr:cNvPr id="366" name="楕円 365"/>
        <xdr:cNvSpPr/>
      </xdr:nvSpPr>
      <xdr:spPr>
        <a:xfrm>
          <a:off x="6921500" y="992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98637</xdr:rowOff>
    </xdr:from>
    <xdr:ext cx="599010" cy="259045"/>
    <xdr:sp macro="" textlink="">
      <xdr:nvSpPr>
        <xdr:cNvPr id="367" name="テキスト ボックス 366"/>
        <xdr:cNvSpPr txBox="1"/>
      </xdr:nvSpPr>
      <xdr:spPr>
        <a:xfrm>
          <a:off x="6672795" y="9699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114114</xdr:rowOff>
    </xdr:from>
    <xdr:to>
      <xdr:col>55</xdr:col>
      <xdr:colOff>0</xdr:colOff>
      <xdr:row>78</xdr:row>
      <xdr:rowOff>116954</xdr:rowOff>
    </xdr:to>
    <xdr:cxnSp macro="">
      <xdr:nvCxnSpPr>
        <xdr:cNvPr id="396" name="直線コネクタ 395"/>
        <xdr:cNvCxnSpPr/>
      </xdr:nvCxnSpPr>
      <xdr:spPr>
        <a:xfrm flipV="1">
          <a:off x="9639300" y="13487214"/>
          <a:ext cx="838200" cy="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54264</xdr:rowOff>
    </xdr:from>
    <xdr:ext cx="534377" cy="259045"/>
    <xdr:sp macro="" textlink="">
      <xdr:nvSpPr>
        <xdr:cNvPr id="397" name="商工費平均値テキスト"/>
        <xdr:cNvSpPr txBox="1"/>
      </xdr:nvSpPr>
      <xdr:spPr>
        <a:xfrm>
          <a:off x="10528300" y="13427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116954</xdr:rowOff>
    </xdr:from>
    <xdr:to>
      <xdr:col>50</xdr:col>
      <xdr:colOff>114300</xdr:colOff>
      <xdr:row>78</xdr:row>
      <xdr:rowOff>152081</xdr:rowOff>
    </xdr:to>
    <xdr:cxnSp macro="">
      <xdr:nvCxnSpPr>
        <xdr:cNvPr id="399" name="直線コネクタ 398"/>
        <xdr:cNvCxnSpPr/>
      </xdr:nvCxnSpPr>
      <xdr:spPr>
        <a:xfrm flipV="1">
          <a:off x="8750300" y="13490054"/>
          <a:ext cx="889000" cy="3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170947</xdr:rowOff>
    </xdr:from>
    <xdr:ext cx="534377" cy="259045"/>
    <xdr:sp macro="" textlink="">
      <xdr:nvSpPr>
        <xdr:cNvPr id="401" name="テキスト ボックス 400"/>
        <xdr:cNvSpPr txBox="1"/>
      </xdr:nvSpPr>
      <xdr:spPr>
        <a:xfrm>
          <a:off x="9372111" y="135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152081</xdr:rowOff>
    </xdr:from>
    <xdr:to>
      <xdr:col>45</xdr:col>
      <xdr:colOff>177800</xdr:colOff>
      <xdr:row>78</xdr:row>
      <xdr:rowOff>160638</xdr:rowOff>
    </xdr:to>
    <xdr:cxnSp macro="">
      <xdr:nvCxnSpPr>
        <xdr:cNvPr id="402" name="直線コネクタ 401"/>
        <xdr:cNvCxnSpPr/>
      </xdr:nvCxnSpPr>
      <xdr:spPr>
        <a:xfrm flipV="1">
          <a:off x="7861300" y="13525181"/>
          <a:ext cx="889000" cy="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19981</xdr:rowOff>
    </xdr:from>
    <xdr:ext cx="534377" cy="259045"/>
    <xdr:sp macro="" textlink="">
      <xdr:nvSpPr>
        <xdr:cNvPr id="404" name="テキスト ボックス 403"/>
        <xdr:cNvSpPr txBox="1"/>
      </xdr:nvSpPr>
      <xdr:spPr>
        <a:xfrm>
          <a:off x="8483111" y="132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160638</xdr:rowOff>
    </xdr:from>
    <xdr:to>
      <xdr:col>41</xdr:col>
      <xdr:colOff>50800</xdr:colOff>
      <xdr:row>78</xdr:row>
      <xdr:rowOff>163024</xdr:rowOff>
    </xdr:to>
    <xdr:cxnSp macro="">
      <xdr:nvCxnSpPr>
        <xdr:cNvPr id="405" name="直線コネクタ 404"/>
        <xdr:cNvCxnSpPr/>
      </xdr:nvCxnSpPr>
      <xdr:spPr>
        <a:xfrm flipV="1">
          <a:off x="6972300" y="13533738"/>
          <a:ext cx="889000" cy="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06" name="フローチャート: 判断 405"/>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20885</xdr:rowOff>
    </xdr:from>
    <xdr:ext cx="534377" cy="259045"/>
    <xdr:sp macro="" textlink="">
      <xdr:nvSpPr>
        <xdr:cNvPr id="407" name="テキスト ボックス 406"/>
        <xdr:cNvSpPr txBox="1"/>
      </xdr:nvSpPr>
      <xdr:spPr>
        <a:xfrm>
          <a:off x="7594111" y="132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08" name="フローチャート: 判断 407"/>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21672</xdr:rowOff>
    </xdr:from>
    <xdr:ext cx="534377" cy="259045"/>
    <xdr:sp macro="" textlink="">
      <xdr:nvSpPr>
        <xdr:cNvPr id="409" name="テキスト ボックス 408"/>
        <xdr:cNvSpPr txBox="1"/>
      </xdr:nvSpPr>
      <xdr:spPr>
        <a:xfrm>
          <a:off x="6705111" y="132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63314</xdr:rowOff>
    </xdr:from>
    <xdr:to>
      <xdr:col>55</xdr:col>
      <xdr:colOff>50800</xdr:colOff>
      <xdr:row>78</xdr:row>
      <xdr:rowOff>164914</xdr:rowOff>
    </xdr:to>
    <xdr:sp macro="" textlink="">
      <xdr:nvSpPr>
        <xdr:cNvPr id="415" name="楕円 414"/>
        <xdr:cNvSpPr/>
      </xdr:nvSpPr>
      <xdr:spPr>
        <a:xfrm>
          <a:off x="10426700" y="1343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22691</xdr:rowOff>
    </xdr:from>
    <xdr:ext cx="534377" cy="259045"/>
    <xdr:sp macro="" textlink="">
      <xdr:nvSpPr>
        <xdr:cNvPr id="416" name="商工費該当値テキスト"/>
        <xdr:cNvSpPr txBox="1"/>
      </xdr:nvSpPr>
      <xdr:spPr>
        <a:xfrm>
          <a:off x="10528300" y="1322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66154</xdr:rowOff>
    </xdr:from>
    <xdr:to>
      <xdr:col>50</xdr:col>
      <xdr:colOff>165100</xdr:colOff>
      <xdr:row>78</xdr:row>
      <xdr:rowOff>167754</xdr:rowOff>
    </xdr:to>
    <xdr:sp macro="" textlink="">
      <xdr:nvSpPr>
        <xdr:cNvPr id="417" name="楕円 416"/>
        <xdr:cNvSpPr/>
      </xdr:nvSpPr>
      <xdr:spPr>
        <a:xfrm>
          <a:off x="9588500" y="1343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12831</xdr:rowOff>
    </xdr:from>
    <xdr:ext cx="534377" cy="259045"/>
    <xdr:sp macro="" textlink="">
      <xdr:nvSpPr>
        <xdr:cNvPr id="418" name="テキスト ボックス 417"/>
        <xdr:cNvSpPr txBox="1"/>
      </xdr:nvSpPr>
      <xdr:spPr>
        <a:xfrm>
          <a:off x="9372111" y="1321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101281</xdr:rowOff>
    </xdr:from>
    <xdr:to>
      <xdr:col>46</xdr:col>
      <xdr:colOff>38100</xdr:colOff>
      <xdr:row>79</xdr:row>
      <xdr:rowOff>31431</xdr:rowOff>
    </xdr:to>
    <xdr:sp macro="" textlink="">
      <xdr:nvSpPr>
        <xdr:cNvPr id="419" name="楕円 418"/>
        <xdr:cNvSpPr/>
      </xdr:nvSpPr>
      <xdr:spPr>
        <a:xfrm>
          <a:off x="8699500" y="1347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22558</xdr:rowOff>
    </xdr:from>
    <xdr:ext cx="534377" cy="259045"/>
    <xdr:sp macro="" textlink="">
      <xdr:nvSpPr>
        <xdr:cNvPr id="420" name="テキスト ボックス 419"/>
        <xdr:cNvSpPr txBox="1"/>
      </xdr:nvSpPr>
      <xdr:spPr>
        <a:xfrm>
          <a:off x="8483111" y="1356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109838</xdr:rowOff>
    </xdr:from>
    <xdr:to>
      <xdr:col>41</xdr:col>
      <xdr:colOff>101600</xdr:colOff>
      <xdr:row>79</xdr:row>
      <xdr:rowOff>39988</xdr:rowOff>
    </xdr:to>
    <xdr:sp macro="" textlink="">
      <xdr:nvSpPr>
        <xdr:cNvPr id="421" name="楕円 420"/>
        <xdr:cNvSpPr/>
      </xdr:nvSpPr>
      <xdr:spPr>
        <a:xfrm>
          <a:off x="7810500" y="1348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31115</xdr:rowOff>
    </xdr:from>
    <xdr:ext cx="534377" cy="259045"/>
    <xdr:sp macro="" textlink="">
      <xdr:nvSpPr>
        <xdr:cNvPr id="422" name="テキスト ボックス 421"/>
        <xdr:cNvSpPr txBox="1"/>
      </xdr:nvSpPr>
      <xdr:spPr>
        <a:xfrm>
          <a:off x="7594111" y="1357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112224</xdr:rowOff>
    </xdr:from>
    <xdr:to>
      <xdr:col>36</xdr:col>
      <xdr:colOff>165100</xdr:colOff>
      <xdr:row>79</xdr:row>
      <xdr:rowOff>42374</xdr:rowOff>
    </xdr:to>
    <xdr:sp macro="" textlink="">
      <xdr:nvSpPr>
        <xdr:cNvPr id="423" name="楕円 422"/>
        <xdr:cNvSpPr/>
      </xdr:nvSpPr>
      <xdr:spPr>
        <a:xfrm>
          <a:off x="6921500" y="1348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33501</xdr:rowOff>
    </xdr:from>
    <xdr:ext cx="534377" cy="259045"/>
    <xdr:sp macro="" textlink="">
      <xdr:nvSpPr>
        <xdr:cNvPr id="424" name="テキスト ボックス 423"/>
        <xdr:cNvSpPr txBox="1"/>
      </xdr:nvSpPr>
      <xdr:spPr>
        <a:xfrm>
          <a:off x="6705111" y="135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111801</xdr:rowOff>
    </xdr:from>
    <xdr:to>
      <xdr:col>55</xdr:col>
      <xdr:colOff>0</xdr:colOff>
      <xdr:row>97</xdr:row>
      <xdr:rowOff>161854</xdr:rowOff>
    </xdr:to>
    <xdr:cxnSp macro="">
      <xdr:nvCxnSpPr>
        <xdr:cNvPr id="451" name="直線コネクタ 450"/>
        <xdr:cNvCxnSpPr/>
      </xdr:nvCxnSpPr>
      <xdr:spPr>
        <a:xfrm flipV="1">
          <a:off x="9639300" y="16742451"/>
          <a:ext cx="838200" cy="5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100243</xdr:rowOff>
    </xdr:from>
    <xdr:ext cx="599010" cy="259045"/>
    <xdr:sp macro="" textlink="">
      <xdr:nvSpPr>
        <xdr:cNvPr id="452" name="土木費平均値テキスト"/>
        <xdr:cNvSpPr txBox="1"/>
      </xdr:nvSpPr>
      <xdr:spPr>
        <a:xfrm>
          <a:off x="10528300" y="16730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161854</xdr:rowOff>
    </xdr:from>
    <xdr:to>
      <xdr:col>50</xdr:col>
      <xdr:colOff>114300</xdr:colOff>
      <xdr:row>97</xdr:row>
      <xdr:rowOff>170197</xdr:rowOff>
    </xdr:to>
    <xdr:cxnSp macro="">
      <xdr:nvCxnSpPr>
        <xdr:cNvPr id="454" name="直線コネクタ 453"/>
        <xdr:cNvCxnSpPr/>
      </xdr:nvCxnSpPr>
      <xdr:spPr>
        <a:xfrm flipV="1">
          <a:off x="8750300" y="16792504"/>
          <a:ext cx="889000" cy="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45299</xdr:rowOff>
    </xdr:from>
    <xdr:ext cx="599010" cy="259045"/>
    <xdr:sp macro="" textlink="">
      <xdr:nvSpPr>
        <xdr:cNvPr id="456" name="テキスト ボックス 455"/>
        <xdr:cNvSpPr txBox="1"/>
      </xdr:nvSpPr>
      <xdr:spPr>
        <a:xfrm>
          <a:off x="9339795" y="16847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131646</xdr:rowOff>
    </xdr:from>
    <xdr:to>
      <xdr:col>45</xdr:col>
      <xdr:colOff>177800</xdr:colOff>
      <xdr:row>97</xdr:row>
      <xdr:rowOff>170197</xdr:rowOff>
    </xdr:to>
    <xdr:cxnSp macro="">
      <xdr:nvCxnSpPr>
        <xdr:cNvPr id="457" name="直線コネクタ 456"/>
        <xdr:cNvCxnSpPr/>
      </xdr:nvCxnSpPr>
      <xdr:spPr>
        <a:xfrm>
          <a:off x="7861300" y="16762296"/>
          <a:ext cx="889000" cy="38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58560</xdr:rowOff>
    </xdr:from>
    <xdr:ext cx="599010" cy="259045"/>
    <xdr:sp macro="" textlink="">
      <xdr:nvSpPr>
        <xdr:cNvPr id="459" name="テキスト ボックス 458"/>
        <xdr:cNvSpPr txBox="1"/>
      </xdr:nvSpPr>
      <xdr:spPr>
        <a:xfrm>
          <a:off x="8450795" y="16860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126167</xdr:rowOff>
    </xdr:from>
    <xdr:to>
      <xdr:col>41</xdr:col>
      <xdr:colOff>50800</xdr:colOff>
      <xdr:row>97</xdr:row>
      <xdr:rowOff>131646</xdr:rowOff>
    </xdr:to>
    <xdr:cxnSp macro="">
      <xdr:nvCxnSpPr>
        <xdr:cNvPr id="460" name="直線コネクタ 459"/>
        <xdr:cNvCxnSpPr/>
      </xdr:nvCxnSpPr>
      <xdr:spPr>
        <a:xfrm>
          <a:off x="6972300" y="16756817"/>
          <a:ext cx="889000" cy="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112917</xdr:rowOff>
    </xdr:from>
    <xdr:to>
      <xdr:col>41</xdr:col>
      <xdr:colOff>101600</xdr:colOff>
      <xdr:row>98</xdr:row>
      <xdr:rowOff>43067</xdr:rowOff>
    </xdr:to>
    <xdr:sp macro="" textlink="">
      <xdr:nvSpPr>
        <xdr:cNvPr id="461" name="フローチャート: 判断 460"/>
        <xdr:cNvSpPr/>
      </xdr:nvSpPr>
      <xdr:spPr>
        <a:xfrm>
          <a:off x="7810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34194</xdr:rowOff>
    </xdr:from>
    <xdr:ext cx="599010" cy="259045"/>
    <xdr:sp macro="" textlink="">
      <xdr:nvSpPr>
        <xdr:cNvPr id="462" name="テキスト ボックス 461"/>
        <xdr:cNvSpPr txBox="1"/>
      </xdr:nvSpPr>
      <xdr:spPr>
        <a:xfrm>
          <a:off x="7561795" y="1683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132629</xdr:rowOff>
    </xdr:from>
    <xdr:to>
      <xdr:col>36</xdr:col>
      <xdr:colOff>165100</xdr:colOff>
      <xdr:row>98</xdr:row>
      <xdr:rowOff>62779</xdr:rowOff>
    </xdr:to>
    <xdr:sp macro="" textlink="">
      <xdr:nvSpPr>
        <xdr:cNvPr id="463" name="フローチャート: 判断 462"/>
        <xdr:cNvSpPr/>
      </xdr:nvSpPr>
      <xdr:spPr>
        <a:xfrm>
          <a:off x="6921500" y="1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53906</xdr:rowOff>
    </xdr:from>
    <xdr:ext cx="599010" cy="259045"/>
    <xdr:sp macro="" textlink="">
      <xdr:nvSpPr>
        <xdr:cNvPr id="464" name="テキスト ボックス 463"/>
        <xdr:cNvSpPr txBox="1"/>
      </xdr:nvSpPr>
      <xdr:spPr>
        <a:xfrm>
          <a:off x="6672795" y="1685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61001</xdr:rowOff>
    </xdr:from>
    <xdr:to>
      <xdr:col>55</xdr:col>
      <xdr:colOff>50800</xdr:colOff>
      <xdr:row>97</xdr:row>
      <xdr:rowOff>162601</xdr:rowOff>
    </xdr:to>
    <xdr:sp macro="" textlink="">
      <xdr:nvSpPr>
        <xdr:cNvPr id="470" name="楕円 469"/>
        <xdr:cNvSpPr/>
      </xdr:nvSpPr>
      <xdr:spPr>
        <a:xfrm>
          <a:off x="10426700" y="1669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83878</xdr:rowOff>
    </xdr:from>
    <xdr:ext cx="599010" cy="259045"/>
    <xdr:sp macro="" textlink="">
      <xdr:nvSpPr>
        <xdr:cNvPr id="471" name="土木費該当値テキスト"/>
        <xdr:cNvSpPr txBox="1"/>
      </xdr:nvSpPr>
      <xdr:spPr>
        <a:xfrm>
          <a:off x="10528300" y="16543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111054</xdr:rowOff>
    </xdr:from>
    <xdr:to>
      <xdr:col>50</xdr:col>
      <xdr:colOff>165100</xdr:colOff>
      <xdr:row>98</xdr:row>
      <xdr:rowOff>41204</xdr:rowOff>
    </xdr:to>
    <xdr:sp macro="" textlink="">
      <xdr:nvSpPr>
        <xdr:cNvPr id="472" name="楕円 471"/>
        <xdr:cNvSpPr/>
      </xdr:nvSpPr>
      <xdr:spPr>
        <a:xfrm>
          <a:off x="9588500" y="1674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57731</xdr:rowOff>
    </xdr:from>
    <xdr:ext cx="599010" cy="259045"/>
    <xdr:sp macro="" textlink="">
      <xdr:nvSpPr>
        <xdr:cNvPr id="473" name="テキスト ボックス 472"/>
        <xdr:cNvSpPr txBox="1"/>
      </xdr:nvSpPr>
      <xdr:spPr>
        <a:xfrm>
          <a:off x="9339795" y="16516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119397</xdr:rowOff>
    </xdr:from>
    <xdr:to>
      <xdr:col>46</xdr:col>
      <xdr:colOff>38100</xdr:colOff>
      <xdr:row>98</xdr:row>
      <xdr:rowOff>49547</xdr:rowOff>
    </xdr:to>
    <xdr:sp macro="" textlink="">
      <xdr:nvSpPr>
        <xdr:cNvPr id="474" name="楕円 473"/>
        <xdr:cNvSpPr/>
      </xdr:nvSpPr>
      <xdr:spPr>
        <a:xfrm>
          <a:off x="8699500" y="1675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66074</xdr:rowOff>
    </xdr:from>
    <xdr:ext cx="599010" cy="259045"/>
    <xdr:sp macro="" textlink="">
      <xdr:nvSpPr>
        <xdr:cNvPr id="475" name="テキスト ボックス 474"/>
        <xdr:cNvSpPr txBox="1"/>
      </xdr:nvSpPr>
      <xdr:spPr>
        <a:xfrm>
          <a:off x="8450795" y="16525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80846</xdr:rowOff>
    </xdr:from>
    <xdr:to>
      <xdr:col>41</xdr:col>
      <xdr:colOff>101600</xdr:colOff>
      <xdr:row>98</xdr:row>
      <xdr:rowOff>10996</xdr:rowOff>
    </xdr:to>
    <xdr:sp macro="" textlink="">
      <xdr:nvSpPr>
        <xdr:cNvPr id="476" name="楕円 475"/>
        <xdr:cNvSpPr/>
      </xdr:nvSpPr>
      <xdr:spPr>
        <a:xfrm>
          <a:off x="7810500" y="1671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27523</xdr:rowOff>
    </xdr:from>
    <xdr:ext cx="599010" cy="259045"/>
    <xdr:sp macro="" textlink="">
      <xdr:nvSpPr>
        <xdr:cNvPr id="477" name="テキスト ボックス 476"/>
        <xdr:cNvSpPr txBox="1"/>
      </xdr:nvSpPr>
      <xdr:spPr>
        <a:xfrm>
          <a:off x="7561795" y="1648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75367</xdr:rowOff>
    </xdr:from>
    <xdr:to>
      <xdr:col>36</xdr:col>
      <xdr:colOff>165100</xdr:colOff>
      <xdr:row>98</xdr:row>
      <xdr:rowOff>5517</xdr:rowOff>
    </xdr:to>
    <xdr:sp macro="" textlink="">
      <xdr:nvSpPr>
        <xdr:cNvPr id="478" name="楕円 477"/>
        <xdr:cNvSpPr/>
      </xdr:nvSpPr>
      <xdr:spPr>
        <a:xfrm>
          <a:off x="6921500" y="167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22044</xdr:rowOff>
    </xdr:from>
    <xdr:ext cx="599010" cy="259045"/>
    <xdr:sp macro="" textlink="">
      <xdr:nvSpPr>
        <xdr:cNvPr id="479" name="テキスト ボックス 478"/>
        <xdr:cNvSpPr txBox="1"/>
      </xdr:nvSpPr>
      <xdr:spPr>
        <a:xfrm>
          <a:off x="6672795" y="16481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22047</xdr:rowOff>
    </xdr:from>
    <xdr:to>
      <xdr:col>85</xdr:col>
      <xdr:colOff>127000</xdr:colOff>
      <xdr:row>36</xdr:row>
      <xdr:rowOff>87533</xdr:rowOff>
    </xdr:to>
    <xdr:cxnSp macro="">
      <xdr:nvCxnSpPr>
        <xdr:cNvPr id="508" name="直線コネクタ 507"/>
        <xdr:cNvCxnSpPr/>
      </xdr:nvCxnSpPr>
      <xdr:spPr>
        <a:xfrm flipV="1">
          <a:off x="15481300" y="6194247"/>
          <a:ext cx="838200" cy="6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109793</xdr:rowOff>
    </xdr:from>
    <xdr:ext cx="534377" cy="259045"/>
    <xdr:sp macro="" textlink="">
      <xdr:nvSpPr>
        <xdr:cNvPr id="509" name="消防費平均値テキスト"/>
        <xdr:cNvSpPr txBox="1"/>
      </xdr:nvSpPr>
      <xdr:spPr>
        <a:xfrm>
          <a:off x="16370300" y="6281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84775</xdr:rowOff>
    </xdr:from>
    <xdr:to>
      <xdr:col>81</xdr:col>
      <xdr:colOff>50800</xdr:colOff>
      <xdr:row>36</xdr:row>
      <xdr:rowOff>87533</xdr:rowOff>
    </xdr:to>
    <xdr:cxnSp macro="">
      <xdr:nvCxnSpPr>
        <xdr:cNvPr id="511" name="直線コネクタ 510"/>
        <xdr:cNvCxnSpPr/>
      </xdr:nvCxnSpPr>
      <xdr:spPr>
        <a:xfrm>
          <a:off x="14592300" y="6256975"/>
          <a:ext cx="889000" cy="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41487</xdr:rowOff>
    </xdr:from>
    <xdr:ext cx="534377" cy="259045"/>
    <xdr:sp macro="" textlink="">
      <xdr:nvSpPr>
        <xdr:cNvPr id="513" name="テキスト ボックス 512"/>
        <xdr:cNvSpPr txBox="1"/>
      </xdr:nvSpPr>
      <xdr:spPr>
        <a:xfrm>
          <a:off x="15214111" y="638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63691</xdr:rowOff>
    </xdr:from>
    <xdr:to>
      <xdr:col>76</xdr:col>
      <xdr:colOff>114300</xdr:colOff>
      <xdr:row>36</xdr:row>
      <xdr:rowOff>84775</xdr:rowOff>
    </xdr:to>
    <xdr:cxnSp macro="">
      <xdr:nvCxnSpPr>
        <xdr:cNvPr id="514" name="直線コネクタ 513"/>
        <xdr:cNvCxnSpPr/>
      </xdr:nvCxnSpPr>
      <xdr:spPr>
        <a:xfrm>
          <a:off x="13703300" y="5892991"/>
          <a:ext cx="889000" cy="36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38500</xdr:rowOff>
    </xdr:from>
    <xdr:ext cx="534377" cy="259045"/>
    <xdr:sp macro="" textlink="">
      <xdr:nvSpPr>
        <xdr:cNvPr id="516" name="テキスト ボックス 515"/>
        <xdr:cNvSpPr txBox="1"/>
      </xdr:nvSpPr>
      <xdr:spPr>
        <a:xfrm>
          <a:off x="14325111" y="638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63691</xdr:rowOff>
    </xdr:from>
    <xdr:to>
      <xdr:col>71</xdr:col>
      <xdr:colOff>177800</xdr:colOff>
      <xdr:row>36</xdr:row>
      <xdr:rowOff>128460</xdr:rowOff>
    </xdr:to>
    <xdr:cxnSp macro="">
      <xdr:nvCxnSpPr>
        <xdr:cNvPr id="517" name="直線コネクタ 516"/>
        <xdr:cNvCxnSpPr/>
      </xdr:nvCxnSpPr>
      <xdr:spPr>
        <a:xfrm flipV="1">
          <a:off x="12814300" y="5892991"/>
          <a:ext cx="889000" cy="40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56698</xdr:rowOff>
    </xdr:from>
    <xdr:to>
      <xdr:col>72</xdr:col>
      <xdr:colOff>38100</xdr:colOff>
      <xdr:row>36</xdr:row>
      <xdr:rowOff>158298</xdr:rowOff>
    </xdr:to>
    <xdr:sp macro="" textlink="">
      <xdr:nvSpPr>
        <xdr:cNvPr id="518" name="フローチャート: 判断 517"/>
        <xdr:cNvSpPr/>
      </xdr:nvSpPr>
      <xdr:spPr>
        <a:xfrm>
          <a:off x="13652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149425</xdr:rowOff>
    </xdr:from>
    <xdr:ext cx="534377" cy="259045"/>
    <xdr:sp macro="" textlink="">
      <xdr:nvSpPr>
        <xdr:cNvPr id="519" name="テキスト ボックス 518"/>
        <xdr:cNvSpPr txBox="1"/>
      </xdr:nvSpPr>
      <xdr:spPr>
        <a:xfrm>
          <a:off x="13436111" y="632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142095</xdr:rowOff>
    </xdr:from>
    <xdr:to>
      <xdr:col>67</xdr:col>
      <xdr:colOff>101600</xdr:colOff>
      <xdr:row>37</xdr:row>
      <xdr:rowOff>72245</xdr:rowOff>
    </xdr:to>
    <xdr:sp macro="" textlink="">
      <xdr:nvSpPr>
        <xdr:cNvPr id="520" name="フローチャート: 判断 519"/>
        <xdr:cNvSpPr/>
      </xdr:nvSpPr>
      <xdr:spPr>
        <a:xfrm>
          <a:off x="12763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63372</xdr:rowOff>
    </xdr:from>
    <xdr:ext cx="534377" cy="259045"/>
    <xdr:sp macro="" textlink="">
      <xdr:nvSpPr>
        <xdr:cNvPr id="521" name="テキスト ボックス 520"/>
        <xdr:cNvSpPr txBox="1"/>
      </xdr:nvSpPr>
      <xdr:spPr>
        <a:xfrm>
          <a:off x="12547111" y="640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142697</xdr:rowOff>
    </xdr:from>
    <xdr:to>
      <xdr:col>85</xdr:col>
      <xdr:colOff>177800</xdr:colOff>
      <xdr:row>36</xdr:row>
      <xdr:rowOff>72847</xdr:rowOff>
    </xdr:to>
    <xdr:sp macro="" textlink="">
      <xdr:nvSpPr>
        <xdr:cNvPr id="527" name="楕円 526"/>
        <xdr:cNvSpPr/>
      </xdr:nvSpPr>
      <xdr:spPr>
        <a:xfrm>
          <a:off x="16268700" y="614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165574</xdr:rowOff>
    </xdr:from>
    <xdr:ext cx="534377" cy="259045"/>
    <xdr:sp macro="" textlink="">
      <xdr:nvSpPr>
        <xdr:cNvPr id="528" name="消防費該当値テキスト"/>
        <xdr:cNvSpPr txBox="1"/>
      </xdr:nvSpPr>
      <xdr:spPr>
        <a:xfrm>
          <a:off x="16370300" y="599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36733</xdr:rowOff>
    </xdr:from>
    <xdr:to>
      <xdr:col>81</xdr:col>
      <xdr:colOff>101600</xdr:colOff>
      <xdr:row>36</xdr:row>
      <xdr:rowOff>138333</xdr:rowOff>
    </xdr:to>
    <xdr:sp macro="" textlink="">
      <xdr:nvSpPr>
        <xdr:cNvPr id="529" name="楕円 528"/>
        <xdr:cNvSpPr/>
      </xdr:nvSpPr>
      <xdr:spPr>
        <a:xfrm>
          <a:off x="15430500" y="620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154860</xdr:rowOff>
    </xdr:from>
    <xdr:ext cx="534377" cy="259045"/>
    <xdr:sp macro="" textlink="">
      <xdr:nvSpPr>
        <xdr:cNvPr id="530" name="テキスト ボックス 529"/>
        <xdr:cNvSpPr txBox="1"/>
      </xdr:nvSpPr>
      <xdr:spPr>
        <a:xfrm>
          <a:off x="15214111" y="598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33975</xdr:rowOff>
    </xdr:from>
    <xdr:to>
      <xdr:col>76</xdr:col>
      <xdr:colOff>165100</xdr:colOff>
      <xdr:row>36</xdr:row>
      <xdr:rowOff>135575</xdr:rowOff>
    </xdr:to>
    <xdr:sp macro="" textlink="">
      <xdr:nvSpPr>
        <xdr:cNvPr id="531" name="楕円 530"/>
        <xdr:cNvSpPr/>
      </xdr:nvSpPr>
      <xdr:spPr>
        <a:xfrm>
          <a:off x="14541500" y="620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152102</xdr:rowOff>
    </xdr:from>
    <xdr:ext cx="534377" cy="259045"/>
    <xdr:sp macro="" textlink="">
      <xdr:nvSpPr>
        <xdr:cNvPr id="532" name="テキスト ボックス 531"/>
        <xdr:cNvSpPr txBox="1"/>
      </xdr:nvSpPr>
      <xdr:spPr>
        <a:xfrm>
          <a:off x="14325111" y="598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12891</xdr:rowOff>
    </xdr:from>
    <xdr:to>
      <xdr:col>72</xdr:col>
      <xdr:colOff>38100</xdr:colOff>
      <xdr:row>34</xdr:row>
      <xdr:rowOff>114491</xdr:rowOff>
    </xdr:to>
    <xdr:sp macro="" textlink="">
      <xdr:nvSpPr>
        <xdr:cNvPr id="533" name="楕円 532"/>
        <xdr:cNvSpPr/>
      </xdr:nvSpPr>
      <xdr:spPr>
        <a:xfrm>
          <a:off x="13652500" y="584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32</xdr:row>
      <xdr:rowOff>131018</xdr:rowOff>
    </xdr:from>
    <xdr:ext cx="599010" cy="259045"/>
    <xdr:sp macro="" textlink="">
      <xdr:nvSpPr>
        <xdr:cNvPr id="534" name="テキスト ボックス 533"/>
        <xdr:cNvSpPr txBox="1"/>
      </xdr:nvSpPr>
      <xdr:spPr>
        <a:xfrm>
          <a:off x="13403795" y="5617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77660</xdr:rowOff>
    </xdr:from>
    <xdr:to>
      <xdr:col>67</xdr:col>
      <xdr:colOff>101600</xdr:colOff>
      <xdr:row>37</xdr:row>
      <xdr:rowOff>7810</xdr:rowOff>
    </xdr:to>
    <xdr:sp macro="" textlink="">
      <xdr:nvSpPr>
        <xdr:cNvPr id="535" name="楕円 534"/>
        <xdr:cNvSpPr/>
      </xdr:nvSpPr>
      <xdr:spPr>
        <a:xfrm>
          <a:off x="12763500" y="624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24337</xdr:rowOff>
    </xdr:from>
    <xdr:ext cx="534377" cy="259045"/>
    <xdr:sp macro="" textlink="">
      <xdr:nvSpPr>
        <xdr:cNvPr id="536" name="テキスト ボックス 535"/>
        <xdr:cNvSpPr txBox="1"/>
      </xdr:nvSpPr>
      <xdr:spPr>
        <a:xfrm>
          <a:off x="12547111" y="602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14536</xdr:rowOff>
    </xdr:from>
    <xdr:to>
      <xdr:col>85</xdr:col>
      <xdr:colOff>127000</xdr:colOff>
      <xdr:row>57</xdr:row>
      <xdr:rowOff>139433</xdr:rowOff>
    </xdr:to>
    <xdr:cxnSp macro="">
      <xdr:nvCxnSpPr>
        <xdr:cNvPr id="565" name="直線コネクタ 564"/>
        <xdr:cNvCxnSpPr/>
      </xdr:nvCxnSpPr>
      <xdr:spPr>
        <a:xfrm>
          <a:off x="15481300" y="9787186"/>
          <a:ext cx="838200" cy="12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67369</xdr:rowOff>
    </xdr:from>
    <xdr:ext cx="599010" cy="259045"/>
    <xdr:sp macro="" textlink="">
      <xdr:nvSpPr>
        <xdr:cNvPr id="566" name="教育費平均値テキスト"/>
        <xdr:cNvSpPr txBox="1"/>
      </xdr:nvSpPr>
      <xdr:spPr>
        <a:xfrm>
          <a:off x="16370300" y="9840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142635</xdr:rowOff>
    </xdr:from>
    <xdr:to>
      <xdr:col>81</xdr:col>
      <xdr:colOff>50800</xdr:colOff>
      <xdr:row>57</xdr:row>
      <xdr:rowOff>14536</xdr:rowOff>
    </xdr:to>
    <xdr:cxnSp macro="">
      <xdr:nvCxnSpPr>
        <xdr:cNvPr id="568" name="直線コネクタ 567"/>
        <xdr:cNvCxnSpPr/>
      </xdr:nvCxnSpPr>
      <xdr:spPr>
        <a:xfrm>
          <a:off x="14592300" y="9743835"/>
          <a:ext cx="889000" cy="4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20167</xdr:rowOff>
    </xdr:from>
    <xdr:ext cx="599010" cy="259045"/>
    <xdr:sp macro="" textlink="">
      <xdr:nvSpPr>
        <xdr:cNvPr id="570" name="テキスト ボックス 569"/>
        <xdr:cNvSpPr txBox="1"/>
      </xdr:nvSpPr>
      <xdr:spPr>
        <a:xfrm>
          <a:off x="15181795" y="996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142635</xdr:rowOff>
    </xdr:from>
    <xdr:to>
      <xdr:col>76</xdr:col>
      <xdr:colOff>114300</xdr:colOff>
      <xdr:row>57</xdr:row>
      <xdr:rowOff>35871</xdr:rowOff>
    </xdr:to>
    <xdr:cxnSp macro="">
      <xdr:nvCxnSpPr>
        <xdr:cNvPr id="571" name="直線コネクタ 570"/>
        <xdr:cNvCxnSpPr/>
      </xdr:nvCxnSpPr>
      <xdr:spPr>
        <a:xfrm flipV="1">
          <a:off x="13703300" y="9743835"/>
          <a:ext cx="889000" cy="6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5849</xdr:rowOff>
    </xdr:from>
    <xdr:ext cx="599010" cy="259045"/>
    <xdr:sp macro="" textlink="">
      <xdr:nvSpPr>
        <xdr:cNvPr id="573" name="テキスト ボックス 572"/>
        <xdr:cNvSpPr txBox="1"/>
      </xdr:nvSpPr>
      <xdr:spPr>
        <a:xfrm>
          <a:off x="14292795" y="99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35871</xdr:rowOff>
    </xdr:from>
    <xdr:to>
      <xdr:col>71</xdr:col>
      <xdr:colOff>177800</xdr:colOff>
      <xdr:row>57</xdr:row>
      <xdr:rowOff>41764</xdr:rowOff>
    </xdr:to>
    <xdr:cxnSp macro="">
      <xdr:nvCxnSpPr>
        <xdr:cNvPr id="574" name="直線コネクタ 573"/>
        <xdr:cNvCxnSpPr/>
      </xdr:nvCxnSpPr>
      <xdr:spPr>
        <a:xfrm flipV="1">
          <a:off x="12814300" y="9808521"/>
          <a:ext cx="889000" cy="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75" name="フローチャート: 判断 574"/>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14745</xdr:rowOff>
    </xdr:from>
    <xdr:ext cx="599010" cy="259045"/>
    <xdr:sp macro="" textlink="">
      <xdr:nvSpPr>
        <xdr:cNvPr id="576" name="テキスト ボックス 575"/>
        <xdr:cNvSpPr txBox="1"/>
      </xdr:nvSpPr>
      <xdr:spPr>
        <a:xfrm>
          <a:off x="13403795"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77" name="フローチャート: 判断 576"/>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21422</xdr:rowOff>
    </xdr:from>
    <xdr:ext cx="599010" cy="259045"/>
    <xdr:sp macro="" textlink="">
      <xdr:nvSpPr>
        <xdr:cNvPr id="578" name="テキスト ボックス 577"/>
        <xdr:cNvSpPr txBox="1"/>
      </xdr:nvSpPr>
      <xdr:spPr>
        <a:xfrm>
          <a:off x="12514795" y="996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88633</xdr:rowOff>
    </xdr:from>
    <xdr:to>
      <xdr:col>85</xdr:col>
      <xdr:colOff>177800</xdr:colOff>
      <xdr:row>58</xdr:row>
      <xdr:rowOff>18783</xdr:rowOff>
    </xdr:to>
    <xdr:sp macro="" textlink="">
      <xdr:nvSpPr>
        <xdr:cNvPr id="584" name="楕円 583"/>
        <xdr:cNvSpPr/>
      </xdr:nvSpPr>
      <xdr:spPr>
        <a:xfrm>
          <a:off x="16268700" y="986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111510</xdr:rowOff>
    </xdr:from>
    <xdr:ext cx="599010" cy="259045"/>
    <xdr:sp macro="" textlink="">
      <xdr:nvSpPr>
        <xdr:cNvPr id="585" name="教育費該当値テキスト"/>
        <xdr:cNvSpPr txBox="1"/>
      </xdr:nvSpPr>
      <xdr:spPr>
        <a:xfrm>
          <a:off x="16370300" y="9712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135186</xdr:rowOff>
    </xdr:from>
    <xdr:to>
      <xdr:col>81</xdr:col>
      <xdr:colOff>101600</xdr:colOff>
      <xdr:row>57</xdr:row>
      <xdr:rowOff>65336</xdr:rowOff>
    </xdr:to>
    <xdr:sp macro="" textlink="">
      <xdr:nvSpPr>
        <xdr:cNvPr id="586" name="楕円 585"/>
        <xdr:cNvSpPr/>
      </xdr:nvSpPr>
      <xdr:spPr>
        <a:xfrm>
          <a:off x="15430500" y="973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81863</xdr:rowOff>
    </xdr:from>
    <xdr:ext cx="599010" cy="259045"/>
    <xdr:sp macro="" textlink="">
      <xdr:nvSpPr>
        <xdr:cNvPr id="587" name="テキスト ボックス 586"/>
        <xdr:cNvSpPr txBox="1"/>
      </xdr:nvSpPr>
      <xdr:spPr>
        <a:xfrm>
          <a:off x="15181795" y="9511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91835</xdr:rowOff>
    </xdr:from>
    <xdr:to>
      <xdr:col>76</xdr:col>
      <xdr:colOff>165100</xdr:colOff>
      <xdr:row>57</xdr:row>
      <xdr:rowOff>21985</xdr:rowOff>
    </xdr:to>
    <xdr:sp macro="" textlink="">
      <xdr:nvSpPr>
        <xdr:cNvPr id="588" name="楕円 587"/>
        <xdr:cNvSpPr/>
      </xdr:nvSpPr>
      <xdr:spPr>
        <a:xfrm>
          <a:off x="14541500" y="969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38512</xdr:rowOff>
    </xdr:from>
    <xdr:ext cx="599010" cy="259045"/>
    <xdr:sp macro="" textlink="">
      <xdr:nvSpPr>
        <xdr:cNvPr id="589" name="テキスト ボックス 588"/>
        <xdr:cNvSpPr txBox="1"/>
      </xdr:nvSpPr>
      <xdr:spPr>
        <a:xfrm>
          <a:off x="14292795" y="9468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156521</xdr:rowOff>
    </xdr:from>
    <xdr:to>
      <xdr:col>72</xdr:col>
      <xdr:colOff>38100</xdr:colOff>
      <xdr:row>57</xdr:row>
      <xdr:rowOff>86671</xdr:rowOff>
    </xdr:to>
    <xdr:sp macro="" textlink="">
      <xdr:nvSpPr>
        <xdr:cNvPr id="590" name="楕円 589"/>
        <xdr:cNvSpPr/>
      </xdr:nvSpPr>
      <xdr:spPr>
        <a:xfrm>
          <a:off x="13652500" y="975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103198</xdr:rowOff>
    </xdr:from>
    <xdr:ext cx="599010" cy="259045"/>
    <xdr:sp macro="" textlink="">
      <xdr:nvSpPr>
        <xdr:cNvPr id="591" name="テキスト ボックス 590"/>
        <xdr:cNvSpPr txBox="1"/>
      </xdr:nvSpPr>
      <xdr:spPr>
        <a:xfrm>
          <a:off x="13403795" y="9532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162414</xdr:rowOff>
    </xdr:from>
    <xdr:to>
      <xdr:col>67</xdr:col>
      <xdr:colOff>101600</xdr:colOff>
      <xdr:row>57</xdr:row>
      <xdr:rowOff>92564</xdr:rowOff>
    </xdr:to>
    <xdr:sp macro="" textlink="">
      <xdr:nvSpPr>
        <xdr:cNvPr id="592" name="楕円 591"/>
        <xdr:cNvSpPr/>
      </xdr:nvSpPr>
      <xdr:spPr>
        <a:xfrm>
          <a:off x="12763500" y="976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109091</xdr:rowOff>
    </xdr:from>
    <xdr:ext cx="599010" cy="259045"/>
    <xdr:sp macro="" textlink="">
      <xdr:nvSpPr>
        <xdr:cNvPr id="593" name="テキスト ボックス 592"/>
        <xdr:cNvSpPr txBox="1"/>
      </xdr:nvSpPr>
      <xdr:spPr>
        <a:xfrm>
          <a:off x="12514795" y="9538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107452</xdr:rowOff>
    </xdr:from>
    <xdr:to>
      <xdr:col>85</xdr:col>
      <xdr:colOff>127000</xdr:colOff>
      <xdr:row>79</xdr:row>
      <xdr:rowOff>28322</xdr:rowOff>
    </xdr:to>
    <xdr:cxnSp macro="">
      <xdr:nvCxnSpPr>
        <xdr:cNvPr id="622" name="直線コネクタ 621"/>
        <xdr:cNvCxnSpPr/>
      </xdr:nvCxnSpPr>
      <xdr:spPr>
        <a:xfrm>
          <a:off x="15481300" y="13480552"/>
          <a:ext cx="838200" cy="9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123409</xdr:rowOff>
    </xdr:from>
    <xdr:ext cx="534377" cy="259045"/>
    <xdr:sp macro="" textlink="">
      <xdr:nvSpPr>
        <xdr:cNvPr id="623" name="災害復旧費平均値テキスト"/>
        <xdr:cNvSpPr txBox="1"/>
      </xdr:nvSpPr>
      <xdr:spPr>
        <a:xfrm>
          <a:off x="16370300" y="1332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107452</xdr:rowOff>
    </xdr:from>
    <xdr:to>
      <xdr:col>81</xdr:col>
      <xdr:colOff>50800</xdr:colOff>
      <xdr:row>79</xdr:row>
      <xdr:rowOff>42942</xdr:rowOff>
    </xdr:to>
    <xdr:cxnSp macro="">
      <xdr:nvCxnSpPr>
        <xdr:cNvPr id="625" name="直線コネクタ 624"/>
        <xdr:cNvCxnSpPr/>
      </xdr:nvCxnSpPr>
      <xdr:spPr>
        <a:xfrm flipV="1">
          <a:off x="14592300" y="13480552"/>
          <a:ext cx="889000" cy="10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15481</xdr:rowOff>
    </xdr:from>
    <xdr:ext cx="534377" cy="259045"/>
    <xdr:sp macro="" textlink="">
      <xdr:nvSpPr>
        <xdr:cNvPr id="627" name="テキスト ボックス 626"/>
        <xdr:cNvSpPr txBox="1"/>
      </xdr:nvSpPr>
      <xdr:spPr>
        <a:xfrm>
          <a:off x="15214111" y="1356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42942</xdr:rowOff>
    </xdr:from>
    <xdr:to>
      <xdr:col>76</xdr:col>
      <xdr:colOff>114300</xdr:colOff>
      <xdr:row>79</xdr:row>
      <xdr:rowOff>44450</xdr:rowOff>
    </xdr:to>
    <xdr:cxnSp macro="">
      <xdr:nvCxnSpPr>
        <xdr:cNvPr id="628" name="直線コネクタ 627"/>
        <xdr:cNvCxnSpPr/>
      </xdr:nvCxnSpPr>
      <xdr:spPr>
        <a:xfrm flipV="1">
          <a:off x="13703300" y="13587492"/>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56399</xdr:rowOff>
    </xdr:from>
    <xdr:ext cx="534377" cy="259045"/>
    <xdr:sp macro="" textlink="">
      <xdr:nvSpPr>
        <xdr:cNvPr id="630" name="テキスト ボックス 629"/>
        <xdr:cNvSpPr txBox="1"/>
      </xdr:nvSpPr>
      <xdr:spPr>
        <a:xfrm>
          <a:off x="14325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1" name="直線コネクタ 630"/>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95960</xdr:rowOff>
    </xdr:from>
    <xdr:to>
      <xdr:col>72</xdr:col>
      <xdr:colOff>38100</xdr:colOff>
      <xdr:row>79</xdr:row>
      <xdr:rowOff>26110</xdr:rowOff>
    </xdr:to>
    <xdr:sp macro="" textlink="">
      <xdr:nvSpPr>
        <xdr:cNvPr id="632" name="フローチャート: 判断 631"/>
        <xdr:cNvSpPr/>
      </xdr:nvSpPr>
      <xdr:spPr>
        <a:xfrm>
          <a:off x="13652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42637</xdr:rowOff>
    </xdr:from>
    <xdr:ext cx="534377" cy="259045"/>
    <xdr:sp macro="" textlink="">
      <xdr:nvSpPr>
        <xdr:cNvPr id="633" name="テキスト ボックス 632"/>
        <xdr:cNvSpPr txBox="1"/>
      </xdr:nvSpPr>
      <xdr:spPr>
        <a:xfrm>
          <a:off x="13436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74719</xdr:rowOff>
    </xdr:from>
    <xdr:to>
      <xdr:col>67</xdr:col>
      <xdr:colOff>101600</xdr:colOff>
      <xdr:row>79</xdr:row>
      <xdr:rowOff>4869</xdr:rowOff>
    </xdr:to>
    <xdr:sp macro="" textlink="">
      <xdr:nvSpPr>
        <xdr:cNvPr id="634" name="フローチャート: 判断 633"/>
        <xdr:cNvSpPr/>
      </xdr:nvSpPr>
      <xdr:spPr>
        <a:xfrm>
          <a:off x="12763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21396</xdr:rowOff>
    </xdr:from>
    <xdr:ext cx="534377" cy="259045"/>
    <xdr:sp macro="" textlink="">
      <xdr:nvSpPr>
        <xdr:cNvPr id="635" name="テキスト ボックス 634"/>
        <xdr:cNvSpPr txBox="1"/>
      </xdr:nvSpPr>
      <xdr:spPr>
        <a:xfrm>
          <a:off x="12547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148972</xdr:rowOff>
    </xdr:from>
    <xdr:to>
      <xdr:col>85</xdr:col>
      <xdr:colOff>177800</xdr:colOff>
      <xdr:row>79</xdr:row>
      <xdr:rowOff>79122</xdr:rowOff>
    </xdr:to>
    <xdr:sp macro="" textlink="">
      <xdr:nvSpPr>
        <xdr:cNvPr id="641" name="楕円 640"/>
        <xdr:cNvSpPr/>
      </xdr:nvSpPr>
      <xdr:spPr>
        <a:xfrm>
          <a:off x="16268700" y="1352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78959</xdr:rowOff>
    </xdr:from>
    <xdr:ext cx="469744" cy="259045"/>
    <xdr:sp macro="" textlink="">
      <xdr:nvSpPr>
        <xdr:cNvPr id="642" name="災害復旧費該当値テキスト"/>
        <xdr:cNvSpPr txBox="1"/>
      </xdr:nvSpPr>
      <xdr:spPr>
        <a:xfrm>
          <a:off x="16370300" y="1345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56652</xdr:rowOff>
    </xdr:from>
    <xdr:to>
      <xdr:col>81</xdr:col>
      <xdr:colOff>101600</xdr:colOff>
      <xdr:row>78</xdr:row>
      <xdr:rowOff>158252</xdr:rowOff>
    </xdr:to>
    <xdr:sp macro="" textlink="">
      <xdr:nvSpPr>
        <xdr:cNvPr id="643" name="楕円 642"/>
        <xdr:cNvSpPr/>
      </xdr:nvSpPr>
      <xdr:spPr>
        <a:xfrm>
          <a:off x="15430500" y="1342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3329</xdr:rowOff>
    </xdr:from>
    <xdr:ext cx="534377" cy="259045"/>
    <xdr:sp macro="" textlink="">
      <xdr:nvSpPr>
        <xdr:cNvPr id="644" name="テキスト ボックス 643"/>
        <xdr:cNvSpPr txBox="1"/>
      </xdr:nvSpPr>
      <xdr:spPr>
        <a:xfrm>
          <a:off x="15214111" y="1320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163592</xdr:rowOff>
    </xdr:from>
    <xdr:to>
      <xdr:col>76</xdr:col>
      <xdr:colOff>165100</xdr:colOff>
      <xdr:row>79</xdr:row>
      <xdr:rowOff>93742</xdr:rowOff>
    </xdr:to>
    <xdr:sp macro="" textlink="">
      <xdr:nvSpPr>
        <xdr:cNvPr id="645" name="楕円 644"/>
        <xdr:cNvSpPr/>
      </xdr:nvSpPr>
      <xdr:spPr>
        <a:xfrm>
          <a:off x="14541500" y="1353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84869</xdr:rowOff>
    </xdr:from>
    <xdr:ext cx="378565" cy="259045"/>
    <xdr:sp macro="" textlink="">
      <xdr:nvSpPr>
        <xdr:cNvPr id="646" name="テキスト ボックス 645"/>
        <xdr:cNvSpPr txBox="1"/>
      </xdr:nvSpPr>
      <xdr:spPr>
        <a:xfrm>
          <a:off x="14403017" y="13629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7" name="楕円 646"/>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8" name="テキスト ボックス 647"/>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49" name="楕円 648"/>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0" name="テキスト ボックス 649"/>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81451</xdr:rowOff>
    </xdr:from>
    <xdr:to>
      <xdr:col>85</xdr:col>
      <xdr:colOff>127000</xdr:colOff>
      <xdr:row>97</xdr:row>
      <xdr:rowOff>90903</xdr:rowOff>
    </xdr:to>
    <xdr:cxnSp macro="">
      <xdr:nvCxnSpPr>
        <xdr:cNvPr id="679" name="直線コネクタ 678"/>
        <xdr:cNvCxnSpPr/>
      </xdr:nvCxnSpPr>
      <xdr:spPr>
        <a:xfrm flipV="1">
          <a:off x="15481300" y="16712101"/>
          <a:ext cx="838200" cy="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32138</xdr:rowOff>
    </xdr:from>
    <xdr:ext cx="599010" cy="259045"/>
    <xdr:sp macro="" textlink="">
      <xdr:nvSpPr>
        <xdr:cNvPr id="680" name="公債費平均値テキスト"/>
        <xdr:cNvSpPr txBox="1"/>
      </xdr:nvSpPr>
      <xdr:spPr>
        <a:xfrm>
          <a:off x="16370300" y="16662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33426</xdr:rowOff>
    </xdr:from>
    <xdr:to>
      <xdr:col>81</xdr:col>
      <xdr:colOff>50800</xdr:colOff>
      <xdr:row>97</xdr:row>
      <xdr:rowOff>90903</xdr:rowOff>
    </xdr:to>
    <xdr:cxnSp macro="">
      <xdr:nvCxnSpPr>
        <xdr:cNvPr id="682" name="直線コネクタ 681"/>
        <xdr:cNvCxnSpPr/>
      </xdr:nvCxnSpPr>
      <xdr:spPr>
        <a:xfrm>
          <a:off x="14592300" y="16664076"/>
          <a:ext cx="889000" cy="5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150759</xdr:rowOff>
    </xdr:from>
    <xdr:ext cx="599010" cy="259045"/>
    <xdr:sp macro="" textlink="">
      <xdr:nvSpPr>
        <xdr:cNvPr id="684" name="テキスト ボックス 683"/>
        <xdr:cNvSpPr txBox="1"/>
      </xdr:nvSpPr>
      <xdr:spPr>
        <a:xfrm>
          <a:off x="15181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19196</xdr:rowOff>
    </xdr:from>
    <xdr:to>
      <xdr:col>76</xdr:col>
      <xdr:colOff>114300</xdr:colOff>
      <xdr:row>97</xdr:row>
      <xdr:rowOff>33426</xdr:rowOff>
    </xdr:to>
    <xdr:cxnSp macro="">
      <xdr:nvCxnSpPr>
        <xdr:cNvPr id="685" name="直線コネクタ 684"/>
        <xdr:cNvCxnSpPr/>
      </xdr:nvCxnSpPr>
      <xdr:spPr>
        <a:xfrm>
          <a:off x="13703300" y="16649846"/>
          <a:ext cx="889000" cy="1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150643</xdr:rowOff>
    </xdr:from>
    <xdr:ext cx="599010" cy="259045"/>
    <xdr:sp macro="" textlink="">
      <xdr:nvSpPr>
        <xdr:cNvPr id="687" name="テキスト ボックス 686"/>
        <xdr:cNvSpPr txBox="1"/>
      </xdr:nvSpPr>
      <xdr:spPr>
        <a:xfrm>
          <a:off x="14292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169208</xdr:rowOff>
    </xdr:from>
    <xdr:to>
      <xdr:col>71</xdr:col>
      <xdr:colOff>177800</xdr:colOff>
      <xdr:row>97</xdr:row>
      <xdr:rowOff>19196</xdr:rowOff>
    </xdr:to>
    <xdr:cxnSp macro="">
      <xdr:nvCxnSpPr>
        <xdr:cNvPr id="688" name="直線コネクタ 687"/>
        <xdr:cNvCxnSpPr/>
      </xdr:nvCxnSpPr>
      <xdr:spPr>
        <a:xfrm>
          <a:off x="12814300" y="16628408"/>
          <a:ext cx="889000" cy="2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689" name="フローチャート: 判断 688"/>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145344</xdr:rowOff>
    </xdr:from>
    <xdr:ext cx="599010" cy="259045"/>
    <xdr:sp macro="" textlink="">
      <xdr:nvSpPr>
        <xdr:cNvPr id="690" name="テキスト ボックス 689"/>
        <xdr:cNvSpPr txBox="1"/>
      </xdr:nvSpPr>
      <xdr:spPr>
        <a:xfrm>
          <a:off x="13403795"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691" name="フローチャート: 判断 690"/>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134114</xdr:rowOff>
    </xdr:from>
    <xdr:ext cx="599010" cy="259045"/>
    <xdr:sp macro="" textlink="">
      <xdr:nvSpPr>
        <xdr:cNvPr id="692" name="テキスト ボックス 691"/>
        <xdr:cNvSpPr txBox="1"/>
      </xdr:nvSpPr>
      <xdr:spPr>
        <a:xfrm>
          <a:off x="12514795" y="1676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30651</xdr:rowOff>
    </xdr:from>
    <xdr:to>
      <xdr:col>85</xdr:col>
      <xdr:colOff>177800</xdr:colOff>
      <xdr:row>97</xdr:row>
      <xdr:rowOff>132251</xdr:rowOff>
    </xdr:to>
    <xdr:sp macro="" textlink="">
      <xdr:nvSpPr>
        <xdr:cNvPr id="698" name="楕円 697"/>
        <xdr:cNvSpPr/>
      </xdr:nvSpPr>
      <xdr:spPr>
        <a:xfrm>
          <a:off x="16268700" y="1666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53528</xdr:rowOff>
    </xdr:from>
    <xdr:ext cx="599010" cy="259045"/>
    <xdr:sp macro="" textlink="">
      <xdr:nvSpPr>
        <xdr:cNvPr id="699" name="公債費該当値テキスト"/>
        <xdr:cNvSpPr txBox="1"/>
      </xdr:nvSpPr>
      <xdr:spPr>
        <a:xfrm>
          <a:off x="16370300" y="16512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40103</xdr:rowOff>
    </xdr:from>
    <xdr:to>
      <xdr:col>81</xdr:col>
      <xdr:colOff>101600</xdr:colOff>
      <xdr:row>97</xdr:row>
      <xdr:rowOff>141703</xdr:rowOff>
    </xdr:to>
    <xdr:sp macro="" textlink="">
      <xdr:nvSpPr>
        <xdr:cNvPr id="700" name="楕円 699"/>
        <xdr:cNvSpPr/>
      </xdr:nvSpPr>
      <xdr:spPr>
        <a:xfrm>
          <a:off x="15430500" y="1667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158230</xdr:rowOff>
    </xdr:from>
    <xdr:ext cx="599010" cy="259045"/>
    <xdr:sp macro="" textlink="">
      <xdr:nvSpPr>
        <xdr:cNvPr id="701" name="テキスト ボックス 700"/>
        <xdr:cNvSpPr txBox="1"/>
      </xdr:nvSpPr>
      <xdr:spPr>
        <a:xfrm>
          <a:off x="15181795" y="1644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154076</xdr:rowOff>
    </xdr:from>
    <xdr:to>
      <xdr:col>76</xdr:col>
      <xdr:colOff>165100</xdr:colOff>
      <xdr:row>97</xdr:row>
      <xdr:rowOff>84226</xdr:rowOff>
    </xdr:to>
    <xdr:sp macro="" textlink="">
      <xdr:nvSpPr>
        <xdr:cNvPr id="702" name="楕円 701"/>
        <xdr:cNvSpPr/>
      </xdr:nvSpPr>
      <xdr:spPr>
        <a:xfrm>
          <a:off x="14541500" y="1661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100753</xdr:rowOff>
    </xdr:from>
    <xdr:ext cx="599010" cy="259045"/>
    <xdr:sp macro="" textlink="">
      <xdr:nvSpPr>
        <xdr:cNvPr id="703" name="テキスト ボックス 702"/>
        <xdr:cNvSpPr txBox="1"/>
      </xdr:nvSpPr>
      <xdr:spPr>
        <a:xfrm>
          <a:off x="14292795" y="1638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139846</xdr:rowOff>
    </xdr:from>
    <xdr:to>
      <xdr:col>72</xdr:col>
      <xdr:colOff>38100</xdr:colOff>
      <xdr:row>97</xdr:row>
      <xdr:rowOff>69996</xdr:rowOff>
    </xdr:to>
    <xdr:sp macro="" textlink="">
      <xdr:nvSpPr>
        <xdr:cNvPr id="704" name="楕円 703"/>
        <xdr:cNvSpPr/>
      </xdr:nvSpPr>
      <xdr:spPr>
        <a:xfrm>
          <a:off x="13652500" y="1659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86523</xdr:rowOff>
    </xdr:from>
    <xdr:ext cx="599010" cy="259045"/>
    <xdr:sp macro="" textlink="">
      <xdr:nvSpPr>
        <xdr:cNvPr id="705" name="テキスト ボックス 704"/>
        <xdr:cNvSpPr txBox="1"/>
      </xdr:nvSpPr>
      <xdr:spPr>
        <a:xfrm>
          <a:off x="13403795" y="1637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118408</xdr:rowOff>
    </xdr:from>
    <xdr:to>
      <xdr:col>67</xdr:col>
      <xdr:colOff>101600</xdr:colOff>
      <xdr:row>97</xdr:row>
      <xdr:rowOff>48558</xdr:rowOff>
    </xdr:to>
    <xdr:sp macro="" textlink="">
      <xdr:nvSpPr>
        <xdr:cNvPr id="706" name="楕円 705"/>
        <xdr:cNvSpPr/>
      </xdr:nvSpPr>
      <xdr:spPr>
        <a:xfrm>
          <a:off x="12763500" y="1657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65085</xdr:rowOff>
    </xdr:from>
    <xdr:ext cx="599010" cy="259045"/>
    <xdr:sp macro="" textlink="">
      <xdr:nvSpPr>
        <xdr:cNvPr id="707" name="テキスト ボックス 706"/>
        <xdr:cNvSpPr txBox="1"/>
      </xdr:nvSpPr>
      <xdr:spPr>
        <a:xfrm>
          <a:off x="12514795" y="1635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90670</xdr:rowOff>
    </xdr:from>
    <xdr:ext cx="378565" cy="259045"/>
    <xdr:sp macro="" textlink="">
      <xdr:nvSpPr>
        <xdr:cNvPr id="744" name="テキスト ボックス 743"/>
        <xdr:cNvSpPr txBox="1"/>
      </xdr:nvSpPr>
      <xdr:spPr>
        <a:xfrm>
          <a:off x="20245017" y="643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74537</xdr:rowOff>
    </xdr:from>
    <xdr:to>
      <xdr:col>102</xdr:col>
      <xdr:colOff>165100</xdr:colOff>
      <xdr:row>39</xdr:row>
      <xdr:rowOff>4687</xdr:rowOff>
    </xdr:to>
    <xdr:sp macro="" textlink="">
      <xdr:nvSpPr>
        <xdr:cNvPr id="746" name="フローチャート: 判断 745"/>
        <xdr:cNvSpPr/>
      </xdr:nvSpPr>
      <xdr:spPr>
        <a:xfrm>
          <a:off x="19494500" y="65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21213</xdr:rowOff>
    </xdr:from>
    <xdr:ext cx="469744" cy="259045"/>
    <xdr:sp macro="" textlink="">
      <xdr:nvSpPr>
        <xdr:cNvPr id="747" name="テキスト ボックス 746"/>
        <xdr:cNvSpPr txBox="1"/>
      </xdr:nvSpPr>
      <xdr:spPr>
        <a:xfrm>
          <a:off x="19310428" y="6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137173</xdr:rowOff>
    </xdr:from>
    <xdr:to>
      <xdr:col>98</xdr:col>
      <xdr:colOff>38100</xdr:colOff>
      <xdr:row>39</xdr:row>
      <xdr:rowOff>67323</xdr:rowOff>
    </xdr:to>
    <xdr:sp macro="" textlink="">
      <xdr:nvSpPr>
        <xdr:cNvPr id="748" name="フローチャート: 判断 747"/>
        <xdr:cNvSpPr/>
      </xdr:nvSpPr>
      <xdr:spPr>
        <a:xfrm>
          <a:off x="18605500" y="665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83850</xdr:rowOff>
    </xdr:from>
    <xdr:ext cx="378565" cy="259045"/>
    <xdr:sp macro="" textlink="">
      <xdr:nvSpPr>
        <xdr:cNvPr id="749" name="テキスト ボックス 748"/>
        <xdr:cNvSpPr txBox="1"/>
      </xdr:nvSpPr>
      <xdr:spPr>
        <a:xfrm>
          <a:off x="18467017" y="642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・農林水産業費は、国営農業用水再編対策事業に係る第</a:t>
          </a:r>
          <a:r>
            <a:rPr lang="en-US" altLang="ja-JP" sz="1100">
              <a:solidFill>
                <a:schemeClr val="dk1"/>
              </a:solidFill>
              <a:latin typeface="+mn-lt"/>
              <a:ea typeface="+mn-ea"/>
              <a:cs typeface="+mn-cs"/>
            </a:rPr>
            <a:t>2</a:t>
          </a:r>
          <a:r>
            <a:rPr lang="ja-JP" altLang="ja-JP" sz="1100">
              <a:solidFill>
                <a:schemeClr val="dk1"/>
              </a:solidFill>
              <a:latin typeface="+mn-lt"/>
              <a:ea typeface="+mn-ea"/>
              <a:cs typeface="+mn-cs"/>
            </a:rPr>
            <a:t>期分の負担金支払いを見据え継続的な基金を積み増ししている事と多面的機能支払事業やほ場整備事業など農業費が大きなウェートを占めている。</a:t>
          </a:r>
          <a:endParaRPr lang="ja-JP" altLang="ja-JP" sz="1400"/>
        </a:p>
        <a:p>
          <a:r>
            <a:rPr lang="ja-JP" altLang="ja-JP" sz="1100">
              <a:solidFill>
                <a:schemeClr val="dk1"/>
              </a:solidFill>
              <a:latin typeface="+mn-lt"/>
              <a:ea typeface="+mn-ea"/>
              <a:cs typeface="+mn-cs"/>
            </a:rPr>
            <a:t>・土木費は、公共下水道繰出金及び子育て支援住宅建設が例年大きなウェートを占めている。</a:t>
          </a:r>
          <a:endParaRPr lang="ja-JP" altLang="ja-JP" sz="1400"/>
        </a:p>
        <a:p>
          <a:r>
            <a:rPr lang="ja-JP" altLang="ja-JP" sz="1100">
              <a:solidFill>
                <a:schemeClr val="dk1"/>
              </a:solidFill>
              <a:latin typeface="+mn-lt"/>
              <a:ea typeface="+mn-ea"/>
              <a:cs typeface="+mn-cs"/>
            </a:rPr>
            <a:t>・教育費は、埋蔵文化財の発掘事業が</a:t>
          </a:r>
          <a:r>
            <a:rPr lang="ja-JP" altLang="en-US" sz="1100">
              <a:solidFill>
                <a:schemeClr val="dk1"/>
              </a:solidFill>
              <a:latin typeface="+mn-lt"/>
              <a:ea typeface="+mn-ea"/>
              <a:cs typeface="+mn-cs"/>
            </a:rPr>
            <a:t>ほぼ完了し類似団体と同等水準となっている。</a:t>
          </a:r>
          <a:endParaRPr lang="en-US" altLang="ja-JP" sz="1100">
            <a:solidFill>
              <a:schemeClr val="dk1"/>
            </a:solidFill>
            <a:latin typeface="+mn-lt"/>
            <a:ea typeface="+mn-ea"/>
            <a:cs typeface="+mn-cs"/>
          </a:endParaRPr>
        </a:p>
        <a:p>
          <a:r>
            <a:rPr lang="ja-JP" altLang="ja-JP" sz="1100">
              <a:solidFill>
                <a:schemeClr val="dk1"/>
              </a:solidFill>
              <a:latin typeface="+mn-lt"/>
              <a:ea typeface="+mn-ea"/>
              <a:cs typeface="+mn-cs"/>
            </a:rPr>
            <a:t>・公債費は、過去の大規模事業の償還終了により現状は減少傾向に</a:t>
          </a:r>
          <a:r>
            <a:rPr lang="ja-JP" altLang="en-US" sz="1100">
              <a:solidFill>
                <a:schemeClr val="dk1"/>
              </a:solidFill>
              <a:latin typeface="+mn-lt"/>
              <a:ea typeface="+mn-ea"/>
              <a:cs typeface="+mn-cs"/>
            </a:rPr>
            <a:t>あったが、今年度は過去の新発債により増加している</a:t>
          </a:r>
          <a:r>
            <a:rPr lang="ja-JP"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北海道厚真町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latin typeface="+mn-lt"/>
              <a:ea typeface="+mn-ea"/>
              <a:cs typeface="+mn-cs"/>
            </a:rPr>
            <a:t>総合計画及び財政計画こ基づく事業執行により、安定的な財政運営に努めている。</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a:t>
          </a:r>
          <a:r>
            <a:rPr lang="ja-JP" altLang="ja-JP" sz="1100">
              <a:solidFill>
                <a:schemeClr val="dk1"/>
              </a:solidFill>
              <a:latin typeface="+mn-lt"/>
              <a:ea typeface="+mn-ea"/>
              <a:cs typeface="+mn-cs"/>
            </a:rPr>
            <a:t>財政安定のために財政調整基金は条例により毎年一定額以上の積み増しを実施し</a:t>
          </a:r>
          <a:r>
            <a:rPr lang="ja-JP" altLang="en-US" sz="1100">
              <a:solidFill>
                <a:schemeClr val="dk1"/>
              </a:solidFill>
              <a:latin typeface="+mn-lt"/>
              <a:ea typeface="+mn-ea"/>
              <a:cs typeface="+mn-cs"/>
            </a:rPr>
            <a:t>ているが</a:t>
          </a:r>
          <a:r>
            <a:rPr lang="ja-JP" altLang="ja-JP" sz="1100">
              <a:solidFill>
                <a:schemeClr val="dk1"/>
              </a:solidFill>
              <a:latin typeface="+mn-lt"/>
              <a:ea typeface="+mn-ea"/>
              <a:cs typeface="+mn-cs"/>
            </a:rPr>
            <a:t>、</a:t>
          </a:r>
          <a:r>
            <a:rPr lang="ja-JP" altLang="en-US" sz="1100">
              <a:solidFill>
                <a:schemeClr val="dk1"/>
              </a:solidFill>
              <a:latin typeface="+mn-lt"/>
              <a:ea typeface="+mn-ea"/>
              <a:cs typeface="+mn-cs"/>
            </a:rPr>
            <a:t>今年度については、将来の大きな支出に向け目的基金に繰り入れを行い減額となっている。</a:t>
          </a:r>
          <a:r>
            <a:rPr lang="ja-JP" altLang="ja-JP" sz="1100">
              <a:solidFill>
                <a:schemeClr val="dk1"/>
              </a:solidFill>
              <a:latin typeface="+mn-lt"/>
              <a:ea typeface="+mn-ea"/>
              <a:cs typeface="+mn-cs"/>
            </a:rPr>
            <a:t>減債基金について</a:t>
          </a:r>
          <a:r>
            <a:rPr lang="ja-JP" altLang="en-US" sz="1100">
              <a:solidFill>
                <a:schemeClr val="dk1"/>
              </a:solidFill>
              <a:latin typeface="+mn-lt"/>
              <a:ea typeface="+mn-ea"/>
              <a:cs typeface="+mn-cs"/>
            </a:rPr>
            <a:t>は</a:t>
          </a:r>
          <a:r>
            <a:rPr lang="ja-JP" altLang="ja-JP" sz="1100">
              <a:solidFill>
                <a:schemeClr val="dk1"/>
              </a:solidFill>
              <a:latin typeface="+mn-lt"/>
              <a:ea typeface="+mn-ea"/>
              <a:cs typeface="+mn-cs"/>
            </a:rPr>
            <a:t>、将来の公債費負担の軽減のため毎年積み増しを実施し、健全な財政運営に努めている。</a:t>
          </a:r>
          <a:endParaRPr lang="en-US" altLang="ja-JP" sz="1100" b="0" i="0" baseline="0">
            <a:solidFill>
              <a:schemeClr val="dk1"/>
            </a:solidFill>
            <a:latin typeface="+mn-lt"/>
            <a:ea typeface="+mn-ea"/>
            <a:cs typeface="+mn-cs"/>
          </a:endParaRPr>
        </a:p>
        <a:p>
          <a:r>
            <a:rPr lang="ja-JP" altLang="ja-JP" sz="1100" b="0" i="0" baseline="0">
              <a:solidFill>
                <a:schemeClr val="dk1"/>
              </a:solidFill>
              <a:latin typeface="+mn-lt"/>
              <a:ea typeface="+mn-ea"/>
              <a:cs typeface="+mn-cs"/>
            </a:rPr>
            <a:t>　なお、税収については大型償却資産に係る固定資産税が中心であるため増加は見込めないことから、行財政改革への取組みと歳出の抑制に努める。</a:t>
          </a:r>
          <a:endParaRPr kumimoji="1" lang="ja-JP" altLang="ja-JP" sz="110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北海道厚真町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latin typeface="+mn-lt"/>
              <a:ea typeface="+mn-ea"/>
              <a:cs typeface="+mn-cs"/>
            </a:rPr>
            <a:t>特別会計においても実質収支については黒字額となっているが、一般会計からの繰入金に依存している状況であるため、事務事業の見直しやアウトソーシングの検討を進め、経営の安定化に努める。</a:t>
          </a:r>
          <a:endParaRPr kumimoji="1" lang="ja-JP" altLang="ja-JP" sz="110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x14ac:dyDescent="0.2"/>
  <cols>
    <col min="1" max="11" width="2.109375" style="167" customWidth="1"/>
    <col min="12" max="12" width="2.21875" style="167" customWidth="1"/>
    <col min="13" max="17" width="2.33203125" style="167" customWidth="1"/>
    <col min="18" max="119" width="2.109375" style="167" customWidth="1"/>
    <col min="120" max="16384" width="0" style="167" hidden="1"/>
  </cols>
  <sheetData>
    <row r="1" spans="1:119" ht="33" customHeight="1" x14ac:dyDescent="0.2">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 thickBot="1" x14ac:dyDescent="0.25">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5">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2">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7581116</v>
      </c>
      <c r="BO4" s="441"/>
      <c r="BP4" s="441"/>
      <c r="BQ4" s="441"/>
      <c r="BR4" s="441"/>
      <c r="BS4" s="441"/>
      <c r="BT4" s="441"/>
      <c r="BU4" s="442"/>
      <c r="BV4" s="440">
        <v>6896912</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5.0999999999999996</v>
      </c>
      <c r="CU4" s="622"/>
      <c r="CV4" s="622"/>
      <c r="CW4" s="622"/>
      <c r="CX4" s="622"/>
      <c r="CY4" s="622"/>
      <c r="CZ4" s="622"/>
      <c r="DA4" s="623"/>
      <c r="DB4" s="621">
        <v>5.5</v>
      </c>
      <c r="DC4" s="622"/>
      <c r="DD4" s="622"/>
      <c r="DE4" s="622"/>
      <c r="DF4" s="622"/>
      <c r="DG4" s="622"/>
      <c r="DH4" s="622"/>
      <c r="DI4" s="623"/>
      <c r="DJ4" s="165"/>
      <c r="DK4" s="165"/>
      <c r="DL4" s="165"/>
      <c r="DM4" s="165"/>
      <c r="DN4" s="165"/>
      <c r="DO4" s="165"/>
    </row>
    <row r="5" spans="1:119" ht="18.75" customHeight="1" x14ac:dyDescent="0.2">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7383677</v>
      </c>
      <c r="BO5" s="446"/>
      <c r="BP5" s="446"/>
      <c r="BQ5" s="446"/>
      <c r="BR5" s="446"/>
      <c r="BS5" s="446"/>
      <c r="BT5" s="446"/>
      <c r="BU5" s="447"/>
      <c r="BV5" s="445">
        <v>6657375</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87.4</v>
      </c>
      <c r="CU5" s="416"/>
      <c r="CV5" s="416"/>
      <c r="CW5" s="416"/>
      <c r="CX5" s="416"/>
      <c r="CY5" s="416"/>
      <c r="CZ5" s="416"/>
      <c r="DA5" s="417"/>
      <c r="DB5" s="415">
        <v>80.599999999999994</v>
      </c>
      <c r="DC5" s="416"/>
      <c r="DD5" s="416"/>
      <c r="DE5" s="416"/>
      <c r="DF5" s="416"/>
      <c r="DG5" s="416"/>
      <c r="DH5" s="416"/>
      <c r="DI5" s="417"/>
      <c r="DJ5" s="165"/>
      <c r="DK5" s="165"/>
      <c r="DL5" s="165"/>
      <c r="DM5" s="165"/>
      <c r="DN5" s="165"/>
      <c r="DO5" s="165"/>
    </row>
    <row r="6" spans="1:119" ht="18.75" customHeight="1" x14ac:dyDescent="0.2">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197439</v>
      </c>
      <c r="BO6" s="446"/>
      <c r="BP6" s="446"/>
      <c r="BQ6" s="446"/>
      <c r="BR6" s="446"/>
      <c r="BS6" s="446"/>
      <c r="BT6" s="446"/>
      <c r="BU6" s="447"/>
      <c r="BV6" s="445">
        <v>239537</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92.4</v>
      </c>
      <c r="CU6" s="596"/>
      <c r="CV6" s="596"/>
      <c r="CW6" s="596"/>
      <c r="CX6" s="596"/>
      <c r="CY6" s="596"/>
      <c r="CZ6" s="596"/>
      <c r="DA6" s="597"/>
      <c r="DB6" s="595">
        <v>85.2</v>
      </c>
      <c r="DC6" s="596"/>
      <c r="DD6" s="596"/>
      <c r="DE6" s="596"/>
      <c r="DF6" s="596"/>
      <c r="DG6" s="596"/>
      <c r="DH6" s="596"/>
      <c r="DI6" s="597"/>
      <c r="DJ6" s="165"/>
      <c r="DK6" s="165"/>
      <c r="DL6" s="165"/>
      <c r="DM6" s="165"/>
      <c r="DN6" s="165"/>
      <c r="DO6" s="165"/>
    </row>
    <row r="7" spans="1:119" ht="18.75" customHeight="1" x14ac:dyDescent="0.2">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100</v>
      </c>
      <c r="AV7" s="503"/>
      <c r="AW7" s="503"/>
      <c r="AX7" s="503"/>
      <c r="AY7" s="425" t="s">
        <v>101</v>
      </c>
      <c r="AZ7" s="426"/>
      <c r="BA7" s="426"/>
      <c r="BB7" s="426"/>
      <c r="BC7" s="426"/>
      <c r="BD7" s="426"/>
      <c r="BE7" s="426"/>
      <c r="BF7" s="426"/>
      <c r="BG7" s="426"/>
      <c r="BH7" s="426"/>
      <c r="BI7" s="426"/>
      <c r="BJ7" s="426"/>
      <c r="BK7" s="426"/>
      <c r="BL7" s="426"/>
      <c r="BM7" s="427"/>
      <c r="BN7" s="445">
        <v>16579</v>
      </c>
      <c r="BO7" s="446"/>
      <c r="BP7" s="446"/>
      <c r="BQ7" s="446"/>
      <c r="BR7" s="446"/>
      <c r="BS7" s="446"/>
      <c r="BT7" s="446"/>
      <c r="BU7" s="447"/>
      <c r="BV7" s="445">
        <v>44913</v>
      </c>
      <c r="BW7" s="446"/>
      <c r="BX7" s="446"/>
      <c r="BY7" s="446"/>
      <c r="BZ7" s="446"/>
      <c r="CA7" s="446"/>
      <c r="CB7" s="446"/>
      <c r="CC7" s="447"/>
      <c r="CD7" s="454" t="s">
        <v>102</v>
      </c>
      <c r="CE7" s="455"/>
      <c r="CF7" s="455"/>
      <c r="CG7" s="455"/>
      <c r="CH7" s="455"/>
      <c r="CI7" s="455"/>
      <c r="CJ7" s="455"/>
      <c r="CK7" s="455"/>
      <c r="CL7" s="455"/>
      <c r="CM7" s="455"/>
      <c r="CN7" s="455"/>
      <c r="CO7" s="455"/>
      <c r="CP7" s="455"/>
      <c r="CQ7" s="455"/>
      <c r="CR7" s="455"/>
      <c r="CS7" s="456"/>
      <c r="CT7" s="445">
        <v>3546912</v>
      </c>
      <c r="CU7" s="446"/>
      <c r="CV7" s="446"/>
      <c r="CW7" s="446"/>
      <c r="CX7" s="446"/>
      <c r="CY7" s="446"/>
      <c r="CZ7" s="446"/>
      <c r="DA7" s="447"/>
      <c r="DB7" s="445">
        <v>3529887</v>
      </c>
      <c r="DC7" s="446"/>
      <c r="DD7" s="446"/>
      <c r="DE7" s="446"/>
      <c r="DF7" s="446"/>
      <c r="DG7" s="446"/>
      <c r="DH7" s="446"/>
      <c r="DI7" s="447"/>
      <c r="DJ7" s="165"/>
      <c r="DK7" s="165"/>
      <c r="DL7" s="165"/>
      <c r="DM7" s="165"/>
      <c r="DN7" s="165"/>
      <c r="DO7" s="165"/>
    </row>
    <row r="8" spans="1:119" ht="18.75" customHeight="1" thickBot="1" x14ac:dyDescent="0.25">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103</v>
      </c>
      <c r="AN8" s="419"/>
      <c r="AO8" s="419"/>
      <c r="AP8" s="419"/>
      <c r="AQ8" s="419"/>
      <c r="AR8" s="419"/>
      <c r="AS8" s="419"/>
      <c r="AT8" s="420"/>
      <c r="AU8" s="502" t="s">
        <v>104</v>
      </c>
      <c r="AV8" s="503"/>
      <c r="AW8" s="503"/>
      <c r="AX8" s="503"/>
      <c r="AY8" s="425" t="s">
        <v>105</v>
      </c>
      <c r="AZ8" s="426"/>
      <c r="BA8" s="426"/>
      <c r="BB8" s="426"/>
      <c r="BC8" s="426"/>
      <c r="BD8" s="426"/>
      <c r="BE8" s="426"/>
      <c r="BF8" s="426"/>
      <c r="BG8" s="426"/>
      <c r="BH8" s="426"/>
      <c r="BI8" s="426"/>
      <c r="BJ8" s="426"/>
      <c r="BK8" s="426"/>
      <c r="BL8" s="426"/>
      <c r="BM8" s="427"/>
      <c r="BN8" s="445">
        <v>180860</v>
      </c>
      <c r="BO8" s="446"/>
      <c r="BP8" s="446"/>
      <c r="BQ8" s="446"/>
      <c r="BR8" s="446"/>
      <c r="BS8" s="446"/>
      <c r="BT8" s="446"/>
      <c r="BU8" s="447"/>
      <c r="BV8" s="445">
        <v>194624</v>
      </c>
      <c r="BW8" s="446"/>
      <c r="BX8" s="446"/>
      <c r="BY8" s="446"/>
      <c r="BZ8" s="446"/>
      <c r="CA8" s="446"/>
      <c r="CB8" s="446"/>
      <c r="CC8" s="447"/>
      <c r="CD8" s="454" t="s">
        <v>106</v>
      </c>
      <c r="CE8" s="455"/>
      <c r="CF8" s="455"/>
      <c r="CG8" s="455"/>
      <c r="CH8" s="455"/>
      <c r="CI8" s="455"/>
      <c r="CJ8" s="455"/>
      <c r="CK8" s="455"/>
      <c r="CL8" s="455"/>
      <c r="CM8" s="455"/>
      <c r="CN8" s="455"/>
      <c r="CO8" s="455"/>
      <c r="CP8" s="455"/>
      <c r="CQ8" s="455"/>
      <c r="CR8" s="455"/>
      <c r="CS8" s="456"/>
      <c r="CT8" s="558">
        <v>0.48</v>
      </c>
      <c r="CU8" s="559"/>
      <c r="CV8" s="559"/>
      <c r="CW8" s="559"/>
      <c r="CX8" s="559"/>
      <c r="CY8" s="559"/>
      <c r="CZ8" s="559"/>
      <c r="DA8" s="560"/>
      <c r="DB8" s="558">
        <v>0.47</v>
      </c>
      <c r="DC8" s="559"/>
      <c r="DD8" s="559"/>
      <c r="DE8" s="559"/>
      <c r="DF8" s="559"/>
      <c r="DG8" s="559"/>
      <c r="DH8" s="559"/>
      <c r="DI8" s="560"/>
      <c r="DJ8" s="165"/>
      <c r="DK8" s="165"/>
      <c r="DL8" s="165"/>
      <c r="DM8" s="165"/>
      <c r="DN8" s="165"/>
      <c r="DO8" s="165"/>
    </row>
    <row r="9" spans="1:119" ht="18.75" customHeight="1" thickBot="1" x14ac:dyDescent="0.25">
      <c r="A9" s="166"/>
      <c r="B9" s="584" t="s">
        <v>107</v>
      </c>
      <c r="C9" s="585"/>
      <c r="D9" s="585"/>
      <c r="E9" s="585"/>
      <c r="F9" s="585"/>
      <c r="G9" s="585"/>
      <c r="H9" s="585"/>
      <c r="I9" s="585"/>
      <c r="J9" s="585"/>
      <c r="K9" s="508"/>
      <c r="L9" s="586" t="s">
        <v>108</v>
      </c>
      <c r="M9" s="587"/>
      <c r="N9" s="587"/>
      <c r="O9" s="587"/>
      <c r="P9" s="587"/>
      <c r="Q9" s="588"/>
      <c r="R9" s="589">
        <v>4838</v>
      </c>
      <c r="S9" s="590"/>
      <c r="T9" s="590"/>
      <c r="U9" s="590"/>
      <c r="V9" s="591"/>
      <c r="W9" s="524" t="s">
        <v>109</v>
      </c>
      <c r="X9" s="525"/>
      <c r="Y9" s="525"/>
      <c r="Z9" s="525"/>
      <c r="AA9" s="525"/>
      <c r="AB9" s="525"/>
      <c r="AC9" s="525"/>
      <c r="AD9" s="525"/>
      <c r="AE9" s="525"/>
      <c r="AF9" s="525"/>
      <c r="AG9" s="525"/>
      <c r="AH9" s="525"/>
      <c r="AI9" s="525"/>
      <c r="AJ9" s="525"/>
      <c r="AK9" s="525"/>
      <c r="AL9" s="592"/>
      <c r="AM9" s="514" t="s">
        <v>110</v>
      </c>
      <c r="AN9" s="419"/>
      <c r="AO9" s="419"/>
      <c r="AP9" s="419"/>
      <c r="AQ9" s="419"/>
      <c r="AR9" s="419"/>
      <c r="AS9" s="419"/>
      <c r="AT9" s="420"/>
      <c r="AU9" s="502" t="s">
        <v>111</v>
      </c>
      <c r="AV9" s="503"/>
      <c r="AW9" s="503"/>
      <c r="AX9" s="503"/>
      <c r="AY9" s="425" t="s">
        <v>112</v>
      </c>
      <c r="AZ9" s="426"/>
      <c r="BA9" s="426"/>
      <c r="BB9" s="426"/>
      <c r="BC9" s="426"/>
      <c r="BD9" s="426"/>
      <c r="BE9" s="426"/>
      <c r="BF9" s="426"/>
      <c r="BG9" s="426"/>
      <c r="BH9" s="426"/>
      <c r="BI9" s="426"/>
      <c r="BJ9" s="426"/>
      <c r="BK9" s="426"/>
      <c r="BL9" s="426"/>
      <c r="BM9" s="427"/>
      <c r="BN9" s="445">
        <v>-13764</v>
      </c>
      <c r="BO9" s="446"/>
      <c r="BP9" s="446"/>
      <c r="BQ9" s="446"/>
      <c r="BR9" s="446"/>
      <c r="BS9" s="446"/>
      <c r="BT9" s="446"/>
      <c r="BU9" s="447"/>
      <c r="BV9" s="445">
        <v>95809</v>
      </c>
      <c r="BW9" s="446"/>
      <c r="BX9" s="446"/>
      <c r="BY9" s="446"/>
      <c r="BZ9" s="446"/>
      <c r="CA9" s="446"/>
      <c r="CB9" s="446"/>
      <c r="CC9" s="447"/>
      <c r="CD9" s="454" t="s">
        <v>113</v>
      </c>
      <c r="CE9" s="455"/>
      <c r="CF9" s="455"/>
      <c r="CG9" s="455"/>
      <c r="CH9" s="455"/>
      <c r="CI9" s="455"/>
      <c r="CJ9" s="455"/>
      <c r="CK9" s="455"/>
      <c r="CL9" s="455"/>
      <c r="CM9" s="455"/>
      <c r="CN9" s="455"/>
      <c r="CO9" s="455"/>
      <c r="CP9" s="455"/>
      <c r="CQ9" s="455"/>
      <c r="CR9" s="455"/>
      <c r="CS9" s="456"/>
      <c r="CT9" s="415">
        <v>14.9</v>
      </c>
      <c r="CU9" s="416"/>
      <c r="CV9" s="416"/>
      <c r="CW9" s="416"/>
      <c r="CX9" s="416"/>
      <c r="CY9" s="416"/>
      <c r="CZ9" s="416"/>
      <c r="DA9" s="417"/>
      <c r="DB9" s="415">
        <v>15.7</v>
      </c>
      <c r="DC9" s="416"/>
      <c r="DD9" s="416"/>
      <c r="DE9" s="416"/>
      <c r="DF9" s="416"/>
      <c r="DG9" s="416"/>
      <c r="DH9" s="416"/>
      <c r="DI9" s="417"/>
      <c r="DJ9" s="165"/>
      <c r="DK9" s="165"/>
      <c r="DL9" s="165"/>
      <c r="DM9" s="165"/>
      <c r="DN9" s="165"/>
      <c r="DO9" s="165"/>
    </row>
    <row r="10" spans="1:119" ht="18.75" customHeight="1" thickBot="1" x14ac:dyDescent="0.25">
      <c r="A10" s="166"/>
      <c r="B10" s="584"/>
      <c r="C10" s="585"/>
      <c r="D10" s="585"/>
      <c r="E10" s="585"/>
      <c r="F10" s="585"/>
      <c r="G10" s="585"/>
      <c r="H10" s="585"/>
      <c r="I10" s="585"/>
      <c r="J10" s="585"/>
      <c r="K10" s="508"/>
      <c r="L10" s="418" t="s">
        <v>114</v>
      </c>
      <c r="M10" s="419"/>
      <c r="N10" s="419"/>
      <c r="O10" s="419"/>
      <c r="P10" s="419"/>
      <c r="Q10" s="420"/>
      <c r="R10" s="421">
        <v>4890</v>
      </c>
      <c r="S10" s="422"/>
      <c r="T10" s="422"/>
      <c r="U10" s="422"/>
      <c r="V10" s="424"/>
      <c r="W10" s="593"/>
      <c r="X10" s="407"/>
      <c r="Y10" s="407"/>
      <c r="Z10" s="407"/>
      <c r="AA10" s="407"/>
      <c r="AB10" s="407"/>
      <c r="AC10" s="407"/>
      <c r="AD10" s="407"/>
      <c r="AE10" s="407"/>
      <c r="AF10" s="407"/>
      <c r="AG10" s="407"/>
      <c r="AH10" s="407"/>
      <c r="AI10" s="407"/>
      <c r="AJ10" s="407"/>
      <c r="AK10" s="407"/>
      <c r="AL10" s="594"/>
      <c r="AM10" s="514" t="s">
        <v>115</v>
      </c>
      <c r="AN10" s="419"/>
      <c r="AO10" s="419"/>
      <c r="AP10" s="419"/>
      <c r="AQ10" s="419"/>
      <c r="AR10" s="419"/>
      <c r="AS10" s="419"/>
      <c r="AT10" s="420"/>
      <c r="AU10" s="502" t="s">
        <v>116</v>
      </c>
      <c r="AV10" s="503"/>
      <c r="AW10" s="503"/>
      <c r="AX10" s="503"/>
      <c r="AY10" s="425" t="s">
        <v>117</v>
      </c>
      <c r="AZ10" s="426"/>
      <c r="BA10" s="426"/>
      <c r="BB10" s="426"/>
      <c r="BC10" s="426"/>
      <c r="BD10" s="426"/>
      <c r="BE10" s="426"/>
      <c r="BF10" s="426"/>
      <c r="BG10" s="426"/>
      <c r="BH10" s="426"/>
      <c r="BI10" s="426"/>
      <c r="BJ10" s="426"/>
      <c r="BK10" s="426"/>
      <c r="BL10" s="426"/>
      <c r="BM10" s="427"/>
      <c r="BN10" s="445">
        <v>28122</v>
      </c>
      <c r="BO10" s="446"/>
      <c r="BP10" s="446"/>
      <c r="BQ10" s="446"/>
      <c r="BR10" s="446"/>
      <c r="BS10" s="446"/>
      <c r="BT10" s="446"/>
      <c r="BU10" s="447"/>
      <c r="BV10" s="445">
        <v>4593</v>
      </c>
      <c r="BW10" s="446"/>
      <c r="BX10" s="446"/>
      <c r="BY10" s="446"/>
      <c r="BZ10" s="446"/>
      <c r="CA10" s="446"/>
      <c r="CB10" s="446"/>
      <c r="CC10" s="447"/>
      <c r="CD10" s="170" t="s">
        <v>118</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5">
      <c r="A11" s="166"/>
      <c r="B11" s="584"/>
      <c r="C11" s="585"/>
      <c r="D11" s="585"/>
      <c r="E11" s="585"/>
      <c r="F11" s="585"/>
      <c r="G11" s="585"/>
      <c r="H11" s="585"/>
      <c r="I11" s="585"/>
      <c r="J11" s="585"/>
      <c r="K11" s="508"/>
      <c r="L11" s="491" t="s">
        <v>119</v>
      </c>
      <c r="M11" s="492"/>
      <c r="N11" s="492"/>
      <c r="O11" s="492"/>
      <c r="P11" s="492"/>
      <c r="Q11" s="493"/>
      <c r="R11" s="581" t="s">
        <v>120</v>
      </c>
      <c r="S11" s="582"/>
      <c r="T11" s="582"/>
      <c r="U11" s="582"/>
      <c r="V11" s="583"/>
      <c r="W11" s="593"/>
      <c r="X11" s="407"/>
      <c r="Y11" s="407"/>
      <c r="Z11" s="407"/>
      <c r="AA11" s="407"/>
      <c r="AB11" s="407"/>
      <c r="AC11" s="407"/>
      <c r="AD11" s="407"/>
      <c r="AE11" s="407"/>
      <c r="AF11" s="407"/>
      <c r="AG11" s="407"/>
      <c r="AH11" s="407"/>
      <c r="AI11" s="407"/>
      <c r="AJ11" s="407"/>
      <c r="AK11" s="407"/>
      <c r="AL11" s="594"/>
      <c r="AM11" s="514" t="s">
        <v>121</v>
      </c>
      <c r="AN11" s="419"/>
      <c r="AO11" s="419"/>
      <c r="AP11" s="419"/>
      <c r="AQ11" s="419"/>
      <c r="AR11" s="419"/>
      <c r="AS11" s="419"/>
      <c r="AT11" s="420"/>
      <c r="AU11" s="502" t="s">
        <v>122</v>
      </c>
      <c r="AV11" s="503"/>
      <c r="AW11" s="503"/>
      <c r="AX11" s="503"/>
      <c r="AY11" s="425" t="s">
        <v>123</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124</v>
      </c>
      <c r="CE11" s="455"/>
      <c r="CF11" s="455"/>
      <c r="CG11" s="455"/>
      <c r="CH11" s="455"/>
      <c r="CI11" s="455"/>
      <c r="CJ11" s="455"/>
      <c r="CK11" s="455"/>
      <c r="CL11" s="455"/>
      <c r="CM11" s="455"/>
      <c r="CN11" s="455"/>
      <c r="CO11" s="455"/>
      <c r="CP11" s="455"/>
      <c r="CQ11" s="455"/>
      <c r="CR11" s="455"/>
      <c r="CS11" s="456"/>
      <c r="CT11" s="558" t="s">
        <v>125</v>
      </c>
      <c r="CU11" s="559"/>
      <c r="CV11" s="559"/>
      <c r="CW11" s="559"/>
      <c r="CX11" s="559"/>
      <c r="CY11" s="559"/>
      <c r="CZ11" s="559"/>
      <c r="DA11" s="560"/>
      <c r="DB11" s="558" t="s">
        <v>126</v>
      </c>
      <c r="DC11" s="559"/>
      <c r="DD11" s="559"/>
      <c r="DE11" s="559"/>
      <c r="DF11" s="559"/>
      <c r="DG11" s="559"/>
      <c r="DH11" s="559"/>
      <c r="DI11" s="560"/>
      <c r="DJ11" s="165"/>
      <c r="DK11" s="165"/>
      <c r="DL11" s="165"/>
      <c r="DM11" s="165"/>
      <c r="DN11" s="165"/>
      <c r="DO11" s="165"/>
    </row>
    <row r="12" spans="1:119" ht="18.75" customHeight="1" x14ac:dyDescent="0.2">
      <c r="A12" s="166"/>
      <c r="B12" s="561" t="s">
        <v>127</v>
      </c>
      <c r="C12" s="562"/>
      <c r="D12" s="562"/>
      <c r="E12" s="562"/>
      <c r="F12" s="562"/>
      <c r="G12" s="562"/>
      <c r="H12" s="562"/>
      <c r="I12" s="562"/>
      <c r="J12" s="562"/>
      <c r="K12" s="563"/>
      <c r="L12" s="570" t="s">
        <v>128</v>
      </c>
      <c r="M12" s="571"/>
      <c r="N12" s="571"/>
      <c r="O12" s="571"/>
      <c r="P12" s="571"/>
      <c r="Q12" s="572"/>
      <c r="R12" s="573">
        <v>4661</v>
      </c>
      <c r="S12" s="574"/>
      <c r="T12" s="574"/>
      <c r="U12" s="574"/>
      <c r="V12" s="575"/>
      <c r="W12" s="576" t="s">
        <v>1</v>
      </c>
      <c r="X12" s="503"/>
      <c r="Y12" s="503"/>
      <c r="Z12" s="503"/>
      <c r="AA12" s="503"/>
      <c r="AB12" s="577"/>
      <c r="AC12" s="502" t="s">
        <v>129</v>
      </c>
      <c r="AD12" s="503"/>
      <c r="AE12" s="503"/>
      <c r="AF12" s="503"/>
      <c r="AG12" s="577"/>
      <c r="AH12" s="502" t="s">
        <v>130</v>
      </c>
      <c r="AI12" s="503"/>
      <c r="AJ12" s="503"/>
      <c r="AK12" s="503"/>
      <c r="AL12" s="578"/>
      <c r="AM12" s="514" t="s">
        <v>131</v>
      </c>
      <c r="AN12" s="419"/>
      <c r="AO12" s="419"/>
      <c r="AP12" s="419"/>
      <c r="AQ12" s="419"/>
      <c r="AR12" s="419"/>
      <c r="AS12" s="419"/>
      <c r="AT12" s="420"/>
      <c r="AU12" s="502" t="s">
        <v>104</v>
      </c>
      <c r="AV12" s="503"/>
      <c r="AW12" s="503"/>
      <c r="AX12" s="503"/>
      <c r="AY12" s="425" t="s">
        <v>132</v>
      </c>
      <c r="AZ12" s="426"/>
      <c r="BA12" s="426"/>
      <c r="BB12" s="426"/>
      <c r="BC12" s="426"/>
      <c r="BD12" s="426"/>
      <c r="BE12" s="426"/>
      <c r="BF12" s="426"/>
      <c r="BG12" s="426"/>
      <c r="BH12" s="426"/>
      <c r="BI12" s="426"/>
      <c r="BJ12" s="426"/>
      <c r="BK12" s="426"/>
      <c r="BL12" s="426"/>
      <c r="BM12" s="427"/>
      <c r="BN12" s="445">
        <v>527599</v>
      </c>
      <c r="BO12" s="446"/>
      <c r="BP12" s="446"/>
      <c r="BQ12" s="446"/>
      <c r="BR12" s="446"/>
      <c r="BS12" s="446"/>
      <c r="BT12" s="446"/>
      <c r="BU12" s="447"/>
      <c r="BV12" s="445">
        <v>54843</v>
      </c>
      <c r="BW12" s="446"/>
      <c r="BX12" s="446"/>
      <c r="BY12" s="446"/>
      <c r="BZ12" s="446"/>
      <c r="CA12" s="446"/>
      <c r="CB12" s="446"/>
      <c r="CC12" s="447"/>
      <c r="CD12" s="454" t="s">
        <v>133</v>
      </c>
      <c r="CE12" s="455"/>
      <c r="CF12" s="455"/>
      <c r="CG12" s="455"/>
      <c r="CH12" s="455"/>
      <c r="CI12" s="455"/>
      <c r="CJ12" s="455"/>
      <c r="CK12" s="455"/>
      <c r="CL12" s="455"/>
      <c r="CM12" s="455"/>
      <c r="CN12" s="455"/>
      <c r="CO12" s="455"/>
      <c r="CP12" s="455"/>
      <c r="CQ12" s="455"/>
      <c r="CR12" s="455"/>
      <c r="CS12" s="456"/>
      <c r="CT12" s="558" t="s">
        <v>134</v>
      </c>
      <c r="CU12" s="559"/>
      <c r="CV12" s="559"/>
      <c r="CW12" s="559"/>
      <c r="CX12" s="559"/>
      <c r="CY12" s="559"/>
      <c r="CZ12" s="559"/>
      <c r="DA12" s="560"/>
      <c r="DB12" s="558" t="s">
        <v>135</v>
      </c>
      <c r="DC12" s="559"/>
      <c r="DD12" s="559"/>
      <c r="DE12" s="559"/>
      <c r="DF12" s="559"/>
      <c r="DG12" s="559"/>
      <c r="DH12" s="559"/>
      <c r="DI12" s="560"/>
      <c r="DJ12" s="165"/>
      <c r="DK12" s="165"/>
      <c r="DL12" s="165"/>
      <c r="DM12" s="165"/>
      <c r="DN12" s="165"/>
      <c r="DO12" s="165"/>
    </row>
    <row r="13" spans="1:119" ht="18.75" customHeight="1" x14ac:dyDescent="0.2">
      <c r="A13" s="166"/>
      <c r="B13" s="564"/>
      <c r="C13" s="565"/>
      <c r="D13" s="565"/>
      <c r="E13" s="565"/>
      <c r="F13" s="565"/>
      <c r="G13" s="565"/>
      <c r="H13" s="565"/>
      <c r="I13" s="565"/>
      <c r="J13" s="565"/>
      <c r="K13" s="566"/>
      <c r="L13" s="176"/>
      <c r="M13" s="545" t="s">
        <v>136</v>
      </c>
      <c r="N13" s="546"/>
      <c r="O13" s="546"/>
      <c r="P13" s="546"/>
      <c r="Q13" s="547"/>
      <c r="R13" s="548">
        <v>4622</v>
      </c>
      <c r="S13" s="549"/>
      <c r="T13" s="549"/>
      <c r="U13" s="549"/>
      <c r="V13" s="550"/>
      <c r="W13" s="536" t="s">
        <v>137</v>
      </c>
      <c r="X13" s="458"/>
      <c r="Y13" s="458"/>
      <c r="Z13" s="458"/>
      <c r="AA13" s="458"/>
      <c r="AB13" s="459"/>
      <c r="AC13" s="421">
        <v>945</v>
      </c>
      <c r="AD13" s="422"/>
      <c r="AE13" s="422"/>
      <c r="AF13" s="422"/>
      <c r="AG13" s="423"/>
      <c r="AH13" s="421">
        <v>1045</v>
      </c>
      <c r="AI13" s="422"/>
      <c r="AJ13" s="422"/>
      <c r="AK13" s="422"/>
      <c r="AL13" s="424"/>
      <c r="AM13" s="514" t="s">
        <v>138</v>
      </c>
      <c r="AN13" s="419"/>
      <c r="AO13" s="419"/>
      <c r="AP13" s="419"/>
      <c r="AQ13" s="419"/>
      <c r="AR13" s="419"/>
      <c r="AS13" s="419"/>
      <c r="AT13" s="420"/>
      <c r="AU13" s="502" t="s">
        <v>104</v>
      </c>
      <c r="AV13" s="503"/>
      <c r="AW13" s="503"/>
      <c r="AX13" s="503"/>
      <c r="AY13" s="425" t="s">
        <v>139</v>
      </c>
      <c r="AZ13" s="426"/>
      <c r="BA13" s="426"/>
      <c r="BB13" s="426"/>
      <c r="BC13" s="426"/>
      <c r="BD13" s="426"/>
      <c r="BE13" s="426"/>
      <c r="BF13" s="426"/>
      <c r="BG13" s="426"/>
      <c r="BH13" s="426"/>
      <c r="BI13" s="426"/>
      <c r="BJ13" s="426"/>
      <c r="BK13" s="426"/>
      <c r="BL13" s="426"/>
      <c r="BM13" s="427"/>
      <c r="BN13" s="445">
        <v>-513241</v>
      </c>
      <c r="BO13" s="446"/>
      <c r="BP13" s="446"/>
      <c r="BQ13" s="446"/>
      <c r="BR13" s="446"/>
      <c r="BS13" s="446"/>
      <c r="BT13" s="446"/>
      <c r="BU13" s="447"/>
      <c r="BV13" s="445">
        <v>45559</v>
      </c>
      <c r="BW13" s="446"/>
      <c r="BX13" s="446"/>
      <c r="BY13" s="446"/>
      <c r="BZ13" s="446"/>
      <c r="CA13" s="446"/>
      <c r="CB13" s="446"/>
      <c r="CC13" s="447"/>
      <c r="CD13" s="454" t="s">
        <v>140</v>
      </c>
      <c r="CE13" s="455"/>
      <c r="CF13" s="455"/>
      <c r="CG13" s="455"/>
      <c r="CH13" s="455"/>
      <c r="CI13" s="455"/>
      <c r="CJ13" s="455"/>
      <c r="CK13" s="455"/>
      <c r="CL13" s="455"/>
      <c r="CM13" s="455"/>
      <c r="CN13" s="455"/>
      <c r="CO13" s="455"/>
      <c r="CP13" s="455"/>
      <c r="CQ13" s="455"/>
      <c r="CR13" s="455"/>
      <c r="CS13" s="456"/>
      <c r="CT13" s="415">
        <v>11.3</v>
      </c>
      <c r="CU13" s="416"/>
      <c r="CV13" s="416"/>
      <c r="CW13" s="416"/>
      <c r="CX13" s="416"/>
      <c r="CY13" s="416"/>
      <c r="CZ13" s="416"/>
      <c r="DA13" s="417"/>
      <c r="DB13" s="415">
        <v>11.8</v>
      </c>
      <c r="DC13" s="416"/>
      <c r="DD13" s="416"/>
      <c r="DE13" s="416"/>
      <c r="DF13" s="416"/>
      <c r="DG13" s="416"/>
      <c r="DH13" s="416"/>
      <c r="DI13" s="417"/>
      <c r="DJ13" s="165"/>
      <c r="DK13" s="165"/>
      <c r="DL13" s="165"/>
      <c r="DM13" s="165"/>
      <c r="DN13" s="165"/>
      <c r="DO13" s="165"/>
    </row>
    <row r="14" spans="1:119" ht="18.75" customHeight="1" thickBot="1" x14ac:dyDescent="0.25">
      <c r="A14" s="166"/>
      <c r="B14" s="564"/>
      <c r="C14" s="565"/>
      <c r="D14" s="565"/>
      <c r="E14" s="565"/>
      <c r="F14" s="565"/>
      <c r="G14" s="565"/>
      <c r="H14" s="565"/>
      <c r="I14" s="565"/>
      <c r="J14" s="565"/>
      <c r="K14" s="566"/>
      <c r="L14" s="538" t="s">
        <v>141</v>
      </c>
      <c r="M14" s="579"/>
      <c r="N14" s="579"/>
      <c r="O14" s="579"/>
      <c r="P14" s="579"/>
      <c r="Q14" s="580"/>
      <c r="R14" s="548">
        <v>4674</v>
      </c>
      <c r="S14" s="549"/>
      <c r="T14" s="549"/>
      <c r="U14" s="549"/>
      <c r="V14" s="550"/>
      <c r="W14" s="551"/>
      <c r="X14" s="461"/>
      <c r="Y14" s="461"/>
      <c r="Z14" s="461"/>
      <c r="AA14" s="461"/>
      <c r="AB14" s="462"/>
      <c r="AC14" s="541">
        <v>34.299999999999997</v>
      </c>
      <c r="AD14" s="542"/>
      <c r="AE14" s="542"/>
      <c r="AF14" s="542"/>
      <c r="AG14" s="543"/>
      <c r="AH14" s="541">
        <v>38.700000000000003</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142</v>
      </c>
      <c r="CE14" s="452"/>
      <c r="CF14" s="452"/>
      <c r="CG14" s="452"/>
      <c r="CH14" s="452"/>
      <c r="CI14" s="452"/>
      <c r="CJ14" s="452"/>
      <c r="CK14" s="452"/>
      <c r="CL14" s="452"/>
      <c r="CM14" s="452"/>
      <c r="CN14" s="452"/>
      <c r="CO14" s="452"/>
      <c r="CP14" s="452"/>
      <c r="CQ14" s="452"/>
      <c r="CR14" s="452"/>
      <c r="CS14" s="453"/>
      <c r="CT14" s="552">
        <v>8.5</v>
      </c>
      <c r="CU14" s="553"/>
      <c r="CV14" s="553"/>
      <c r="CW14" s="553"/>
      <c r="CX14" s="553"/>
      <c r="CY14" s="553"/>
      <c r="CZ14" s="553"/>
      <c r="DA14" s="554"/>
      <c r="DB14" s="552" t="s">
        <v>143</v>
      </c>
      <c r="DC14" s="553"/>
      <c r="DD14" s="553"/>
      <c r="DE14" s="553"/>
      <c r="DF14" s="553"/>
      <c r="DG14" s="553"/>
      <c r="DH14" s="553"/>
      <c r="DI14" s="554"/>
      <c r="DJ14" s="165"/>
      <c r="DK14" s="165"/>
      <c r="DL14" s="165"/>
      <c r="DM14" s="165"/>
      <c r="DN14" s="165"/>
      <c r="DO14" s="165"/>
    </row>
    <row r="15" spans="1:119" ht="18.75" customHeight="1" x14ac:dyDescent="0.2">
      <c r="A15" s="166"/>
      <c r="B15" s="564"/>
      <c r="C15" s="565"/>
      <c r="D15" s="565"/>
      <c r="E15" s="565"/>
      <c r="F15" s="565"/>
      <c r="G15" s="565"/>
      <c r="H15" s="565"/>
      <c r="I15" s="565"/>
      <c r="J15" s="565"/>
      <c r="K15" s="566"/>
      <c r="L15" s="176"/>
      <c r="M15" s="545" t="s">
        <v>144</v>
      </c>
      <c r="N15" s="546"/>
      <c r="O15" s="546"/>
      <c r="P15" s="546"/>
      <c r="Q15" s="547"/>
      <c r="R15" s="548">
        <v>4650</v>
      </c>
      <c r="S15" s="549"/>
      <c r="T15" s="549"/>
      <c r="U15" s="549"/>
      <c r="V15" s="550"/>
      <c r="W15" s="536" t="s">
        <v>145</v>
      </c>
      <c r="X15" s="458"/>
      <c r="Y15" s="458"/>
      <c r="Z15" s="458"/>
      <c r="AA15" s="458"/>
      <c r="AB15" s="459"/>
      <c r="AC15" s="421">
        <v>489</v>
      </c>
      <c r="AD15" s="422"/>
      <c r="AE15" s="422"/>
      <c r="AF15" s="422"/>
      <c r="AG15" s="423"/>
      <c r="AH15" s="421">
        <v>348</v>
      </c>
      <c r="AI15" s="422"/>
      <c r="AJ15" s="422"/>
      <c r="AK15" s="422"/>
      <c r="AL15" s="424"/>
      <c r="AM15" s="514"/>
      <c r="AN15" s="419"/>
      <c r="AO15" s="419"/>
      <c r="AP15" s="419"/>
      <c r="AQ15" s="419"/>
      <c r="AR15" s="419"/>
      <c r="AS15" s="419"/>
      <c r="AT15" s="420"/>
      <c r="AU15" s="502"/>
      <c r="AV15" s="503"/>
      <c r="AW15" s="503"/>
      <c r="AX15" s="503"/>
      <c r="AY15" s="437" t="s">
        <v>146</v>
      </c>
      <c r="AZ15" s="438"/>
      <c r="BA15" s="438"/>
      <c r="BB15" s="438"/>
      <c r="BC15" s="438"/>
      <c r="BD15" s="438"/>
      <c r="BE15" s="438"/>
      <c r="BF15" s="438"/>
      <c r="BG15" s="438"/>
      <c r="BH15" s="438"/>
      <c r="BI15" s="438"/>
      <c r="BJ15" s="438"/>
      <c r="BK15" s="438"/>
      <c r="BL15" s="438"/>
      <c r="BM15" s="439"/>
      <c r="BN15" s="440">
        <v>1518999</v>
      </c>
      <c r="BO15" s="441"/>
      <c r="BP15" s="441"/>
      <c r="BQ15" s="441"/>
      <c r="BR15" s="441"/>
      <c r="BS15" s="441"/>
      <c r="BT15" s="441"/>
      <c r="BU15" s="442"/>
      <c r="BV15" s="440">
        <v>1401328</v>
      </c>
      <c r="BW15" s="441"/>
      <c r="BX15" s="441"/>
      <c r="BY15" s="441"/>
      <c r="BZ15" s="441"/>
      <c r="CA15" s="441"/>
      <c r="CB15" s="441"/>
      <c r="CC15" s="442"/>
      <c r="CD15" s="555" t="s">
        <v>147</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2">
      <c r="A16" s="166"/>
      <c r="B16" s="564"/>
      <c r="C16" s="565"/>
      <c r="D16" s="565"/>
      <c r="E16" s="565"/>
      <c r="F16" s="565"/>
      <c r="G16" s="565"/>
      <c r="H16" s="565"/>
      <c r="I16" s="565"/>
      <c r="J16" s="565"/>
      <c r="K16" s="566"/>
      <c r="L16" s="538" t="s">
        <v>148</v>
      </c>
      <c r="M16" s="539"/>
      <c r="N16" s="539"/>
      <c r="O16" s="539"/>
      <c r="P16" s="539"/>
      <c r="Q16" s="540"/>
      <c r="R16" s="533" t="s">
        <v>149</v>
      </c>
      <c r="S16" s="534"/>
      <c r="T16" s="534"/>
      <c r="U16" s="534"/>
      <c r="V16" s="535"/>
      <c r="W16" s="551"/>
      <c r="X16" s="461"/>
      <c r="Y16" s="461"/>
      <c r="Z16" s="461"/>
      <c r="AA16" s="461"/>
      <c r="AB16" s="462"/>
      <c r="AC16" s="541">
        <v>17.8</v>
      </c>
      <c r="AD16" s="542"/>
      <c r="AE16" s="542"/>
      <c r="AF16" s="542"/>
      <c r="AG16" s="543"/>
      <c r="AH16" s="541">
        <v>12.9</v>
      </c>
      <c r="AI16" s="542"/>
      <c r="AJ16" s="542"/>
      <c r="AK16" s="542"/>
      <c r="AL16" s="544"/>
      <c r="AM16" s="514"/>
      <c r="AN16" s="419"/>
      <c r="AO16" s="419"/>
      <c r="AP16" s="419"/>
      <c r="AQ16" s="419"/>
      <c r="AR16" s="419"/>
      <c r="AS16" s="419"/>
      <c r="AT16" s="420"/>
      <c r="AU16" s="502"/>
      <c r="AV16" s="503"/>
      <c r="AW16" s="503"/>
      <c r="AX16" s="503"/>
      <c r="AY16" s="425" t="s">
        <v>150</v>
      </c>
      <c r="AZ16" s="426"/>
      <c r="BA16" s="426"/>
      <c r="BB16" s="426"/>
      <c r="BC16" s="426"/>
      <c r="BD16" s="426"/>
      <c r="BE16" s="426"/>
      <c r="BF16" s="426"/>
      <c r="BG16" s="426"/>
      <c r="BH16" s="426"/>
      <c r="BI16" s="426"/>
      <c r="BJ16" s="426"/>
      <c r="BK16" s="426"/>
      <c r="BL16" s="426"/>
      <c r="BM16" s="427"/>
      <c r="BN16" s="445">
        <v>2935753</v>
      </c>
      <c r="BO16" s="446"/>
      <c r="BP16" s="446"/>
      <c r="BQ16" s="446"/>
      <c r="BR16" s="446"/>
      <c r="BS16" s="446"/>
      <c r="BT16" s="446"/>
      <c r="BU16" s="447"/>
      <c r="BV16" s="445">
        <v>2957579</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5">
      <c r="A17" s="166"/>
      <c r="B17" s="567"/>
      <c r="C17" s="568"/>
      <c r="D17" s="568"/>
      <c r="E17" s="568"/>
      <c r="F17" s="568"/>
      <c r="G17" s="568"/>
      <c r="H17" s="568"/>
      <c r="I17" s="568"/>
      <c r="J17" s="568"/>
      <c r="K17" s="569"/>
      <c r="L17" s="181"/>
      <c r="M17" s="530" t="s">
        <v>151</v>
      </c>
      <c r="N17" s="531"/>
      <c r="O17" s="531"/>
      <c r="P17" s="531"/>
      <c r="Q17" s="532"/>
      <c r="R17" s="533" t="s">
        <v>152</v>
      </c>
      <c r="S17" s="534"/>
      <c r="T17" s="534"/>
      <c r="U17" s="534"/>
      <c r="V17" s="535"/>
      <c r="W17" s="536" t="s">
        <v>153</v>
      </c>
      <c r="X17" s="458"/>
      <c r="Y17" s="458"/>
      <c r="Z17" s="458"/>
      <c r="AA17" s="458"/>
      <c r="AB17" s="459"/>
      <c r="AC17" s="421">
        <v>1318</v>
      </c>
      <c r="AD17" s="422"/>
      <c r="AE17" s="422"/>
      <c r="AF17" s="422"/>
      <c r="AG17" s="423"/>
      <c r="AH17" s="421">
        <v>1307</v>
      </c>
      <c r="AI17" s="422"/>
      <c r="AJ17" s="422"/>
      <c r="AK17" s="422"/>
      <c r="AL17" s="424"/>
      <c r="AM17" s="514"/>
      <c r="AN17" s="419"/>
      <c r="AO17" s="419"/>
      <c r="AP17" s="419"/>
      <c r="AQ17" s="419"/>
      <c r="AR17" s="419"/>
      <c r="AS17" s="419"/>
      <c r="AT17" s="420"/>
      <c r="AU17" s="502"/>
      <c r="AV17" s="503"/>
      <c r="AW17" s="503"/>
      <c r="AX17" s="503"/>
      <c r="AY17" s="425" t="s">
        <v>154</v>
      </c>
      <c r="AZ17" s="426"/>
      <c r="BA17" s="426"/>
      <c r="BB17" s="426"/>
      <c r="BC17" s="426"/>
      <c r="BD17" s="426"/>
      <c r="BE17" s="426"/>
      <c r="BF17" s="426"/>
      <c r="BG17" s="426"/>
      <c r="BH17" s="426"/>
      <c r="BI17" s="426"/>
      <c r="BJ17" s="426"/>
      <c r="BK17" s="426"/>
      <c r="BL17" s="426"/>
      <c r="BM17" s="427"/>
      <c r="BN17" s="445">
        <v>1948103</v>
      </c>
      <c r="BO17" s="446"/>
      <c r="BP17" s="446"/>
      <c r="BQ17" s="446"/>
      <c r="BR17" s="446"/>
      <c r="BS17" s="446"/>
      <c r="BT17" s="446"/>
      <c r="BU17" s="447"/>
      <c r="BV17" s="445">
        <v>1810555</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5">
      <c r="A18" s="166"/>
      <c r="B18" s="507" t="s">
        <v>155</v>
      </c>
      <c r="C18" s="508"/>
      <c r="D18" s="508"/>
      <c r="E18" s="509"/>
      <c r="F18" s="509"/>
      <c r="G18" s="509"/>
      <c r="H18" s="509"/>
      <c r="I18" s="509"/>
      <c r="J18" s="509"/>
      <c r="K18" s="509"/>
      <c r="L18" s="510">
        <v>404.61</v>
      </c>
      <c r="M18" s="510"/>
      <c r="N18" s="510"/>
      <c r="O18" s="510"/>
      <c r="P18" s="510"/>
      <c r="Q18" s="510"/>
      <c r="R18" s="511"/>
      <c r="S18" s="511"/>
      <c r="T18" s="511"/>
      <c r="U18" s="511"/>
      <c r="V18" s="512"/>
      <c r="W18" s="526"/>
      <c r="X18" s="527"/>
      <c r="Y18" s="527"/>
      <c r="Z18" s="527"/>
      <c r="AA18" s="527"/>
      <c r="AB18" s="537"/>
      <c r="AC18" s="409">
        <v>47.9</v>
      </c>
      <c r="AD18" s="410"/>
      <c r="AE18" s="410"/>
      <c r="AF18" s="410"/>
      <c r="AG18" s="513"/>
      <c r="AH18" s="409">
        <v>48.4</v>
      </c>
      <c r="AI18" s="410"/>
      <c r="AJ18" s="410"/>
      <c r="AK18" s="410"/>
      <c r="AL18" s="411"/>
      <c r="AM18" s="514"/>
      <c r="AN18" s="419"/>
      <c r="AO18" s="419"/>
      <c r="AP18" s="419"/>
      <c r="AQ18" s="419"/>
      <c r="AR18" s="419"/>
      <c r="AS18" s="419"/>
      <c r="AT18" s="420"/>
      <c r="AU18" s="502"/>
      <c r="AV18" s="503"/>
      <c r="AW18" s="503"/>
      <c r="AX18" s="503"/>
      <c r="AY18" s="425" t="s">
        <v>156</v>
      </c>
      <c r="AZ18" s="426"/>
      <c r="BA18" s="426"/>
      <c r="BB18" s="426"/>
      <c r="BC18" s="426"/>
      <c r="BD18" s="426"/>
      <c r="BE18" s="426"/>
      <c r="BF18" s="426"/>
      <c r="BG18" s="426"/>
      <c r="BH18" s="426"/>
      <c r="BI18" s="426"/>
      <c r="BJ18" s="426"/>
      <c r="BK18" s="426"/>
      <c r="BL18" s="426"/>
      <c r="BM18" s="427"/>
      <c r="BN18" s="445">
        <v>3007102</v>
      </c>
      <c r="BO18" s="446"/>
      <c r="BP18" s="446"/>
      <c r="BQ18" s="446"/>
      <c r="BR18" s="446"/>
      <c r="BS18" s="446"/>
      <c r="BT18" s="446"/>
      <c r="BU18" s="447"/>
      <c r="BV18" s="445">
        <v>2947726</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5">
      <c r="A19" s="166"/>
      <c r="B19" s="507" t="s">
        <v>157</v>
      </c>
      <c r="C19" s="508"/>
      <c r="D19" s="508"/>
      <c r="E19" s="509"/>
      <c r="F19" s="509"/>
      <c r="G19" s="509"/>
      <c r="H19" s="509"/>
      <c r="I19" s="509"/>
      <c r="J19" s="509"/>
      <c r="K19" s="509"/>
      <c r="L19" s="515">
        <v>12</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158</v>
      </c>
      <c r="AZ19" s="426"/>
      <c r="BA19" s="426"/>
      <c r="BB19" s="426"/>
      <c r="BC19" s="426"/>
      <c r="BD19" s="426"/>
      <c r="BE19" s="426"/>
      <c r="BF19" s="426"/>
      <c r="BG19" s="426"/>
      <c r="BH19" s="426"/>
      <c r="BI19" s="426"/>
      <c r="BJ19" s="426"/>
      <c r="BK19" s="426"/>
      <c r="BL19" s="426"/>
      <c r="BM19" s="427"/>
      <c r="BN19" s="445">
        <v>4508562</v>
      </c>
      <c r="BO19" s="446"/>
      <c r="BP19" s="446"/>
      <c r="BQ19" s="446"/>
      <c r="BR19" s="446"/>
      <c r="BS19" s="446"/>
      <c r="BT19" s="446"/>
      <c r="BU19" s="447"/>
      <c r="BV19" s="445">
        <v>4129675</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5">
      <c r="A20" s="166"/>
      <c r="B20" s="507" t="s">
        <v>159</v>
      </c>
      <c r="C20" s="508"/>
      <c r="D20" s="508"/>
      <c r="E20" s="509"/>
      <c r="F20" s="509"/>
      <c r="G20" s="509"/>
      <c r="H20" s="509"/>
      <c r="I20" s="509"/>
      <c r="J20" s="509"/>
      <c r="K20" s="509"/>
      <c r="L20" s="515">
        <v>2126</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2">
      <c r="A21" s="166"/>
      <c r="B21" s="504" t="s">
        <v>160</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5">
      <c r="A22" s="166"/>
      <c r="B22" s="474" t="s">
        <v>161</v>
      </c>
      <c r="C22" s="475"/>
      <c r="D22" s="476"/>
      <c r="E22" s="483" t="s">
        <v>1</v>
      </c>
      <c r="F22" s="458"/>
      <c r="G22" s="458"/>
      <c r="H22" s="458"/>
      <c r="I22" s="458"/>
      <c r="J22" s="458"/>
      <c r="K22" s="459"/>
      <c r="L22" s="483" t="s">
        <v>162</v>
      </c>
      <c r="M22" s="458"/>
      <c r="N22" s="458"/>
      <c r="O22" s="458"/>
      <c r="P22" s="459"/>
      <c r="Q22" s="468" t="s">
        <v>163</v>
      </c>
      <c r="R22" s="469"/>
      <c r="S22" s="469"/>
      <c r="T22" s="469"/>
      <c r="U22" s="469"/>
      <c r="V22" s="484"/>
      <c r="W22" s="486" t="s">
        <v>164</v>
      </c>
      <c r="X22" s="475"/>
      <c r="Y22" s="476"/>
      <c r="Z22" s="483" t="s">
        <v>1</v>
      </c>
      <c r="AA22" s="458"/>
      <c r="AB22" s="458"/>
      <c r="AC22" s="458"/>
      <c r="AD22" s="458"/>
      <c r="AE22" s="458"/>
      <c r="AF22" s="458"/>
      <c r="AG22" s="459"/>
      <c r="AH22" s="457" t="s">
        <v>165</v>
      </c>
      <c r="AI22" s="458"/>
      <c r="AJ22" s="458"/>
      <c r="AK22" s="458"/>
      <c r="AL22" s="459"/>
      <c r="AM22" s="457" t="s">
        <v>166</v>
      </c>
      <c r="AN22" s="463"/>
      <c r="AO22" s="463"/>
      <c r="AP22" s="463"/>
      <c r="AQ22" s="463"/>
      <c r="AR22" s="464"/>
      <c r="AS22" s="468" t="s">
        <v>163</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2">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167</v>
      </c>
      <c r="AZ23" s="438"/>
      <c r="BA23" s="438"/>
      <c r="BB23" s="438"/>
      <c r="BC23" s="438"/>
      <c r="BD23" s="438"/>
      <c r="BE23" s="438"/>
      <c r="BF23" s="438"/>
      <c r="BG23" s="438"/>
      <c r="BH23" s="438"/>
      <c r="BI23" s="438"/>
      <c r="BJ23" s="438"/>
      <c r="BK23" s="438"/>
      <c r="BL23" s="438"/>
      <c r="BM23" s="439"/>
      <c r="BN23" s="445">
        <v>9123170</v>
      </c>
      <c r="BO23" s="446"/>
      <c r="BP23" s="446"/>
      <c r="BQ23" s="446"/>
      <c r="BR23" s="446"/>
      <c r="BS23" s="446"/>
      <c r="BT23" s="446"/>
      <c r="BU23" s="447"/>
      <c r="BV23" s="445">
        <v>8520554</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5">
      <c r="A24" s="166"/>
      <c r="B24" s="477"/>
      <c r="C24" s="478"/>
      <c r="D24" s="479"/>
      <c r="E24" s="418" t="s">
        <v>168</v>
      </c>
      <c r="F24" s="419"/>
      <c r="G24" s="419"/>
      <c r="H24" s="419"/>
      <c r="I24" s="419"/>
      <c r="J24" s="419"/>
      <c r="K24" s="420"/>
      <c r="L24" s="421">
        <v>1</v>
      </c>
      <c r="M24" s="422"/>
      <c r="N24" s="422"/>
      <c r="O24" s="422"/>
      <c r="P24" s="423"/>
      <c r="Q24" s="421">
        <v>7315</v>
      </c>
      <c r="R24" s="422"/>
      <c r="S24" s="422"/>
      <c r="T24" s="422"/>
      <c r="U24" s="422"/>
      <c r="V24" s="423"/>
      <c r="W24" s="487"/>
      <c r="X24" s="478"/>
      <c r="Y24" s="479"/>
      <c r="Z24" s="418" t="s">
        <v>169</v>
      </c>
      <c r="AA24" s="419"/>
      <c r="AB24" s="419"/>
      <c r="AC24" s="419"/>
      <c r="AD24" s="419"/>
      <c r="AE24" s="419"/>
      <c r="AF24" s="419"/>
      <c r="AG24" s="420"/>
      <c r="AH24" s="421">
        <v>100</v>
      </c>
      <c r="AI24" s="422"/>
      <c r="AJ24" s="422"/>
      <c r="AK24" s="422"/>
      <c r="AL24" s="423"/>
      <c r="AM24" s="421">
        <v>299900</v>
      </c>
      <c r="AN24" s="422"/>
      <c r="AO24" s="422"/>
      <c r="AP24" s="422"/>
      <c r="AQ24" s="422"/>
      <c r="AR24" s="423"/>
      <c r="AS24" s="421">
        <v>2999</v>
      </c>
      <c r="AT24" s="422"/>
      <c r="AU24" s="422"/>
      <c r="AV24" s="422"/>
      <c r="AW24" s="422"/>
      <c r="AX24" s="424"/>
      <c r="AY24" s="412" t="s">
        <v>170</v>
      </c>
      <c r="AZ24" s="413"/>
      <c r="BA24" s="413"/>
      <c r="BB24" s="413"/>
      <c r="BC24" s="413"/>
      <c r="BD24" s="413"/>
      <c r="BE24" s="413"/>
      <c r="BF24" s="413"/>
      <c r="BG24" s="413"/>
      <c r="BH24" s="413"/>
      <c r="BI24" s="413"/>
      <c r="BJ24" s="413"/>
      <c r="BK24" s="413"/>
      <c r="BL24" s="413"/>
      <c r="BM24" s="414"/>
      <c r="BN24" s="445">
        <v>8764844</v>
      </c>
      <c r="BO24" s="446"/>
      <c r="BP24" s="446"/>
      <c r="BQ24" s="446"/>
      <c r="BR24" s="446"/>
      <c r="BS24" s="446"/>
      <c r="BT24" s="446"/>
      <c r="BU24" s="447"/>
      <c r="BV24" s="445">
        <v>8111437</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2">
      <c r="A25" s="166"/>
      <c r="B25" s="477"/>
      <c r="C25" s="478"/>
      <c r="D25" s="479"/>
      <c r="E25" s="418" t="s">
        <v>171</v>
      </c>
      <c r="F25" s="419"/>
      <c r="G25" s="419"/>
      <c r="H25" s="419"/>
      <c r="I25" s="419"/>
      <c r="J25" s="419"/>
      <c r="K25" s="420"/>
      <c r="L25" s="421">
        <v>1</v>
      </c>
      <c r="M25" s="422"/>
      <c r="N25" s="422"/>
      <c r="O25" s="422"/>
      <c r="P25" s="423"/>
      <c r="Q25" s="421">
        <v>6208</v>
      </c>
      <c r="R25" s="422"/>
      <c r="S25" s="422"/>
      <c r="T25" s="422"/>
      <c r="U25" s="422"/>
      <c r="V25" s="423"/>
      <c r="W25" s="487"/>
      <c r="X25" s="478"/>
      <c r="Y25" s="479"/>
      <c r="Z25" s="418" t="s">
        <v>172</v>
      </c>
      <c r="AA25" s="419"/>
      <c r="AB25" s="419"/>
      <c r="AC25" s="419"/>
      <c r="AD25" s="419"/>
      <c r="AE25" s="419"/>
      <c r="AF25" s="419"/>
      <c r="AG25" s="420"/>
      <c r="AH25" s="421" t="s">
        <v>173</v>
      </c>
      <c r="AI25" s="422"/>
      <c r="AJ25" s="422"/>
      <c r="AK25" s="422"/>
      <c r="AL25" s="423"/>
      <c r="AM25" s="421" t="s">
        <v>173</v>
      </c>
      <c r="AN25" s="422"/>
      <c r="AO25" s="422"/>
      <c r="AP25" s="422"/>
      <c r="AQ25" s="422"/>
      <c r="AR25" s="423"/>
      <c r="AS25" s="421" t="s">
        <v>173</v>
      </c>
      <c r="AT25" s="422"/>
      <c r="AU25" s="422"/>
      <c r="AV25" s="422"/>
      <c r="AW25" s="422"/>
      <c r="AX25" s="424"/>
      <c r="AY25" s="437" t="s">
        <v>174</v>
      </c>
      <c r="AZ25" s="438"/>
      <c r="BA25" s="438"/>
      <c r="BB25" s="438"/>
      <c r="BC25" s="438"/>
      <c r="BD25" s="438"/>
      <c r="BE25" s="438"/>
      <c r="BF25" s="438"/>
      <c r="BG25" s="438"/>
      <c r="BH25" s="438"/>
      <c r="BI25" s="438"/>
      <c r="BJ25" s="438"/>
      <c r="BK25" s="438"/>
      <c r="BL25" s="438"/>
      <c r="BM25" s="439"/>
      <c r="BN25" s="440">
        <v>3394876</v>
      </c>
      <c r="BO25" s="441"/>
      <c r="BP25" s="441"/>
      <c r="BQ25" s="441"/>
      <c r="BR25" s="441"/>
      <c r="BS25" s="441"/>
      <c r="BT25" s="441"/>
      <c r="BU25" s="442"/>
      <c r="BV25" s="440">
        <v>3013041</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2">
      <c r="A26" s="166"/>
      <c r="B26" s="477"/>
      <c r="C26" s="478"/>
      <c r="D26" s="479"/>
      <c r="E26" s="418" t="s">
        <v>175</v>
      </c>
      <c r="F26" s="419"/>
      <c r="G26" s="419"/>
      <c r="H26" s="419"/>
      <c r="I26" s="419"/>
      <c r="J26" s="419"/>
      <c r="K26" s="420"/>
      <c r="L26" s="421">
        <v>1</v>
      </c>
      <c r="M26" s="422"/>
      <c r="N26" s="422"/>
      <c r="O26" s="422"/>
      <c r="P26" s="423"/>
      <c r="Q26" s="421">
        <v>5880</v>
      </c>
      <c r="R26" s="422"/>
      <c r="S26" s="422"/>
      <c r="T26" s="422"/>
      <c r="U26" s="422"/>
      <c r="V26" s="423"/>
      <c r="W26" s="487"/>
      <c r="X26" s="478"/>
      <c r="Y26" s="479"/>
      <c r="Z26" s="418" t="s">
        <v>176</v>
      </c>
      <c r="AA26" s="500"/>
      <c r="AB26" s="500"/>
      <c r="AC26" s="500"/>
      <c r="AD26" s="500"/>
      <c r="AE26" s="500"/>
      <c r="AF26" s="500"/>
      <c r="AG26" s="501"/>
      <c r="AH26" s="421">
        <v>2</v>
      </c>
      <c r="AI26" s="422"/>
      <c r="AJ26" s="422"/>
      <c r="AK26" s="422"/>
      <c r="AL26" s="423"/>
      <c r="AM26" s="421" t="s">
        <v>177</v>
      </c>
      <c r="AN26" s="422"/>
      <c r="AO26" s="422"/>
      <c r="AP26" s="422"/>
      <c r="AQ26" s="422"/>
      <c r="AR26" s="423"/>
      <c r="AS26" s="421" t="s">
        <v>178</v>
      </c>
      <c r="AT26" s="422"/>
      <c r="AU26" s="422"/>
      <c r="AV26" s="422"/>
      <c r="AW26" s="422"/>
      <c r="AX26" s="424"/>
      <c r="AY26" s="454" t="s">
        <v>179</v>
      </c>
      <c r="AZ26" s="455"/>
      <c r="BA26" s="455"/>
      <c r="BB26" s="455"/>
      <c r="BC26" s="455"/>
      <c r="BD26" s="455"/>
      <c r="BE26" s="455"/>
      <c r="BF26" s="455"/>
      <c r="BG26" s="455"/>
      <c r="BH26" s="455"/>
      <c r="BI26" s="455"/>
      <c r="BJ26" s="455"/>
      <c r="BK26" s="455"/>
      <c r="BL26" s="455"/>
      <c r="BM26" s="456"/>
      <c r="BN26" s="445" t="s">
        <v>180</v>
      </c>
      <c r="BO26" s="446"/>
      <c r="BP26" s="446"/>
      <c r="BQ26" s="446"/>
      <c r="BR26" s="446"/>
      <c r="BS26" s="446"/>
      <c r="BT26" s="446"/>
      <c r="BU26" s="447"/>
      <c r="BV26" s="445" t="s">
        <v>173</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5">
      <c r="A27" s="166"/>
      <c r="B27" s="477"/>
      <c r="C27" s="478"/>
      <c r="D27" s="479"/>
      <c r="E27" s="418" t="s">
        <v>181</v>
      </c>
      <c r="F27" s="419"/>
      <c r="G27" s="419"/>
      <c r="H27" s="419"/>
      <c r="I27" s="419"/>
      <c r="J27" s="419"/>
      <c r="K27" s="420"/>
      <c r="L27" s="421">
        <v>1</v>
      </c>
      <c r="M27" s="422"/>
      <c r="N27" s="422"/>
      <c r="O27" s="422"/>
      <c r="P27" s="423"/>
      <c r="Q27" s="421">
        <v>2810</v>
      </c>
      <c r="R27" s="422"/>
      <c r="S27" s="422"/>
      <c r="T27" s="422"/>
      <c r="U27" s="422"/>
      <c r="V27" s="423"/>
      <c r="W27" s="487"/>
      <c r="X27" s="478"/>
      <c r="Y27" s="479"/>
      <c r="Z27" s="418" t="s">
        <v>182</v>
      </c>
      <c r="AA27" s="419"/>
      <c r="AB27" s="419"/>
      <c r="AC27" s="419"/>
      <c r="AD27" s="419"/>
      <c r="AE27" s="419"/>
      <c r="AF27" s="419"/>
      <c r="AG27" s="420"/>
      <c r="AH27" s="421" t="s">
        <v>173</v>
      </c>
      <c r="AI27" s="422"/>
      <c r="AJ27" s="422"/>
      <c r="AK27" s="422"/>
      <c r="AL27" s="423"/>
      <c r="AM27" s="421" t="s">
        <v>180</v>
      </c>
      <c r="AN27" s="422"/>
      <c r="AO27" s="422"/>
      <c r="AP27" s="422"/>
      <c r="AQ27" s="422"/>
      <c r="AR27" s="423"/>
      <c r="AS27" s="421" t="s">
        <v>173</v>
      </c>
      <c r="AT27" s="422"/>
      <c r="AU27" s="422"/>
      <c r="AV27" s="422"/>
      <c r="AW27" s="422"/>
      <c r="AX27" s="424"/>
      <c r="AY27" s="451" t="s">
        <v>183</v>
      </c>
      <c r="AZ27" s="452"/>
      <c r="BA27" s="452"/>
      <c r="BB27" s="452"/>
      <c r="BC27" s="452"/>
      <c r="BD27" s="452"/>
      <c r="BE27" s="452"/>
      <c r="BF27" s="452"/>
      <c r="BG27" s="452"/>
      <c r="BH27" s="452"/>
      <c r="BI27" s="452"/>
      <c r="BJ27" s="452"/>
      <c r="BK27" s="452"/>
      <c r="BL27" s="452"/>
      <c r="BM27" s="453"/>
      <c r="BN27" s="448">
        <v>139773</v>
      </c>
      <c r="BO27" s="449"/>
      <c r="BP27" s="449"/>
      <c r="BQ27" s="449"/>
      <c r="BR27" s="449"/>
      <c r="BS27" s="449"/>
      <c r="BT27" s="449"/>
      <c r="BU27" s="450"/>
      <c r="BV27" s="448">
        <v>139745</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2">
      <c r="A28" s="166"/>
      <c r="B28" s="477"/>
      <c r="C28" s="478"/>
      <c r="D28" s="479"/>
      <c r="E28" s="418" t="s">
        <v>184</v>
      </c>
      <c r="F28" s="419"/>
      <c r="G28" s="419"/>
      <c r="H28" s="419"/>
      <c r="I28" s="419"/>
      <c r="J28" s="419"/>
      <c r="K28" s="420"/>
      <c r="L28" s="421">
        <v>1</v>
      </c>
      <c r="M28" s="422"/>
      <c r="N28" s="422"/>
      <c r="O28" s="422"/>
      <c r="P28" s="423"/>
      <c r="Q28" s="421">
        <v>2230</v>
      </c>
      <c r="R28" s="422"/>
      <c r="S28" s="422"/>
      <c r="T28" s="422"/>
      <c r="U28" s="422"/>
      <c r="V28" s="423"/>
      <c r="W28" s="487"/>
      <c r="X28" s="478"/>
      <c r="Y28" s="479"/>
      <c r="Z28" s="418" t="s">
        <v>185</v>
      </c>
      <c r="AA28" s="419"/>
      <c r="AB28" s="419"/>
      <c r="AC28" s="419"/>
      <c r="AD28" s="419"/>
      <c r="AE28" s="419"/>
      <c r="AF28" s="419"/>
      <c r="AG28" s="420"/>
      <c r="AH28" s="421" t="s">
        <v>134</v>
      </c>
      <c r="AI28" s="422"/>
      <c r="AJ28" s="422"/>
      <c r="AK28" s="422"/>
      <c r="AL28" s="423"/>
      <c r="AM28" s="421" t="s">
        <v>173</v>
      </c>
      <c r="AN28" s="422"/>
      <c r="AO28" s="422"/>
      <c r="AP28" s="422"/>
      <c r="AQ28" s="422"/>
      <c r="AR28" s="423"/>
      <c r="AS28" s="421" t="s">
        <v>180</v>
      </c>
      <c r="AT28" s="422"/>
      <c r="AU28" s="422"/>
      <c r="AV28" s="422"/>
      <c r="AW28" s="422"/>
      <c r="AX28" s="424"/>
      <c r="AY28" s="428" t="s">
        <v>186</v>
      </c>
      <c r="AZ28" s="429"/>
      <c r="BA28" s="429"/>
      <c r="BB28" s="430"/>
      <c r="BC28" s="437" t="s">
        <v>42</v>
      </c>
      <c r="BD28" s="438"/>
      <c r="BE28" s="438"/>
      <c r="BF28" s="438"/>
      <c r="BG28" s="438"/>
      <c r="BH28" s="438"/>
      <c r="BI28" s="438"/>
      <c r="BJ28" s="438"/>
      <c r="BK28" s="438"/>
      <c r="BL28" s="438"/>
      <c r="BM28" s="439"/>
      <c r="BN28" s="440">
        <v>821618</v>
      </c>
      <c r="BO28" s="441"/>
      <c r="BP28" s="441"/>
      <c r="BQ28" s="441"/>
      <c r="BR28" s="441"/>
      <c r="BS28" s="441"/>
      <c r="BT28" s="441"/>
      <c r="BU28" s="442"/>
      <c r="BV28" s="440">
        <v>1321095</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2">
      <c r="A29" s="166"/>
      <c r="B29" s="477"/>
      <c r="C29" s="478"/>
      <c r="D29" s="479"/>
      <c r="E29" s="418" t="s">
        <v>187</v>
      </c>
      <c r="F29" s="419"/>
      <c r="G29" s="419"/>
      <c r="H29" s="419"/>
      <c r="I29" s="419"/>
      <c r="J29" s="419"/>
      <c r="K29" s="420"/>
      <c r="L29" s="421">
        <v>9</v>
      </c>
      <c r="M29" s="422"/>
      <c r="N29" s="422"/>
      <c r="O29" s="422"/>
      <c r="P29" s="423"/>
      <c r="Q29" s="421">
        <v>1800</v>
      </c>
      <c r="R29" s="422"/>
      <c r="S29" s="422"/>
      <c r="T29" s="422"/>
      <c r="U29" s="422"/>
      <c r="V29" s="423"/>
      <c r="W29" s="488"/>
      <c r="X29" s="489"/>
      <c r="Y29" s="490"/>
      <c r="Z29" s="418" t="s">
        <v>188</v>
      </c>
      <c r="AA29" s="419"/>
      <c r="AB29" s="419"/>
      <c r="AC29" s="419"/>
      <c r="AD29" s="419"/>
      <c r="AE29" s="419"/>
      <c r="AF29" s="419"/>
      <c r="AG29" s="420"/>
      <c r="AH29" s="421">
        <v>100</v>
      </c>
      <c r="AI29" s="422"/>
      <c r="AJ29" s="422"/>
      <c r="AK29" s="422"/>
      <c r="AL29" s="423"/>
      <c r="AM29" s="421">
        <v>299900</v>
      </c>
      <c r="AN29" s="422"/>
      <c r="AO29" s="422"/>
      <c r="AP29" s="422"/>
      <c r="AQ29" s="422"/>
      <c r="AR29" s="423"/>
      <c r="AS29" s="421">
        <v>2999</v>
      </c>
      <c r="AT29" s="422"/>
      <c r="AU29" s="422"/>
      <c r="AV29" s="422"/>
      <c r="AW29" s="422"/>
      <c r="AX29" s="424"/>
      <c r="AY29" s="431"/>
      <c r="AZ29" s="432"/>
      <c r="BA29" s="432"/>
      <c r="BB29" s="433"/>
      <c r="BC29" s="425" t="s">
        <v>189</v>
      </c>
      <c r="BD29" s="426"/>
      <c r="BE29" s="426"/>
      <c r="BF29" s="426"/>
      <c r="BG29" s="426"/>
      <c r="BH29" s="426"/>
      <c r="BI29" s="426"/>
      <c r="BJ29" s="426"/>
      <c r="BK29" s="426"/>
      <c r="BL29" s="426"/>
      <c r="BM29" s="427"/>
      <c r="BN29" s="445">
        <v>525068</v>
      </c>
      <c r="BO29" s="446"/>
      <c r="BP29" s="446"/>
      <c r="BQ29" s="446"/>
      <c r="BR29" s="446"/>
      <c r="BS29" s="446"/>
      <c r="BT29" s="446"/>
      <c r="BU29" s="447"/>
      <c r="BV29" s="445">
        <v>459756</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5">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190</v>
      </c>
      <c r="X30" s="498"/>
      <c r="Y30" s="498"/>
      <c r="Z30" s="498"/>
      <c r="AA30" s="498"/>
      <c r="AB30" s="498"/>
      <c r="AC30" s="498"/>
      <c r="AD30" s="498"/>
      <c r="AE30" s="498"/>
      <c r="AF30" s="498"/>
      <c r="AG30" s="499"/>
      <c r="AH30" s="409">
        <v>98.1</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3574320</v>
      </c>
      <c r="BO30" s="449"/>
      <c r="BP30" s="449"/>
      <c r="BQ30" s="449"/>
      <c r="BR30" s="449"/>
      <c r="BS30" s="449"/>
      <c r="BT30" s="449"/>
      <c r="BU30" s="450"/>
      <c r="BV30" s="448">
        <v>3034791</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2">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2">
      <c r="A32" s="166"/>
      <c r="B32" s="192"/>
      <c r="C32" s="193" t="s">
        <v>191</v>
      </c>
      <c r="D32" s="193"/>
      <c r="E32" s="193"/>
      <c r="F32" s="190"/>
      <c r="G32" s="190"/>
      <c r="H32" s="190"/>
      <c r="I32" s="190"/>
      <c r="J32" s="190"/>
      <c r="K32" s="190"/>
      <c r="L32" s="190"/>
      <c r="M32" s="190"/>
      <c r="N32" s="190"/>
      <c r="O32" s="190"/>
      <c r="P32" s="190"/>
      <c r="Q32" s="190"/>
      <c r="R32" s="190"/>
      <c r="S32" s="190"/>
      <c r="T32" s="190"/>
      <c r="U32" s="190" t="s">
        <v>192</v>
      </c>
      <c r="V32" s="190"/>
      <c r="W32" s="190"/>
      <c r="X32" s="190"/>
      <c r="Y32" s="190"/>
      <c r="Z32" s="190"/>
      <c r="AA32" s="190"/>
      <c r="AB32" s="190"/>
      <c r="AC32" s="190"/>
      <c r="AD32" s="190"/>
      <c r="AE32" s="190"/>
      <c r="AF32" s="190"/>
      <c r="AG32" s="190"/>
      <c r="AH32" s="190"/>
      <c r="AI32" s="190"/>
      <c r="AJ32" s="190"/>
      <c r="AK32" s="190"/>
      <c r="AL32" s="190"/>
      <c r="AM32" s="194" t="s">
        <v>193</v>
      </c>
      <c r="AN32" s="190"/>
      <c r="AO32" s="190"/>
      <c r="AP32" s="190"/>
      <c r="AQ32" s="190"/>
      <c r="AR32" s="190"/>
      <c r="AS32" s="194"/>
      <c r="AT32" s="194"/>
      <c r="AU32" s="194"/>
      <c r="AV32" s="194"/>
      <c r="AW32" s="194"/>
      <c r="AX32" s="194"/>
      <c r="AY32" s="194"/>
      <c r="AZ32" s="194"/>
      <c r="BA32" s="194"/>
      <c r="BB32" s="190"/>
      <c r="BC32" s="194"/>
      <c r="BD32" s="190"/>
      <c r="BE32" s="194" t="s">
        <v>194</v>
      </c>
      <c r="BF32" s="190"/>
      <c r="BG32" s="190"/>
      <c r="BH32" s="190"/>
      <c r="BI32" s="190"/>
      <c r="BJ32" s="194"/>
      <c r="BK32" s="194"/>
      <c r="BL32" s="194"/>
      <c r="BM32" s="194"/>
      <c r="BN32" s="194"/>
      <c r="BO32" s="194"/>
      <c r="BP32" s="194"/>
      <c r="BQ32" s="194"/>
      <c r="BR32" s="190"/>
      <c r="BS32" s="190"/>
      <c r="BT32" s="190"/>
      <c r="BU32" s="190"/>
      <c r="BV32" s="190"/>
      <c r="BW32" s="190" t="s">
        <v>195</v>
      </c>
      <c r="BX32" s="190"/>
      <c r="BY32" s="190"/>
      <c r="BZ32" s="190"/>
      <c r="CA32" s="190"/>
      <c r="CB32" s="194"/>
      <c r="CC32" s="194"/>
      <c r="CD32" s="194"/>
      <c r="CE32" s="194"/>
      <c r="CF32" s="194"/>
      <c r="CG32" s="194"/>
      <c r="CH32" s="194"/>
      <c r="CI32" s="194"/>
      <c r="CJ32" s="194"/>
      <c r="CK32" s="194"/>
      <c r="CL32" s="194"/>
      <c r="CM32" s="194"/>
      <c r="CN32" s="194"/>
      <c r="CO32" s="194" t="s">
        <v>196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2">
      <c r="A33" s="166"/>
      <c r="B33" s="192"/>
      <c r="C33" s="408" t="s">
        <v>197</v>
      </c>
      <c r="D33" s="408"/>
      <c r="E33" s="407" t="s">
        <v>198</v>
      </c>
      <c r="F33" s="407"/>
      <c r="G33" s="407"/>
      <c r="H33" s="407"/>
      <c r="I33" s="407"/>
      <c r="J33" s="407"/>
      <c r="K33" s="407"/>
      <c r="L33" s="407"/>
      <c r="M33" s="407"/>
      <c r="N33" s="407"/>
      <c r="O33" s="407"/>
      <c r="P33" s="407"/>
      <c r="Q33" s="407"/>
      <c r="R33" s="407"/>
      <c r="S33" s="407"/>
      <c r="T33" s="195"/>
      <c r="U33" s="408" t="s">
        <v>199</v>
      </c>
      <c r="V33" s="408"/>
      <c r="W33" s="407" t="s">
        <v>200</v>
      </c>
      <c r="X33" s="407"/>
      <c r="Y33" s="407"/>
      <c r="Z33" s="407"/>
      <c r="AA33" s="407"/>
      <c r="AB33" s="407"/>
      <c r="AC33" s="407"/>
      <c r="AD33" s="407"/>
      <c r="AE33" s="407"/>
      <c r="AF33" s="407"/>
      <c r="AG33" s="407"/>
      <c r="AH33" s="407"/>
      <c r="AI33" s="407"/>
      <c r="AJ33" s="407"/>
      <c r="AK33" s="407"/>
      <c r="AL33" s="195"/>
      <c r="AM33" s="408" t="s">
        <v>201</v>
      </c>
      <c r="AN33" s="408"/>
      <c r="AO33" s="407" t="s">
        <v>198</v>
      </c>
      <c r="AP33" s="407"/>
      <c r="AQ33" s="407"/>
      <c r="AR33" s="407"/>
      <c r="AS33" s="407"/>
      <c r="AT33" s="407"/>
      <c r="AU33" s="407"/>
      <c r="AV33" s="407"/>
      <c r="AW33" s="407"/>
      <c r="AX33" s="407"/>
      <c r="AY33" s="407"/>
      <c r="AZ33" s="407"/>
      <c r="BA33" s="407"/>
      <c r="BB33" s="407"/>
      <c r="BC33" s="407"/>
      <c r="BD33" s="196"/>
      <c r="BE33" s="407" t="s">
        <v>202</v>
      </c>
      <c r="BF33" s="407"/>
      <c r="BG33" s="407" t="s">
        <v>203</v>
      </c>
      <c r="BH33" s="407"/>
      <c r="BI33" s="407"/>
      <c r="BJ33" s="407"/>
      <c r="BK33" s="407"/>
      <c r="BL33" s="407"/>
      <c r="BM33" s="407"/>
      <c r="BN33" s="407"/>
      <c r="BO33" s="407"/>
      <c r="BP33" s="407"/>
      <c r="BQ33" s="407"/>
      <c r="BR33" s="407"/>
      <c r="BS33" s="407"/>
      <c r="BT33" s="407"/>
      <c r="BU33" s="407"/>
      <c r="BV33" s="196"/>
      <c r="BW33" s="408" t="s">
        <v>202</v>
      </c>
      <c r="BX33" s="408"/>
      <c r="BY33" s="407" t="s">
        <v>204</v>
      </c>
      <c r="BZ33" s="407"/>
      <c r="CA33" s="407"/>
      <c r="CB33" s="407"/>
      <c r="CC33" s="407"/>
      <c r="CD33" s="407"/>
      <c r="CE33" s="407"/>
      <c r="CF33" s="407"/>
      <c r="CG33" s="407"/>
      <c r="CH33" s="407"/>
      <c r="CI33" s="407"/>
      <c r="CJ33" s="407"/>
      <c r="CK33" s="407"/>
      <c r="CL33" s="407"/>
      <c r="CM33" s="407"/>
      <c r="CN33" s="195"/>
      <c r="CO33" s="408" t="s">
        <v>205</v>
      </c>
      <c r="CP33" s="408"/>
      <c r="CQ33" s="407" t="s">
        <v>206</v>
      </c>
      <c r="CR33" s="407"/>
      <c r="CS33" s="407"/>
      <c r="CT33" s="407"/>
      <c r="CU33" s="407"/>
      <c r="CV33" s="407"/>
      <c r="CW33" s="407"/>
      <c r="CX33" s="407"/>
      <c r="CY33" s="407"/>
      <c r="CZ33" s="407"/>
      <c r="DA33" s="407"/>
      <c r="DB33" s="407"/>
      <c r="DC33" s="407"/>
      <c r="DD33" s="407"/>
      <c r="DE33" s="407"/>
      <c r="DF33" s="195"/>
      <c r="DG33" s="406" t="s">
        <v>207</v>
      </c>
      <c r="DH33" s="406"/>
      <c r="DI33" s="197"/>
      <c r="DJ33" s="165"/>
      <c r="DK33" s="165"/>
      <c r="DL33" s="165"/>
      <c r="DM33" s="165"/>
      <c r="DN33" s="165"/>
      <c r="DO33" s="165"/>
    </row>
    <row r="34" spans="1:119" ht="32.25" customHeight="1" x14ac:dyDescent="0.2">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t="str">
        <f>IF(AO34="","",MAX(C34:D43,U34:V43)+1)</f>
        <v/>
      </c>
      <c r="AN34" s="404"/>
      <c r="AO34" s="403"/>
      <c r="AP34" s="403"/>
      <c r="AQ34" s="403"/>
      <c r="AR34" s="403"/>
      <c r="AS34" s="403"/>
      <c r="AT34" s="403"/>
      <c r="AU34" s="403"/>
      <c r="AV34" s="403"/>
      <c r="AW34" s="403"/>
      <c r="AX34" s="403"/>
      <c r="AY34" s="403"/>
      <c r="AZ34" s="403"/>
      <c r="BA34" s="403"/>
      <c r="BB34" s="403"/>
      <c r="BC34" s="403"/>
      <c r="BD34" s="193"/>
      <c r="BE34" s="404">
        <f>IF(BG34="","",MAX(C34:D43,U34:V43,AM34:AN43)+1)</f>
        <v>6</v>
      </c>
      <c r="BF34" s="404"/>
      <c r="BG34" s="403" t="str">
        <f>IF('各会計、関係団体の財政状況及び健全化判断比率'!B32="","",'各会計、関係団体の財政状況及び健全化判断比率'!B32)</f>
        <v>簡易水道事業特別会計</v>
      </c>
      <c r="BH34" s="403"/>
      <c r="BI34" s="403"/>
      <c r="BJ34" s="403"/>
      <c r="BK34" s="403"/>
      <c r="BL34" s="403"/>
      <c r="BM34" s="403"/>
      <c r="BN34" s="403"/>
      <c r="BO34" s="403"/>
      <c r="BP34" s="403"/>
      <c r="BQ34" s="403"/>
      <c r="BR34" s="403"/>
      <c r="BS34" s="403"/>
      <c r="BT34" s="403"/>
      <c r="BU34" s="403"/>
      <c r="BV34" s="193"/>
      <c r="BW34" s="404" t="str">
        <f>IF(BY34="","",MAX(C34:D43,U34:V43,AM34:AN43,BE34:BF43)+1)</f>
        <v/>
      </c>
      <c r="BX34" s="404"/>
      <c r="BY34" s="403" t="str">
        <f>IF('各会計、関係団体の財政状況及び健全化判断比率'!B68="","",'各会計、関係団体の財政状況及び健全化判断比率'!B68)</f>
        <v/>
      </c>
      <c r="BZ34" s="403"/>
      <c r="CA34" s="403"/>
      <c r="CB34" s="403"/>
      <c r="CC34" s="403"/>
      <c r="CD34" s="403"/>
      <c r="CE34" s="403"/>
      <c r="CF34" s="403"/>
      <c r="CG34" s="403"/>
      <c r="CH34" s="403"/>
      <c r="CI34" s="403"/>
      <c r="CJ34" s="403"/>
      <c r="CK34" s="403"/>
      <c r="CL34" s="403"/>
      <c r="CM34" s="403"/>
      <c r="CN34" s="193"/>
      <c r="CO34" s="404" t="str">
        <f>IF(CQ34="","",MAX(C34:D43,U34:V43,AM34:AN43,BE34:BF43,BW34:BX43)+1)</f>
        <v/>
      </c>
      <c r="CP34" s="404"/>
      <c r="CQ34" s="403" t="str">
        <f>IF('各会計、関係団体の財政状況及び健全化判断比率'!BS7="","",'各会計、関係団体の財政状況及び健全化判断比率'!BS7)</f>
        <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2">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後期高齢者医療特別会計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7</v>
      </c>
      <c r="BF35" s="404"/>
      <c r="BG35" s="403" t="str">
        <f>IF('各会計、関係団体の財政状況及び健全化判断比率'!B33="","",'各会計、関係団体の財政状況及び健全化判断比率'!B33)</f>
        <v>公共下水道事業特別会計</v>
      </c>
      <c r="BH35" s="403"/>
      <c r="BI35" s="403"/>
      <c r="BJ35" s="403"/>
      <c r="BK35" s="403"/>
      <c r="BL35" s="403"/>
      <c r="BM35" s="403"/>
      <c r="BN35" s="403"/>
      <c r="BO35" s="403"/>
      <c r="BP35" s="403"/>
      <c r="BQ35" s="403"/>
      <c r="BR35" s="403"/>
      <c r="BS35" s="403"/>
      <c r="BT35" s="403"/>
      <c r="BU35" s="403"/>
      <c r="BV35" s="193"/>
      <c r="BW35" s="404" t="str">
        <f t="shared" ref="BW35:BW43" si="2">IF(BY35="","",BW34+1)</f>
        <v/>
      </c>
      <c r="BX35" s="404"/>
      <c r="BY35" s="403" t="str">
        <f>IF('各会計、関係団体の財政状況及び健全化判断比率'!B69="","",'各会計、関係団体の財政状況及び健全化判断比率'!B69)</f>
        <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2">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介護保険事業特別会計保険事業勘定</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t="str">
        <f t="shared" si="2"/>
        <v/>
      </c>
      <c r="BX36" s="404"/>
      <c r="BY36" s="403" t="str">
        <f>IF('各会計、関係団体の財政状況及び健全化判断比率'!B70="","",'各会計、関係団体の財政状況及び健全化判断比率'!B70)</f>
        <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2">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5</v>
      </c>
      <c r="V37" s="404"/>
      <c r="W37" s="403" t="str">
        <f>IF('各会計、関係団体の財政状況及び健全化判断比率'!B31="","",'各会計、関係団体の財政状況及び健全化判断比率'!B31)</f>
        <v>介護保険事業特別会計介護サービス事業勘定</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t="str">
        <f t="shared" si="2"/>
        <v/>
      </c>
      <c r="BX37" s="404"/>
      <c r="BY37" s="403" t="str">
        <f>IF('各会計、関係団体の財政状況及び健全化判断比率'!B71="","",'各会計、関係団体の財政状況及び健全化判断比率'!B71)</f>
        <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2">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t="str">
        <f t="shared" si="2"/>
        <v/>
      </c>
      <c r="BX38" s="404"/>
      <c r="BY38" s="403" t="str">
        <f>IF('各会計、関係団体の財政状況及び健全化判断比率'!B72="","",'各会計、関係団体の財政状況及び健全化判断比率'!B72)</f>
        <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2">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2">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2">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2">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2">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5">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2">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2">
      <c r="B46" s="165" t="s">
        <v>208</v>
      </c>
      <c r="C46" s="165"/>
      <c r="D46" s="165"/>
      <c r="E46" s="165" t="s">
        <v>209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2">
      <c r="B47" s="165"/>
      <c r="C47" s="165"/>
      <c r="D47" s="165"/>
      <c r="E47" s="165" t="s">
        <v>210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2">
      <c r="B48" s="165"/>
      <c r="C48" s="165"/>
      <c r="D48" s="165"/>
      <c r="E48" s="165" t="s">
        <v>211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2">
      <c r="E49" s="201" t="s">
        <v>212</v>
      </c>
    </row>
    <row r="50" spans="5:5" x14ac:dyDescent="0.2">
      <c r="E50" s="167" t="s">
        <v>213</v>
      </c>
    </row>
    <row r="51" spans="5:5" x14ac:dyDescent="0.2">
      <c r="E51" s="167" t="s">
        <v>214</v>
      </c>
    </row>
    <row r="52" spans="5:5" x14ac:dyDescent="0.2">
      <c r="E52" s="167" t="s">
        <v>215</v>
      </c>
    </row>
    <row r="53" spans="5:5" x14ac:dyDescent="0.2">
      <c r="E53" s="167" t="s">
        <v>216</v>
      </c>
    </row>
    <row r="54" spans="5:5" x14ac:dyDescent="0.2"/>
    <row r="55" spans="5:5" x14ac:dyDescent="0.2"/>
    <row r="56" spans="5:5" x14ac:dyDescent="0.2"/>
    <row r="57" spans="5:5" hidden="1" x14ac:dyDescent="0.2"/>
    <row r="58" spans="5:5" hidden="1" x14ac:dyDescent="0.2"/>
    <row r="59" spans="5:5" hidden="1" x14ac:dyDescent="0.2"/>
  </sheetData>
  <sheetProtection algorithmName="SHA-512" hashValue="MMRSQCWEFposio/pUgKtQdb3yRNXiQdIN/2Qg+D62W23yFvUY4afe6znpkFcYL0U1hzHKoBLhQSOC96axpNMIg==" saltValue="+thZC9o+n0AGU1zRMgXT7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FF00"/>
    <pageSetUpPr fitToPage="1"/>
  </sheetPr>
  <dimension ref="A1:P45"/>
  <sheetViews>
    <sheetView showGridLines="0" topLeftCell="D1" zoomScaleSheetLayoutView="100" workbookViewId="0">
      <selection activeCell="C34" sqref="C34:S34"/>
    </sheetView>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2">
      <c r="A34" s="22"/>
      <c r="B34" s="31"/>
      <c r="C34" s="1224" t="s">
        <v>559</v>
      </c>
      <c r="D34" s="1224"/>
      <c r="E34" s="1225"/>
      <c r="F34" s="32">
        <v>3.37</v>
      </c>
      <c r="G34" s="33">
        <v>3.94</v>
      </c>
      <c r="H34" s="33">
        <v>2.69</v>
      </c>
      <c r="I34" s="33">
        <v>5.51</v>
      </c>
      <c r="J34" s="34">
        <v>5.09</v>
      </c>
      <c r="K34" s="22"/>
      <c r="L34" s="22"/>
      <c r="M34" s="22"/>
      <c r="N34" s="22"/>
      <c r="O34" s="22"/>
      <c r="P34" s="22"/>
    </row>
    <row r="35" spans="1:16" ht="39" customHeight="1" x14ac:dyDescent="0.2">
      <c r="A35" s="22"/>
      <c r="B35" s="35"/>
      <c r="C35" s="1218" t="s">
        <v>560</v>
      </c>
      <c r="D35" s="1219"/>
      <c r="E35" s="1220"/>
      <c r="F35" s="36">
        <v>0.09</v>
      </c>
      <c r="G35" s="37">
        <v>0.54</v>
      </c>
      <c r="H35" s="37">
        <v>0.33</v>
      </c>
      <c r="I35" s="37">
        <v>0.49</v>
      </c>
      <c r="J35" s="38">
        <v>0.89</v>
      </c>
      <c r="K35" s="22"/>
      <c r="L35" s="22"/>
      <c r="M35" s="22"/>
      <c r="N35" s="22"/>
      <c r="O35" s="22"/>
      <c r="P35" s="22"/>
    </row>
    <row r="36" spans="1:16" ht="39" customHeight="1" x14ac:dyDescent="0.2">
      <c r="A36" s="22"/>
      <c r="B36" s="35"/>
      <c r="C36" s="1218" t="s">
        <v>561</v>
      </c>
      <c r="D36" s="1219"/>
      <c r="E36" s="1220"/>
      <c r="F36" s="36">
        <v>0.33</v>
      </c>
      <c r="G36" s="37">
        <v>0.27</v>
      </c>
      <c r="H36" s="37">
        <v>0.56000000000000005</v>
      </c>
      <c r="I36" s="37">
        <v>0.49</v>
      </c>
      <c r="J36" s="38">
        <v>0.43</v>
      </c>
      <c r="K36" s="22"/>
      <c r="L36" s="22"/>
      <c r="M36" s="22"/>
      <c r="N36" s="22"/>
      <c r="O36" s="22"/>
      <c r="P36" s="22"/>
    </row>
    <row r="37" spans="1:16" ht="39" customHeight="1" x14ac:dyDescent="0.2">
      <c r="A37" s="22"/>
      <c r="B37" s="35"/>
      <c r="C37" s="1218" t="s">
        <v>562</v>
      </c>
      <c r="D37" s="1219"/>
      <c r="E37" s="1220"/>
      <c r="F37" s="36">
        <v>0.2</v>
      </c>
      <c r="G37" s="37">
        <v>0.17</v>
      </c>
      <c r="H37" s="37">
        <v>0.25</v>
      </c>
      <c r="I37" s="37">
        <v>0.28999999999999998</v>
      </c>
      <c r="J37" s="38">
        <v>0.23</v>
      </c>
      <c r="K37" s="22"/>
      <c r="L37" s="22"/>
      <c r="M37" s="22"/>
      <c r="N37" s="22"/>
      <c r="O37" s="22"/>
      <c r="P37" s="22"/>
    </row>
    <row r="38" spans="1:16" ht="39" customHeight="1" x14ac:dyDescent="0.2">
      <c r="A38" s="22"/>
      <c r="B38" s="35"/>
      <c r="C38" s="1218" t="s">
        <v>563</v>
      </c>
      <c r="D38" s="1219"/>
      <c r="E38" s="1220"/>
      <c r="F38" s="36">
        <v>0.01</v>
      </c>
      <c r="G38" s="37">
        <v>0.33</v>
      </c>
      <c r="H38" s="37">
        <v>0.33</v>
      </c>
      <c r="I38" s="37">
        <v>0.56999999999999995</v>
      </c>
      <c r="J38" s="38">
        <v>0.18</v>
      </c>
      <c r="K38" s="22"/>
      <c r="L38" s="22"/>
      <c r="M38" s="22"/>
      <c r="N38" s="22"/>
      <c r="O38" s="22"/>
      <c r="P38" s="22"/>
    </row>
    <row r="39" spans="1:16" ht="39" customHeight="1" x14ac:dyDescent="0.2">
      <c r="A39" s="22"/>
      <c r="B39" s="35"/>
      <c r="C39" s="1218" t="s">
        <v>564</v>
      </c>
      <c r="D39" s="1219"/>
      <c r="E39" s="1220"/>
      <c r="F39" s="36">
        <v>7.0000000000000007E-2</v>
      </c>
      <c r="G39" s="37">
        <v>0.09</v>
      </c>
      <c r="H39" s="37">
        <v>7.0000000000000007E-2</v>
      </c>
      <c r="I39" s="37">
        <v>0.28000000000000003</v>
      </c>
      <c r="J39" s="38">
        <v>0.09</v>
      </c>
      <c r="K39" s="22"/>
      <c r="L39" s="22"/>
      <c r="M39" s="22"/>
      <c r="N39" s="22"/>
      <c r="O39" s="22"/>
      <c r="P39" s="22"/>
    </row>
    <row r="40" spans="1:16" ht="39" customHeight="1" x14ac:dyDescent="0.2">
      <c r="A40" s="22"/>
      <c r="B40" s="35"/>
      <c r="C40" s="1218" t="s">
        <v>565</v>
      </c>
      <c r="D40" s="1219"/>
      <c r="E40" s="1220"/>
      <c r="F40" s="36">
        <v>0</v>
      </c>
      <c r="G40" s="37">
        <v>0</v>
      </c>
      <c r="H40" s="37">
        <v>0</v>
      </c>
      <c r="I40" s="37">
        <v>0</v>
      </c>
      <c r="J40" s="38">
        <v>0</v>
      </c>
      <c r="K40" s="22"/>
      <c r="L40" s="22"/>
      <c r="M40" s="22"/>
      <c r="N40" s="22"/>
      <c r="O40" s="22"/>
      <c r="P40" s="22"/>
    </row>
    <row r="41" spans="1:16" ht="39" customHeight="1" x14ac:dyDescent="0.2">
      <c r="A41" s="22"/>
      <c r="B41" s="35"/>
      <c r="C41" s="1218"/>
      <c r="D41" s="1219"/>
      <c r="E41" s="1220"/>
      <c r="F41" s="36"/>
      <c r="G41" s="37"/>
      <c r="H41" s="37"/>
      <c r="I41" s="37"/>
      <c r="J41" s="38"/>
      <c r="K41" s="22"/>
      <c r="L41" s="22"/>
      <c r="M41" s="22"/>
      <c r="N41" s="22"/>
      <c r="O41" s="22"/>
      <c r="P41" s="22"/>
    </row>
    <row r="42" spans="1:16" ht="39" customHeight="1" x14ac:dyDescent="0.2">
      <c r="A42" s="22"/>
      <c r="B42" s="39"/>
      <c r="C42" s="1218" t="s">
        <v>566</v>
      </c>
      <c r="D42" s="1219"/>
      <c r="E42" s="1220"/>
      <c r="F42" s="36" t="s">
        <v>508</v>
      </c>
      <c r="G42" s="37" t="s">
        <v>508</v>
      </c>
      <c r="H42" s="37" t="s">
        <v>508</v>
      </c>
      <c r="I42" s="37" t="s">
        <v>508</v>
      </c>
      <c r="J42" s="38" t="s">
        <v>508</v>
      </c>
      <c r="K42" s="22"/>
      <c r="L42" s="22"/>
      <c r="M42" s="22"/>
      <c r="N42" s="22"/>
      <c r="O42" s="22"/>
      <c r="P42" s="22"/>
    </row>
    <row r="43" spans="1:16" ht="39" customHeight="1" thickBot="1" x14ac:dyDescent="0.25">
      <c r="A43" s="22"/>
      <c r="B43" s="40"/>
      <c r="C43" s="1221" t="s">
        <v>567</v>
      </c>
      <c r="D43" s="1222"/>
      <c r="E43" s="1223"/>
      <c r="F43" s="41" t="s">
        <v>508</v>
      </c>
      <c r="G43" s="42" t="s">
        <v>508</v>
      </c>
      <c r="H43" s="42" t="s">
        <v>508</v>
      </c>
      <c r="I43" s="42" t="s">
        <v>508</v>
      </c>
      <c r="J43" s="43" t="s">
        <v>508</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yZ2kCFbhFf5U/NICCxZ8UXGBr9DHs+SxES5tGvLtCZJ8vtieN4k73nzUmlUuuN3/OJySf4SpFn2vknXOECFdhA==" saltValue="V1dBIJeYkQ1opxcNnYOTu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39370078740157483" right="0.19685039370078741" top="0.39370078740157483" bottom="0.31496062992125984" header="0.51181102362204722" footer="0"/>
  <pageSetup paperSize="8" scale="85"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FF00"/>
    <pageSetUpPr fitToPage="1"/>
  </sheetPr>
  <dimension ref="A1:U56"/>
  <sheetViews>
    <sheetView showGridLines="0" topLeftCell="E1" zoomScale="80" zoomScaleNormal="80" zoomScaleSheetLayoutView="55" workbookViewId="0">
      <selection activeCell="E34" sqref="E34:S34"/>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2">
      <c r="A45" s="48"/>
      <c r="B45" s="1234" t="s">
        <v>11</v>
      </c>
      <c r="C45" s="1235"/>
      <c r="D45" s="58"/>
      <c r="E45" s="1240" t="s">
        <v>12</v>
      </c>
      <c r="F45" s="1240"/>
      <c r="G45" s="1240"/>
      <c r="H45" s="1240"/>
      <c r="I45" s="1240"/>
      <c r="J45" s="1241"/>
      <c r="K45" s="59">
        <v>968</v>
      </c>
      <c r="L45" s="60">
        <v>910</v>
      </c>
      <c r="M45" s="60">
        <v>873</v>
      </c>
      <c r="N45" s="60">
        <v>727</v>
      </c>
      <c r="O45" s="61">
        <v>748</v>
      </c>
      <c r="P45" s="48"/>
      <c r="Q45" s="48"/>
      <c r="R45" s="48"/>
      <c r="S45" s="48"/>
      <c r="T45" s="48"/>
      <c r="U45" s="48"/>
    </row>
    <row r="46" spans="1:21" ht="30.75" customHeight="1" x14ac:dyDescent="0.2">
      <c r="A46" s="48"/>
      <c r="B46" s="1236"/>
      <c r="C46" s="1237"/>
      <c r="D46" s="62"/>
      <c r="E46" s="1228" t="s">
        <v>13</v>
      </c>
      <c r="F46" s="1228"/>
      <c r="G46" s="1228"/>
      <c r="H46" s="1228"/>
      <c r="I46" s="1228"/>
      <c r="J46" s="1229"/>
      <c r="K46" s="63" t="s">
        <v>508</v>
      </c>
      <c r="L46" s="64" t="s">
        <v>508</v>
      </c>
      <c r="M46" s="64" t="s">
        <v>508</v>
      </c>
      <c r="N46" s="64" t="s">
        <v>508</v>
      </c>
      <c r="O46" s="65" t="s">
        <v>508</v>
      </c>
      <c r="P46" s="48"/>
      <c r="Q46" s="48"/>
      <c r="R46" s="48"/>
      <c r="S46" s="48"/>
      <c r="T46" s="48"/>
      <c r="U46" s="48"/>
    </row>
    <row r="47" spans="1:21" ht="30.75" customHeight="1" x14ac:dyDescent="0.2">
      <c r="A47" s="48"/>
      <c r="B47" s="1236"/>
      <c r="C47" s="1237"/>
      <c r="D47" s="62"/>
      <c r="E47" s="1228" t="s">
        <v>14</v>
      </c>
      <c r="F47" s="1228"/>
      <c r="G47" s="1228"/>
      <c r="H47" s="1228"/>
      <c r="I47" s="1228"/>
      <c r="J47" s="1229"/>
      <c r="K47" s="63" t="s">
        <v>508</v>
      </c>
      <c r="L47" s="64" t="s">
        <v>508</v>
      </c>
      <c r="M47" s="64" t="s">
        <v>508</v>
      </c>
      <c r="N47" s="64" t="s">
        <v>508</v>
      </c>
      <c r="O47" s="65" t="s">
        <v>508</v>
      </c>
      <c r="P47" s="48"/>
      <c r="Q47" s="48"/>
      <c r="R47" s="48"/>
      <c r="S47" s="48"/>
      <c r="T47" s="48"/>
      <c r="U47" s="48"/>
    </row>
    <row r="48" spans="1:21" ht="30.75" customHeight="1" x14ac:dyDescent="0.2">
      <c r="A48" s="48"/>
      <c r="B48" s="1236"/>
      <c r="C48" s="1237"/>
      <c r="D48" s="62"/>
      <c r="E48" s="1228" t="s">
        <v>15</v>
      </c>
      <c r="F48" s="1228"/>
      <c r="G48" s="1228"/>
      <c r="H48" s="1228"/>
      <c r="I48" s="1228"/>
      <c r="J48" s="1229"/>
      <c r="K48" s="63">
        <v>96</v>
      </c>
      <c r="L48" s="64">
        <v>107</v>
      </c>
      <c r="M48" s="64">
        <v>108</v>
      </c>
      <c r="N48" s="64">
        <v>110</v>
      </c>
      <c r="O48" s="65">
        <v>109</v>
      </c>
      <c r="P48" s="48"/>
      <c r="Q48" s="48"/>
      <c r="R48" s="48"/>
      <c r="S48" s="48"/>
      <c r="T48" s="48"/>
      <c r="U48" s="48"/>
    </row>
    <row r="49" spans="1:21" ht="30.75" customHeight="1" x14ac:dyDescent="0.2">
      <c r="A49" s="48"/>
      <c r="B49" s="1236"/>
      <c r="C49" s="1237"/>
      <c r="D49" s="62"/>
      <c r="E49" s="1228" t="s">
        <v>16</v>
      </c>
      <c r="F49" s="1228"/>
      <c r="G49" s="1228"/>
      <c r="H49" s="1228"/>
      <c r="I49" s="1228"/>
      <c r="J49" s="1229"/>
      <c r="K49" s="63">
        <v>19</v>
      </c>
      <c r="L49" s="64">
        <v>22</v>
      </c>
      <c r="M49" s="64">
        <v>20</v>
      </c>
      <c r="N49" s="64">
        <v>20</v>
      </c>
      <c r="O49" s="65">
        <v>35</v>
      </c>
      <c r="P49" s="48"/>
      <c r="Q49" s="48"/>
      <c r="R49" s="48"/>
      <c r="S49" s="48"/>
      <c r="T49" s="48"/>
      <c r="U49" s="48"/>
    </row>
    <row r="50" spans="1:21" ht="30.75" customHeight="1" x14ac:dyDescent="0.2">
      <c r="A50" s="48"/>
      <c r="B50" s="1236"/>
      <c r="C50" s="1237"/>
      <c r="D50" s="62"/>
      <c r="E50" s="1228" t="s">
        <v>17</v>
      </c>
      <c r="F50" s="1228"/>
      <c r="G50" s="1228"/>
      <c r="H50" s="1228"/>
      <c r="I50" s="1228"/>
      <c r="J50" s="1229"/>
      <c r="K50" s="63">
        <v>2</v>
      </c>
      <c r="L50" s="64">
        <v>7</v>
      </c>
      <c r="M50" s="64">
        <v>6</v>
      </c>
      <c r="N50" s="64">
        <v>7</v>
      </c>
      <c r="O50" s="65">
        <v>10</v>
      </c>
      <c r="P50" s="48"/>
      <c r="Q50" s="48"/>
      <c r="R50" s="48"/>
      <c r="S50" s="48"/>
      <c r="T50" s="48"/>
      <c r="U50" s="48"/>
    </row>
    <row r="51" spans="1:21" ht="30.75" customHeight="1" x14ac:dyDescent="0.2">
      <c r="A51" s="48"/>
      <c r="B51" s="1238"/>
      <c r="C51" s="1239"/>
      <c r="D51" s="66"/>
      <c r="E51" s="1228" t="s">
        <v>18</v>
      </c>
      <c r="F51" s="1228"/>
      <c r="G51" s="1228"/>
      <c r="H51" s="1228"/>
      <c r="I51" s="1228"/>
      <c r="J51" s="1229"/>
      <c r="K51" s="63">
        <v>0</v>
      </c>
      <c r="L51" s="64">
        <v>1</v>
      </c>
      <c r="M51" s="64">
        <v>0</v>
      </c>
      <c r="N51" s="64">
        <v>0</v>
      </c>
      <c r="O51" s="65">
        <v>0</v>
      </c>
      <c r="P51" s="48"/>
      <c r="Q51" s="48"/>
      <c r="R51" s="48"/>
      <c r="S51" s="48"/>
      <c r="T51" s="48"/>
      <c r="U51" s="48"/>
    </row>
    <row r="52" spans="1:21" ht="30.75" customHeight="1" x14ac:dyDescent="0.2">
      <c r="A52" s="48"/>
      <c r="B52" s="1226" t="s">
        <v>19</v>
      </c>
      <c r="C52" s="1227"/>
      <c r="D52" s="66"/>
      <c r="E52" s="1228" t="s">
        <v>20</v>
      </c>
      <c r="F52" s="1228"/>
      <c r="G52" s="1228"/>
      <c r="H52" s="1228"/>
      <c r="I52" s="1228"/>
      <c r="J52" s="1229"/>
      <c r="K52" s="63">
        <v>646</v>
      </c>
      <c r="L52" s="64">
        <v>646</v>
      </c>
      <c r="M52" s="64">
        <v>602</v>
      </c>
      <c r="N52" s="64">
        <v>562</v>
      </c>
      <c r="O52" s="65">
        <v>559</v>
      </c>
      <c r="P52" s="48"/>
      <c r="Q52" s="48"/>
      <c r="R52" s="48"/>
      <c r="S52" s="48"/>
      <c r="T52" s="48"/>
      <c r="U52" s="48"/>
    </row>
    <row r="53" spans="1:21" ht="30.75" customHeight="1" thickBot="1" x14ac:dyDescent="0.25">
      <c r="A53" s="48"/>
      <c r="B53" s="1230" t="s">
        <v>21</v>
      </c>
      <c r="C53" s="1231"/>
      <c r="D53" s="67"/>
      <c r="E53" s="1232" t="s">
        <v>22</v>
      </c>
      <c r="F53" s="1232"/>
      <c r="G53" s="1232"/>
      <c r="H53" s="1232"/>
      <c r="I53" s="1232"/>
      <c r="J53" s="1233"/>
      <c r="K53" s="68">
        <v>439</v>
      </c>
      <c r="L53" s="69">
        <v>401</v>
      </c>
      <c r="M53" s="69">
        <v>405</v>
      </c>
      <c r="N53" s="69">
        <v>302</v>
      </c>
      <c r="O53" s="70">
        <v>343</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ExcUQcVA6BSVbJlxFFzvz3QUkhotYEb97iuOSumqGn4/tAX7ksNMjFHXXN2Zg+RIpHQVFnzji1F2PRdmkpBZug==" saltValue="HUeipWeNPfT3Fpzj13HaA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FF00"/>
    <pageSetUpPr fitToPage="1"/>
  </sheetPr>
  <dimension ref="B1:M86"/>
  <sheetViews>
    <sheetView showGridLines="0" topLeftCell="I1" zoomScaleSheetLayoutView="100" workbookViewId="0">
      <selection activeCell="E34" sqref="E34:S34"/>
    </sheetView>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9</v>
      </c>
    </row>
    <row r="40" spans="2:13" ht="27.75" customHeight="1" thickBot="1" x14ac:dyDescent="0.25">
      <c r="B40" s="74" t="s">
        <v>10</v>
      </c>
      <c r="C40" s="75"/>
      <c r="D40" s="75"/>
      <c r="E40" s="76"/>
      <c r="F40" s="76"/>
      <c r="G40" s="76"/>
      <c r="H40" s="77" t="s">
        <v>2</v>
      </c>
      <c r="I40" s="78" t="s">
        <v>551</v>
      </c>
      <c r="J40" s="79" t="s">
        <v>552</v>
      </c>
      <c r="K40" s="79" t="s">
        <v>553</v>
      </c>
      <c r="L40" s="79" t="s">
        <v>554</v>
      </c>
      <c r="M40" s="80" t="s">
        <v>555</v>
      </c>
    </row>
    <row r="41" spans="2:13" ht="27.75" customHeight="1" x14ac:dyDescent="0.2">
      <c r="B41" s="1254" t="s">
        <v>24</v>
      </c>
      <c r="C41" s="1255"/>
      <c r="D41" s="81"/>
      <c r="E41" s="1256" t="s">
        <v>25</v>
      </c>
      <c r="F41" s="1256"/>
      <c r="G41" s="1256"/>
      <c r="H41" s="1257"/>
      <c r="I41" s="82">
        <v>7510</v>
      </c>
      <c r="J41" s="83">
        <v>7675</v>
      </c>
      <c r="K41" s="83">
        <v>8284</v>
      </c>
      <c r="L41" s="83">
        <v>8336</v>
      </c>
      <c r="M41" s="84">
        <v>9123</v>
      </c>
    </row>
    <row r="42" spans="2:13" ht="27.75" customHeight="1" x14ac:dyDescent="0.2">
      <c r="B42" s="1244"/>
      <c r="C42" s="1245"/>
      <c r="D42" s="85"/>
      <c r="E42" s="1248" t="s">
        <v>26</v>
      </c>
      <c r="F42" s="1248"/>
      <c r="G42" s="1248"/>
      <c r="H42" s="1249"/>
      <c r="I42" s="86">
        <v>15</v>
      </c>
      <c r="J42" s="87">
        <v>5</v>
      </c>
      <c r="K42" s="87">
        <v>5</v>
      </c>
      <c r="L42" s="87" t="s">
        <v>508</v>
      </c>
      <c r="M42" s="88" t="s">
        <v>508</v>
      </c>
    </row>
    <row r="43" spans="2:13" ht="27.75" customHeight="1" x14ac:dyDescent="0.2">
      <c r="B43" s="1244"/>
      <c r="C43" s="1245"/>
      <c r="D43" s="85"/>
      <c r="E43" s="1248" t="s">
        <v>27</v>
      </c>
      <c r="F43" s="1248"/>
      <c r="G43" s="1248"/>
      <c r="H43" s="1249"/>
      <c r="I43" s="86">
        <v>1971</v>
      </c>
      <c r="J43" s="87">
        <v>2245</v>
      </c>
      <c r="K43" s="87">
        <v>2722</v>
      </c>
      <c r="L43" s="87">
        <v>3652</v>
      </c>
      <c r="M43" s="88">
        <v>4071</v>
      </c>
    </row>
    <row r="44" spans="2:13" ht="27.75" customHeight="1" x14ac:dyDescent="0.2">
      <c r="B44" s="1244"/>
      <c r="C44" s="1245"/>
      <c r="D44" s="85"/>
      <c r="E44" s="1248" t="s">
        <v>28</v>
      </c>
      <c r="F44" s="1248"/>
      <c r="G44" s="1248"/>
      <c r="H44" s="1249"/>
      <c r="I44" s="86">
        <v>161</v>
      </c>
      <c r="J44" s="87">
        <v>260</v>
      </c>
      <c r="K44" s="87">
        <v>241</v>
      </c>
      <c r="L44" s="87">
        <v>222</v>
      </c>
      <c r="M44" s="88">
        <v>189</v>
      </c>
    </row>
    <row r="45" spans="2:13" ht="27.75" customHeight="1" x14ac:dyDescent="0.2">
      <c r="B45" s="1244"/>
      <c r="C45" s="1245"/>
      <c r="D45" s="85"/>
      <c r="E45" s="1248" t="s">
        <v>29</v>
      </c>
      <c r="F45" s="1248"/>
      <c r="G45" s="1248"/>
      <c r="H45" s="1249"/>
      <c r="I45" s="86">
        <v>1516</v>
      </c>
      <c r="J45" s="87">
        <v>1030</v>
      </c>
      <c r="K45" s="87">
        <v>931</v>
      </c>
      <c r="L45" s="87">
        <v>916</v>
      </c>
      <c r="M45" s="88">
        <v>888</v>
      </c>
    </row>
    <row r="46" spans="2:13" ht="27.75" customHeight="1" x14ac:dyDescent="0.2">
      <c r="B46" s="1244"/>
      <c r="C46" s="1245"/>
      <c r="D46" s="89"/>
      <c r="E46" s="1248" t="s">
        <v>30</v>
      </c>
      <c r="F46" s="1248"/>
      <c r="G46" s="1248"/>
      <c r="H46" s="1249"/>
      <c r="I46" s="86" t="s">
        <v>508</v>
      </c>
      <c r="J46" s="87" t="s">
        <v>508</v>
      </c>
      <c r="K46" s="87" t="s">
        <v>508</v>
      </c>
      <c r="L46" s="87" t="s">
        <v>508</v>
      </c>
      <c r="M46" s="88" t="s">
        <v>508</v>
      </c>
    </row>
    <row r="47" spans="2:13" ht="27.75" customHeight="1" x14ac:dyDescent="0.2">
      <c r="B47" s="1244"/>
      <c r="C47" s="1245"/>
      <c r="D47" s="90"/>
      <c r="E47" s="1258" t="s">
        <v>31</v>
      </c>
      <c r="F47" s="1259"/>
      <c r="G47" s="1259"/>
      <c r="H47" s="1260"/>
      <c r="I47" s="86" t="s">
        <v>508</v>
      </c>
      <c r="J47" s="87" t="s">
        <v>508</v>
      </c>
      <c r="K47" s="87" t="s">
        <v>508</v>
      </c>
      <c r="L47" s="87" t="s">
        <v>508</v>
      </c>
      <c r="M47" s="88" t="s">
        <v>508</v>
      </c>
    </row>
    <row r="48" spans="2:13" ht="27.75" customHeight="1" x14ac:dyDescent="0.2">
      <c r="B48" s="1244"/>
      <c r="C48" s="1245"/>
      <c r="D48" s="85"/>
      <c r="E48" s="1248" t="s">
        <v>32</v>
      </c>
      <c r="F48" s="1248"/>
      <c r="G48" s="1248"/>
      <c r="H48" s="1249"/>
      <c r="I48" s="86" t="s">
        <v>508</v>
      </c>
      <c r="J48" s="87" t="s">
        <v>508</v>
      </c>
      <c r="K48" s="87" t="s">
        <v>508</v>
      </c>
      <c r="L48" s="87" t="s">
        <v>508</v>
      </c>
      <c r="M48" s="88" t="s">
        <v>508</v>
      </c>
    </row>
    <row r="49" spans="2:13" ht="27.75" customHeight="1" x14ac:dyDescent="0.2">
      <c r="B49" s="1246"/>
      <c r="C49" s="1247"/>
      <c r="D49" s="85"/>
      <c r="E49" s="1248" t="s">
        <v>33</v>
      </c>
      <c r="F49" s="1248"/>
      <c r="G49" s="1248"/>
      <c r="H49" s="1249"/>
      <c r="I49" s="86" t="s">
        <v>508</v>
      </c>
      <c r="J49" s="87" t="s">
        <v>508</v>
      </c>
      <c r="K49" s="87" t="s">
        <v>508</v>
      </c>
      <c r="L49" s="87" t="s">
        <v>508</v>
      </c>
      <c r="M49" s="88" t="s">
        <v>508</v>
      </c>
    </row>
    <row r="50" spans="2:13" ht="27.75" customHeight="1" x14ac:dyDescent="0.2">
      <c r="B50" s="1242" t="s">
        <v>34</v>
      </c>
      <c r="C50" s="1243"/>
      <c r="D50" s="91"/>
      <c r="E50" s="1248" t="s">
        <v>35</v>
      </c>
      <c r="F50" s="1248"/>
      <c r="G50" s="1248"/>
      <c r="H50" s="1249"/>
      <c r="I50" s="86">
        <v>4176</v>
      </c>
      <c r="J50" s="87">
        <v>4359</v>
      </c>
      <c r="K50" s="87">
        <v>4755</v>
      </c>
      <c r="L50" s="87">
        <v>5893</v>
      </c>
      <c r="M50" s="88">
        <v>5076</v>
      </c>
    </row>
    <row r="51" spans="2:13" ht="27.75" customHeight="1" x14ac:dyDescent="0.2">
      <c r="B51" s="1244"/>
      <c r="C51" s="1245"/>
      <c r="D51" s="85"/>
      <c r="E51" s="1248" t="s">
        <v>36</v>
      </c>
      <c r="F51" s="1248"/>
      <c r="G51" s="1248"/>
      <c r="H51" s="1249"/>
      <c r="I51" s="86">
        <v>1446</v>
      </c>
      <c r="J51" s="87">
        <v>1357</v>
      </c>
      <c r="K51" s="87">
        <v>1181</v>
      </c>
      <c r="L51" s="87">
        <v>1102</v>
      </c>
      <c r="M51" s="88">
        <v>1110</v>
      </c>
    </row>
    <row r="52" spans="2:13" ht="27.75" customHeight="1" x14ac:dyDescent="0.2">
      <c r="B52" s="1246"/>
      <c r="C52" s="1247"/>
      <c r="D52" s="85"/>
      <c r="E52" s="1248" t="s">
        <v>37</v>
      </c>
      <c r="F52" s="1248"/>
      <c r="G52" s="1248"/>
      <c r="H52" s="1249"/>
      <c r="I52" s="86">
        <v>5556</v>
      </c>
      <c r="J52" s="87">
        <v>5693</v>
      </c>
      <c r="K52" s="87">
        <v>6301</v>
      </c>
      <c r="L52" s="87">
        <v>7177</v>
      </c>
      <c r="M52" s="88">
        <v>7823</v>
      </c>
    </row>
    <row r="53" spans="2:13" ht="27.75" customHeight="1" thickBot="1" x14ac:dyDescent="0.25">
      <c r="B53" s="1250" t="s">
        <v>38</v>
      </c>
      <c r="C53" s="1251"/>
      <c r="D53" s="92"/>
      <c r="E53" s="1252" t="s">
        <v>39</v>
      </c>
      <c r="F53" s="1252"/>
      <c r="G53" s="1252"/>
      <c r="H53" s="1253"/>
      <c r="I53" s="93">
        <v>-5</v>
      </c>
      <c r="J53" s="94">
        <v>-194</v>
      </c>
      <c r="K53" s="94">
        <v>-53</v>
      </c>
      <c r="L53" s="94">
        <v>-1044</v>
      </c>
      <c r="M53" s="95">
        <v>261</v>
      </c>
    </row>
    <row r="54" spans="2:13" ht="27.75" customHeight="1" x14ac:dyDescent="0.2">
      <c r="B54" s="96" t="s">
        <v>40</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x7o+vB9TxH3ZlF+Bam7CjdcNPiR31UHkclG984DOyzzwoXxQHmW6WzIPc+V1U4c8lUj5rx6Xx6Amcet2VB/lg==" saltValue="g7CbVfUx95VAbCqjNse5J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W66"/>
  <sheetViews>
    <sheetView showGridLines="0" zoomScale="70" zoomScaleNormal="70" zoomScaleSheetLayoutView="100" workbookViewId="0">
      <selection activeCell="F63" sqref="F63"/>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00" t="s">
        <v>41</v>
      </c>
    </row>
    <row r="54" spans="2:8" ht="29.25" customHeight="1" thickBot="1" x14ac:dyDescent="0.3">
      <c r="B54" s="101" t="s">
        <v>1</v>
      </c>
      <c r="C54" s="102"/>
      <c r="D54" s="102"/>
      <c r="E54" s="103" t="s">
        <v>2</v>
      </c>
      <c r="F54" s="104" t="s">
        <v>553</v>
      </c>
      <c r="G54" s="104" t="s">
        <v>554</v>
      </c>
      <c r="H54" s="105" t="s">
        <v>555</v>
      </c>
    </row>
    <row r="55" spans="2:8" ht="52.5" customHeight="1" x14ac:dyDescent="0.2">
      <c r="B55" s="106"/>
      <c r="C55" s="1269" t="s">
        <v>42</v>
      </c>
      <c r="D55" s="1269"/>
      <c r="E55" s="1270"/>
      <c r="F55" s="107">
        <v>1371</v>
      </c>
      <c r="G55" s="107">
        <v>1321</v>
      </c>
      <c r="H55" s="108">
        <v>822</v>
      </c>
    </row>
    <row r="56" spans="2:8" ht="52.5" customHeight="1" x14ac:dyDescent="0.2">
      <c r="B56" s="109"/>
      <c r="C56" s="1271" t="s">
        <v>43</v>
      </c>
      <c r="D56" s="1271"/>
      <c r="E56" s="1272"/>
      <c r="F56" s="110">
        <v>412</v>
      </c>
      <c r="G56" s="110">
        <v>460</v>
      </c>
      <c r="H56" s="111">
        <v>525</v>
      </c>
    </row>
    <row r="57" spans="2:8" ht="53.25" customHeight="1" x14ac:dyDescent="0.2">
      <c r="B57" s="109"/>
      <c r="C57" s="1273" t="s">
        <v>44</v>
      </c>
      <c r="D57" s="1273"/>
      <c r="E57" s="1274"/>
      <c r="F57" s="112">
        <v>2864</v>
      </c>
      <c r="G57" s="112">
        <v>3035</v>
      </c>
      <c r="H57" s="113">
        <v>3574</v>
      </c>
    </row>
    <row r="58" spans="2:8" ht="45.75" customHeight="1" x14ac:dyDescent="0.2">
      <c r="B58" s="114"/>
      <c r="C58" s="1261" t="s">
        <v>570</v>
      </c>
      <c r="D58" s="1262"/>
      <c r="E58" s="1263"/>
      <c r="F58" s="115">
        <v>1402</v>
      </c>
      <c r="G58" s="115">
        <v>1455</v>
      </c>
      <c r="H58" s="116">
        <v>1957</v>
      </c>
    </row>
    <row r="59" spans="2:8" ht="45.75" customHeight="1" x14ac:dyDescent="0.2">
      <c r="B59" s="114"/>
      <c r="C59" s="1261" t="s">
        <v>571</v>
      </c>
      <c r="D59" s="1262"/>
      <c r="E59" s="1263"/>
      <c r="F59" s="115">
        <v>446</v>
      </c>
      <c r="G59" s="115">
        <v>450</v>
      </c>
      <c r="H59" s="116">
        <v>435</v>
      </c>
    </row>
    <row r="60" spans="2:8" ht="45.75" customHeight="1" x14ac:dyDescent="0.2">
      <c r="B60" s="114"/>
      <c r="C60" s="1261" t="s">
        <v>572</v>
      </c>
      <c r="D60" s="1262"/>
      <c r="E60" s="1263"/>
      <c r="F60" s="115">
        <v>372</v>
      </c>
      <c r="G60" s="115">
        <v>392</v>
      </c>
      <c r="H60" s="116">
        <v>393</v>
      </c>
    </row>
    <row r="61" spans="2:8" ht="45.75" customHeight="1" x14ac:dyDescent="0.2">
      <c r="B61" s="114"/>
      <c r="C61" s="1261" t="s">
        <v>573</v>
      </c>
      <c r="D61" s="1262"/>
      <c r="E61" s="1263"/>
      <c r="F61" s="115">
        <v>212</v>
      </c>
      <c r="G61" s="115">
        <v>243</v>
      </c>
      <c r="H61" s="116">
        <v>254</v>
      </c>
    </row>
    <row r="62" spans="2:8" ht="45.75" customHeight="1" thickBot="1" x14ac:dyDescent="0.25">
      <c r="B62" s="117"/>
      <c r="C62" s="1264" t="s">
        <v>574</v>
      </c>
      <c r="D62" s="1265"/>
      <c r="E62" s="1266"/>
      <c r="F62" s="118">
        <v>0</v>
      </c>
      <c r="G62" s="118">
        <v>40</v>
      </c>
      <c r="H62" s="119">
        <v>109</v>
      </c>
    </row>
    <row r="63" spans="2:8" ht="52.5" customHeight="1" thickBot="1" x14ac:dyDescent="0.25">
      <c r="B63" s="120"/>
      <c r="C63" s="1267" t="s">
        <v>45</v>
      </c>
      <c r="D63" s="1267"/>
      <c r="E63" s="1268"/>
      <c r="F63" s="121">
        <v>4647</v>
      </c>
      <c r="G63" s="121">
        <v>4816</v>
      </c>
      <c r="H63" s="122">
        <v>4921</v>
      </c>
    </row>
    <row r="64" spans="2:8" ht="15" customHeight="1" x14ac:dyDescent="0.2"/>
    <row r="65" ht="0" hidden="1" customHeight="1" x14ac:dyDescent="0.2"/>
    <row r="66" ht="0" hidden="1" customHeight="1" x14ac:dyDescent="0.2"/>
  </sheetData>
  <sheetProtection algorithmName="SHA-512" hashValue="fZv8+AKxGG1jmNF5OeGuxLPzgv1c3k4lMgLgsvROS2PAYn9BkvVW24a3MzGKDRwDlEzSTZ8tRc8soKzknwlcZg==" saltValue="uCHLUIhvFMTmce54Ncoo0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horizontalDpi="300"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B16" zoomScale="80" zoomScaleNormal="80" zoomScaleSheetLayoutView="55" workbookViewId="0">
      <selection activeCell="CI38" sqref="CI38"/>
    </sheetView>
  </sheetViews>
  <sheetFormatPr defaultColWidth="0" defaultRowHeight="13.5" customHeight="1" zeroHeight="1" x14ac:dyDescent="0.2"/>
  <cols>
    <col min="1" max="1" width="6.33203125" style="367" customWidth="1"/>
    <col min="2" max="107" width="2.44140625" style="367" customWidth="1"/>
    <col min="108" max="108" width="6.109375" style="375" customWidth="1"/>
    <col min="109" max="109" width="5.88671875" style="374" customWidth="1"/>
    <col min="110" max="110" width="19.109375" style="367" hidden="1"/>
    <col min="111" max="115" width="12.6640625" style="367" hidden="1"/>
    <col min="116" max="349" width="8.6640625" style="367" hidden="1"/>
    <col min="350" max="355" width="14.88671875" style="367" hidden="1"/>
    <col min="356" max="357" width="15.88671875" style="367" hidden="1"/>
    <col min="358" max="363" width="16.109375" style="367" hidden="1"/>
    <col min="364" max="364" width="6.109375" style="367" hidden="1"/>
    <col min="365" max="365" width="3" style="367" hidden="1"/>
    <col min="366" max="605" width="8.6640625" style="367" hidden="1"/>
    <col min="606" max="611" width="14.88671875" style="367" hidden="1"/>
    <col min="612" max="613" width="15.88671875" style="367" hidden="1"/>
    <col min="614" max="619" width="16.109375" style="367" hidden="1"/>
    <col min="620" max="620" width="6.109375" style="367" hidden="1"/>
    <col min="621" max="621" width="3" style="367" hidden="1"/>
    <col min="622" max="861" width="8.6640625" style="367" hidden="1"/>
    <col min="862" max="867" width="14.88671875" style="367" hidden="1"/>
    <col min="868" max="869" width="15.88671875" style="367" hidden="1"/>
    <col min="870" max="875" width="16.109375" style="367" hidden="1"/>
    <col min="876" max="876" width="6.109375" style="367" hidden="1"/>
    <col min="877" max="877" width="3" style="367" hidden="1"/>
    <col min="878" max="1117" width="8.6640625" style="367" hidden="1"/>
    <col min="1118" max="1123" width="14.88671875" style="367" hidden="1"/>
    <col min="1124" max="1125" width="15.88671875" style="367" hidden="1"/>
    <col min="1126" max="1131" width="16.109375" style="367" hidden="1"/>
    <col min="1132" max="1132" width="6.109375" style="367" hidden="1"/>
    <col min="1133" max="1133" width="3" style="367" hidden="1"/>
    <col min="1134" max="1373" width="8.6640625" style="367" hidden="1"/>
    <col min="1374" max="1379" width="14.88671875" style="367" hidden="1"/>
    <col min="1380" max="1381" width="15.88671875" style="367" hidden="1"/>
    <col min="1382" max="1387" width="16.109375" style="367" hidden="1"/>
    <col min="1388" max="1388" width="6.109375" style="367" hidden="1"/>
    <col min="1389" max="1389" width="3" style="367" hidden="1"/>
    <col min="1390" max="1629" width="8.6640625" style="367" hidden="1"/>
    <col min="1630" max="1635" width="14.88671875" style="367" hidden="1"/>
    <col min="1636" max="1637" width="15.88671875" style="367" hidden="1"/>
    <col min="1638" max="1643" width="16.109375" style="367" hidden="1"/>
    <col min="1644" max="1644" width="6.109375" style="367" hidden="1"/>
    <col min="1645" max="1645" width="3" style="367" hidden="1"/>
    <col min="1646" max="1885" width="8.6640625" style="367" hidden="1"/>
    <col min="1886" max="1891" width="14.88671875" style="367" hidden="1"/>
    <col min="1892" max="1893" width="15.88671875" style="367" hidden="1"/>
    <col min="1894" max="1899" width="16.109375" style="367" hidden="1"/>
    <col min="1900" max="1900" width="6.109375" style="367" hidden="1"/>
    <col min="1901" max="1901" width="3" style="367" hidden="1"/>
    <col min="1902" max="2141" width="8.6640625" style="367" hidden="1"/>
    <col min="2142" max="2147" width="14.88671875" style="367" hidden="1"/>
    <col min="2148" max="2149" width="15.88671875" style="367" hidden="1"/>
    <col min="2150" max="2155" width="16.109375" style="367" hidden="1"/>
    <col min="2156" max="2156" width="6.109375" style="367" hidden="1"/>
    <col min="2157" max="2157" width="3" style="367" hidden="1"/>
    <col min="2158" max="2397" width="8.6640625" style="367" hidden="1"/>
    <col min="2398" max="2403" width="14.88671875" style="367" hidden="1"/>
    <col min="2404" max="2405" width="15.88671875" style="367" hidden="1"/>
    <col min="2406" max="2411" width="16.109375" style="367" hidden="1"/>
    <col min="2412" max="2412" width="6.109375" style="367" hidden="1"/>
    <col min="2413" max="2413" width="3" style="367" hidden="1"/>
    <col min="2414" max="2653" width="8.6640625" style="367" hidden="1"/>
    <col min="2654" max="2659" width="14.88671875" style="367" hidden="1"/>
    <col min="2660" max="2661" width="15.88671875" style="367" hidden="1"/>
    <col min="2662" max="2667" width="16.109375" style="367" hidden="1"/>
    <col min="2668" max="2668" width="6.109375" style="367" hidden="1"/>
    <col min="2669" max="2669" width="3" style="367" hidden="1"/>
    <col min="2670" max="2909" width="8.6640625" style="367" hidden="1"/>
    <col min="2910" max="2915" width="14.88671875" style="367" hidden="1"/>
    <col min="2916" max="2917" width="15.88671875" style="367" hidden="1"/>
    <col min="2918" max="2923" width="16.109375" style="367" hidden="1"/>
    <col min="2924" max="2924" width="6.109375" style="367" hidden="1"/>
    <col min="2925" max="2925" width="3" style="367" hidden="1"/>
    <col min="2926" max="3165" width="8.6640625" style="367" hidden="1"/>
    <col min="3166" max="3171" width="14.88671875" style="367" hidden="1"/>
    <col min="3172" max="3173" width="15.88671875" style="367" hidden="1"/>
    <col min="3174" max="3179" width="16.109375" style="367" hidden="1"/>
    <col min="3180" max="3180" width="6.109375" style="367" hidden="1"/>
    <col min="3181" max="3181" width="3" style="367" hidden="1"/>
    <col min="3182" max="3421" width="8.6640625" style="367" hidden="1"/>
    <col min="3422" max="3427" width="14.88671875" style="367" hidden="1"/>
    <col min="3428" max="3429" width="15.88671875" style="367" hidden="1"/>
    <col min="3430" max="3435" width="16.109375" style="367" hidden="1"/>
    <col min="3436" max="3436" width="6.109375" style="367" hidden="1"/>
    <col min="3437" max="3437" width="3" style="367" hidden="1"/>
    <col min="3438" max="3677" width="8.6640625" style="367" hidden="1"/>
    <col min="3678" max="3683" width="14.88671875" style="367" hidden="1"/>
    <col min="3684" max="3685" width="15.88671875" style="367" hidden="1"/>
    <col min="3686" max="3691" width="16.109375" style="367" hidden="1"/>
    <col min="3692" max="3692" width="6.109375" style="367" hidden="1"/>
    <col min="3693" max="3693" width="3" style="367" hidden="1"/>
    <col min="3694" max="3933" width="8.6640625" style="367" hidden="1"/>
    <col min="3934" max="3939" width="14.88671875" style="367" hidden="1"/>
    <col min="3940" max="3941" width="15.88671875" style="367" hidden="1"/>
    <col min="3942" max="3947" width="16.109375" style="367" hidden="1"/>
    <col min="3948" max="3948" width="6.109375" style="367" hidden="1"/>
    <col min="3949" max="3949" width="3" style="367" hidden="1"/>
    <col min="3950" max="4189" width="8.6640625" style="367" hidden="1"/>
    <col min="4190" max="4195" width="14.88671875" style="367" hidden="1"/>
    <col min="4196" max="4197" width="15.88671875" style="367" hidden="1"/>
    <col min="4198" max="4203" width="16.109375" style="367" hidden="1"/>
    <col min="4204" max="4204" width="6.109375" style="367" hidden="1"/>
    <col min="4205" max="4205" width="3" style="367" hidden="1"/>
    <col min="4206" max="4445" width="8.6640625" style="367" hidden="1"/>
    <col min="4446" max="4451" width="14.88671875" style="367" hidden="1"/>
    <col min="4452" max="4453" width="15.88671875" style="367" hidden="1"/>
    <col min="4454" max="4459" width="16.109375" style="367" hidden="1"/>
    <col min="4460" max="4460" width="6.109375" style="367" hidden="1"/>
    <col min="4461" max="4461" width="3" style="367" hidden="1"/>
    <col min="4462" max="4701" width="8.6640625" style="367" hidden="1"/>
    <col min="4702" max="4707" width="14.88671875" style="367" hidden="1"/>
    <col min="4708" max="4709" width="15.88671875" style="367" hidden="1"/>
    <col min="4710" max="4715" width="16.109375" style="367" hidden="1"/>
    <col min="4716" max="4716" width="6.109375" style="367" hidden="1"/>
    <col min="4717" max="4717" width="3" style="367" hidden="1"/>
    <col min="4718" max="4957" width="8.6640625" style="367" hidden="1"/>
    <col min="4958" max="4963" width="14.88671875" style="367" hidden="1"/>
    <col min="4964" max="4965" width="15.88671875" style="367" hidden="1"/>
    <col min="4966" max="4971" width="16.109375" style="367" hidden="1"/>
    <col min="4972" max="4972" width="6.109375" style="367" hidden="1"/>
    <col min="4973" max="4973" width="3" style="367" hidden="1"/>
    <col min="4974" max="5213" width="8.6640625" style="367" hidden="1"/>
    <col min="5214" max="5219" width="14.88671875" style="367" hidden="1"/>
    <col min="5220" max="5221" width="15.88671875" style="367" hidden="1"/>
    <col min="5222" max="5227" width="16.109375" style="367" hidden="1"/>
    <col min="5228" max="5228" width="6.109375" style="367" hidden="1"/>
    <col min="5229" max="5229" width="3" style="367" hidden="1"/>
    <col min="5230" max="5469" width="8.6640625" style="367" hidden="1"/>
    <col min="5470" max="5475" width="14.88671875" style="367" hidden="1"/>
    <col min="5476" max="5477" width="15.88671875" style="367" hidden="1"/>
    <col min="5478" max="5483" width="16.109375" style="367" hidden="1"/>
    <col min="5484" max="5484" width="6.109375" style="367" hidden="1"/>
    <col min="5485" max="5485" width="3" style="367" hidden="1"/>
    <col min="5486" max="5725" width="8.6640625" style="367" hidden="1"/>
    <col min="5726" max="5731" width="14.88671875" style="367" hidden="1"/>
    <col min="5732" max="5733" width="15.88671875" style="367" hidden="1"/>
    <col min="5734" max="5739" width="16.109375" style="367" hidden="1"/>
    <col min="5740" max="5740" width="6.109375" style="367" hidden="1"/>
    <col min="5741" max="5741" width="3" style="367" hidden="1"/>
    <col min="5742" max="5981" width="8.6640625" style="367" hidden="1"/>
    <col min="5982" max="5987" width="14.88671875" style="367" hidden="1"/>
    <col min="5988" max="5989" width="15.88671875" style="367" hidden="1"/>
    <col min="5990" max="5995" width="16.109375" style="367" hidden="1"/>
    <col min="5996" max="5996" width="6.109375" style="367" hidden="1"/>
    <col min="5997" max="5997" width="3" style="367" hidden="1"/>
    <col min="5998" max="6237" width="8.6640625" style="367" hidden="1"/>
    <col min="6238" max="6243" width="14.88671875" style="367" hidden="1"/>
    <col min="6244" max="6245" width="15.88671875" style="367" hidden="1"/>
    <col min="6246" max="6251" width="16.109375" style="367" hidden="1"/>
    <col min="6252" max="6252" width="6.109375" style="367" hidden="1"/>
    <col min="6253" max="6253" width="3" style="367" hidden="1"/>
    <col min="6254" max="6493" width="8.6640625" style="367" hidden="1"/>
    <col min="6494" max="6499" width="14.88671875" style="367" hidden="1"/>
    <col min="6500" max="6501" width="15.88671875" style="367" hidden="1"/>
    <col min="6502" max="6507" width="16.109375" style="367" hidden="1"/>
    <col min="6508" max="6508" width="6.109375" style="367" hidden="1"/>
    <col min="6509" max="6509" width="3" style="367" hidden="1"/>
    <col min="6510" max="6749" width="8.6640625" style="367" hidden="1"/>
    <col min="6750" max="6755" width="14.88671875" style="367" hidden="1"/>
    <col min="6756" max="6757" width="15.88671875" style="367" hidden="1"/>
    <col min="6758" max="6763" width="16.109375" style="367" hidden="1"/>
    <col min="6764" max="6764" width="6.109375" style="367" hidden="1"/>
    <col min="6765" max="6765" width="3" style="367" hidden="1"/>
    <col min="6766" max="7005" width="8.6640625" style="367" hidden="1"/>
    <col min="7006" max="7011" width="14.88671875" style="367" hidden="1"/>
    <col min="7012" max="7013" width="15.88671875" style="367" hidden="1"/>
    <col min="7014" max="7019" width="16.109375" style="367" hidden="1"/>
    <col min="7020" max="7020" width="6.109375" style="367" hidden="1"/>
    <col min="7021" max="7021" width="3" style="367" hidden="1"/>
    <col min="7022" max="7261" width="8.6640625" style="367" hidden="1"/>
    <col min="7262" max="7267" width="14.88671875" style="367" hidden="1"/>
    <col min="7268" max="7269" width="15.88671875" style="367" hidden="1"/>
    <col min="7270" max="7275" width="16.109375" style="367" hidden="1"/>
    <col min="7276" max="7276" width="6.109375" style="367" hidden="1"/>
    <col min="7277" max="7277" width="3" style="367" hidden="1"/>
    <col min="7278" max="7517" width="8.6640625" style="367" hidden="1"/>
    <col min="7518" max="7523" width="14.88671875" style="367" hidden="1"/>
    <col min="7524" max="7525" width="15.88671875" style="367" hidden="1"/>
    <col min="7526" max="7531" width="16.109375" style="367" hidden="1"/>
    <col min="7532" max="7532" width="6.109375" style="367" hidden="1"/>
    <col min="7533" max="7533" width="3" style="367" hidden="1"/>
    <col min="7534" max="7773" width="8.6640625" style="367" hidden="1"/>
    <col min="7774" max="7779" width="14.88671875" style="367" hidden="1"/>
    <col min="7780" max="7781" width="15.88671875" style="367" hidden="1"/>
    <col min="7782" max="7787" width="16.109375" style="367" hidden="1"/>
    <col min="7788" max="7788" width="6.109375" style="367" hidden="1"/>
    <col min="7789" max="7789" width="3" style="367" hidden="1"/>
    <col min="7790" max="8029" width="8.6640625" style="367" hidden="1"/>
    <col min="8030" max="8035" width="14.88671875" style="367" hidden="1"/>
    <col min="8036" max="8037" width="15.88671875" style="367" hidden="1"/>
    <col min="8038" max="8043" width="16.109375" style="367" hidden="1"/>
    <col min="8044" max="8044" width="6.109375" style="367" hidden="1"/>
    <col min="8045" max="8045" width="3" style="367" hidden="1"/>
    <col min="8046" max="8285" width="8.6640625" style="367" hidden="1"/>
    <col min="8286" max="8291" width="14.88671875" style="367" hidden="1"/>
    <col min="8292" max="8293" width="15.88671875" style="367" hidden="1"/>
    <col min="8294" max="8299" width="16.109375" style="367" hidden="1"/>
    <col min="8300" max="8300" width="6.109375" style="367" hidden="1"/>
    <col min="8301" max="8301" width="3" style="367" hidden="1"/>
    <col min="8302" max="8541" width="8.6640625" style="367" hidden="1"/>
    <col min="8542" max="8547" width="14.88671875" style="367" hidden="1"/>
    <col min="8548" max="8549" width="15.88671875" style="367" hidden="1"/>
    <col min="8550" max="8555" width="16.109375" style="367" hidden="1"/>
    <col min="8556" max="8556" width="6.109375" style="367" hidden="1"/>
    <col min="8557" max="8557" width="3" style="367" hidden="1"/>
    <col min="8558" max="8797" width="8.6640625" style="367" hidden="1"/>
    <col min="8798" max="8803" width="14.88671875" style="367" hidden="1"/>
    <col min="8804" max="8805" width="15.88671875" style="367" hidden="1"/>
    <col min="8806" max="8811" width="16.109375" style="367" hidden="1"/>
    <col min="8812" max="8812" width="6.109375" style="367" hidden="1"/>
    <col min="8813" max="8813" width="3" style="367" hidden="1"/>
    <col min="8814" max="9053" width="8.6640625" style="367" hidden="1"/>
    <col min="9054" max="9059" width="14.88671875" style="367" hidden="1"/>
    <col min="9060" max="9061" width="15.88671875" style="367" hidden="1"/>
    <col min="9062" max="9067" width="16.109375" style="367" hidden="1"/>
    <col min="9068" max="9068" width="6.109375" style="367" hidden="1"/>
    <col min="9069" max="9069" width="3" style="367" hidden="1"/>
    <col min="9070" max="9309" width="8.6640625" style="367" hidden="1"/>
    <col min="9310" max="9315" width="14.88671875" style="367" hidden="1"/>
    <col min="9316" max="9317" width="15.88671875" style="367" hidden="1"/>
    <col min="9318" max="9323" width="16.109375" style="367" hidden="1"/>
    <col min="9324" max="9324" width="6.109375" style="367" hidden="1"/>
    <col min="9325" max="9325" width="3" style="367" hidden="1"/>
    <col min="9326" max="9565" width="8.6640625" style="367" hidden="1"/>
    <col min="9566" max="9571" width="14.88671875" style="367" hidden="1"/>
    <col min="9572" max="9573" width="15.88671875" style="367" hidden="1"/>
    <col min="9574" max="9579" width="16.109375" style="367" hidden="1"/>
    <col min="9580" max="9580" width="6.109375" style="367" hidden="1"/>
    <col min="9581" max="9581" width="3" style="367" hidden="1"/>
    <col min="9582" max="9821" width="8.6640625" style="367" hidden="1"/>
    <col min="9822" max="9827" width="14.88671875" style="367" hidden="1"/>
    <col min="9828" max="9829" width="15.88671875" style="367" hidden="1"/>
    <col min="9830" max="9835" width="16.109375" style="367" hidden="1"/>
    <col min="9836" max="9836" width="6.109375" style="367" hidden="1"/>
    <col min="9837" max="9837" width="3" style="367" hidden="1"/>
    <col min="9838" max="10077" width="8.6640625" style="367" hidden="1"/>
    <col min="10078" max="10083" width="14.88671875" style="367" hidden="1"/>
    <col min="10084" max="10085" width="15.88671875" style="367" hidden="1"/>
    <col min="10086" max="10091" width="16.109375" style="367" hidden="1"/>
    <col min="10092" max="10092" width="6.109375" style="367" hidden="1"/>
    <col min="10093" max="10093" width="3" style="367" hidden="1"/>
    <col min="10094" max="10333" width="8.6640625" style="367" hidden="1"/>
    <col min="10334" max="10339" width="14.88671875" style="367" hidden="1"/>
    <col min="10340" max="10341" width="15.88671875" style="367" hidden="1"/>
    <col min="10342" max="10347" width="16.109375" style="367" hidden="1"/>
    <col min="10348" max="10348" width="6.109375" style="367" hidden="1"/>
    <col min="10349" max="10349" width="3" style="367" hidden="1"/>
    <col min="10350" max="10589" width="8.6640625" style="367" hidden="1"/>
    <col min="10590" max="10595" width="14.88671875" style="367" hidden="1"/>
    <col min="10596" max="10597" width="15.88671875" style="367" hidden="1"/>
    <col min="10598" max="10603" width="16.109375" style="367" hidden="1"/>
    <col min="10604" max="10604" width="6.109375" style="367" hidden="1"/>
    <col min="10605" max="10605" width="3" style="367" hidden="1"/>
    <col min="10606" max="10845" width="8.6640625" style="367" hidden="1"/>
    <col min="10846" max="10851" width="14.88671875" style="367" hidden="1"/>
    <col min="10852" max="10853" width="15.88671875" style="367" hidden="1"/>
    <col min="10854" max="10859" width="16.109375" style="367" hidden="1"/>
    <col min="10860" max="10860" width="6.109375" style="367" hidden="1"/>
    <col min="10861" max="10861" width="3" style="367" hidden="1"/>
    <col min="10862" max="11101" width="8.6640625" style="367" hidden="1"/>
    <col min="11102" max="11107" width="14.88671875" style="367" hidden="1"/>
    <col min="11108" max="11109" width="15.88671875" style="367" hidden="1"/>
    <col min="11110" max="11115" width="16.109375" style="367" hidden="1"/>
    <col min="11116" max="11116" width="6.109375" style="367" hidden="1"/>
    <col min="11117" max="11117" width="3" style="367" hidden="1"/>
    <col min="11118" max="11357" width="8.6640625" style="367" hidden="1"/>
    <col min="11358" max="11363" width="14.88671875" style="367" hidden="1"/>
    <col min="11364" max="11365" width="15.88671875" style="367" hidden="1"/>
    <col min="11366" max="11371" width="16.109375" style="367" hidden="1"/>
    <col min="11372" max="11372" width="6.109375" style="367" hidden="1"/>
    <col min="11373" max="11373" width="3" style="367" hidden="1"/>
    <col min="11374" max="11613" width="8.6640625" style="367" hidden="1"/>
    <col min="11614" max="11619" width="14.88671875" style="367" hidden="1"/>
    <col min="11620" max="11621" width="15.88671875" style="367" hidden="1"/>
    <col min="11622" max="11627" width="16.109375" style="367" hidden="1"/>
    <col min="11628" max="11628" width="6.109375" style="367" hidden="1"/>
    <col min="11629" max="11629" width="3" style="367" hidden="1"/>
    <col min="11630" max="11869" width="8.6640625" style="367" hidden="1"/>
    <col min="11870" max="11875" width="14.88671875" style="367" hidden="1"/>
    <col min="11876" max="11877" width="15.88671875" style="367" hidden="1"/>
    <col min="11878" max="11883" width="16.109375" style="367" hidden="1"/>
    <col min="11884" max="11884" width="6.109375" style="367" hidden="1"/>
    <col min="11885" max="11885" width="3" style="367" hidden="1"/>
    <col min="11886" max="12125" width="8.6640625" style="367" hidden="1"/>
    <col min="12126" max="12131" width="14.88671875" style="367" hidden="1"/>
    <col min="12132" max="12133" width="15.88671875" style="367" hidden="1"/>
    <col min="12134" max="12139" width="16.109375" style="367" hidden="1"/>
    <col min="12140" max="12140" width="6.109375" style="367" hidden="1"/>
    <col min="12141" max="12141" width="3" style="367" hidden="1"/>
    <col min="12142" max="12381" width="8.6640625" style="367" hidden="1"/>
    <col min="12382" max="12387" width="14.88671875" style="367" hidden="1"/>
    <col min="12388" max="12389" width="15.88671875" style="367" hidden="1"/>
    <col min="12390" max="12395" width="16.109375" style="367" hidden="1"/>
    <col min="12396" max="12396" width="6.109375" style="367" hidden="1"/>
    <col min="12397" max="12397" width="3" style="367" hidden="1"/>
    <col min="12398" max="12637" width="8.6640625" style="367" hidden="1"/>
    <col min="12638" max="12643" width="14.88671875" style="367" hidden="1"/>
    <col min="12644" max="12645" width="15.88671875" style="367" hidden="1"/>
    <col min="12646" max="12651" width="16.109375" style="367" hidden="1"/>
    <col min="12652" max="12652" width="6.109375" style="367" hidden="1"/>
    <col min="12653" max="12653" width="3" style="367" hidden="1"/>
    <col min="12654" max="12893" width="8.6640625" style="367" hidden="1"/>
    <col min="12894" max="12899" width="14.88671875" style="367" hidden="1"/>
    <col min="12900" max="12901" width="15.88671875" style="367" hidden="1"/>
    <col min="12902" max="12907" width="16.109375" style="367" hidden="1"/>
    <col min="12908" max="12908" width="6.109375" style="367" hidden="1"/>
    <col min="12909" max="12909" width="3" style="367" hidden="1"/>
    <col min="12910" max="13149" width="8.6640625" style="367" hidden="1"/>
    <col min="13150" max="13155" width="14.88671875" style="367" hidden="1"/>
    <col min="13156" max="13157" width="15.88671875" style="367" hidden="1"/>
    <col min="13158" max="13163" width="16.109375" style="367" hidden="1"/>
    <col min="13164" max="13164" width="6.109375" style="367" hidden="1"/>
    <col min="13165" max="13165" width="3" style="367" hidden="1"/>
    <col min="13166" max="13405" width="8.6640625" style="367" hidden="1"/>
    <col min="13406" max="13411" width="14.88671875" style="367" hidden="1"/>
    <col min="13412" max="13413" width="15.88671875" style="367" hidden="1"/>
    <col min="13414" max="13419" width="16.109375" style="367" hidden="1"/>
    <col min="13420" max="13420" width="6.109375" style="367" hidden="1"/>
    <col min="13421" max="13421" width="3" style="367" hidden="1"/>
    <col min="13422" max="13661" width="8.6640625" style="367" hidden="1"/>
    <col min="13662" max="13667" width="14.88671875" style="367" hidden="1"/>
    <col min="13668" max="13669" width="15.88671875" style="367" hidden="1"/>
    <col min="13670" max="13675" width="16.109375" style="367" hidden="1"/>
    <col min="13676" max="13676" width="6.109375" style="367" hidden="1"/>
    <col min="13677" max="13677" width="3" style="367" hidden="1"/>
    <col min="13678" max="13917" width="8.6640625" style="367" hidden="1"/>
    <col min="13918" max="13923" width="14.88671875" style="367" hidden="1"/>
    <col min="13924" max="13925" width="15.88671875" style="367" hidden="1"/>
    <col min="13926" max="13931" width="16.109375" style="367" hidden="1"/>
    <col min="13932" max="13932" width="6.109375" style="367" hidden="1"/>
    <col min="13933" max="13933" width="3" style="367" hidden="1"/>
    <col min="13934" max="14173" width="8.6640625" style="367" hidden="1"/>
    <col min="14174" max="14179" width="14.88671875" style="367" hidden="1"/>
    <col min="14180" max="14181" width="15.88671875" style="367" hidden="1"/>
    <col min="14182" max="14187" width="16.109375" style="367" hidden="1"/>
    <col min="14188" max="14188" width="6.109375" style="367" hidden="1"/>
    <col min="14189" max="14189" width="3" style="367" hidden="1"/>
    <col min="14190" max="14429" width="8.6640625" style="367" hidden="1"/>
    <col min="14430" max="14435" width="14.88671875" style="367" hidden="1"/>
    <col min="14436" max="14437" width="15.88671875" style="367" hidden="1"/>
    <col min="14438" max="14443" width="16.109375" style="367" hidden="1"/>
    <col min="14444" max="14444" width="6.109375" style="367" hidden="1"/>
    <col min="14445" max="14445" width="3" style="367" hidden="1"/>
    <col min="14446" max="14685" width="8.6640625" style="367" hidden="1"/>
    <col min="14686" max="14691" width="14.88671875" style="367" hidden="1"/>
    <col min="14692" max="14693" width="15.88671875" style="367" hidden="1"/>
    <col min="14694" max="14699" width="16.109375" style="367" hidden="1"/>
    <col min="14700" max="14700" width="6.109375" style="367" hidden="1"/>
    <col min="14701" max="14701" width="3" style="367" hidden="1"/>
    <col min="14702" max="14941" width="8.6640625" style="367" hidden="1"/>
    <col min="14942" max="14947" width="14.88671875" style="367" hidden="1"/>
    <col min="14948" max="14949" width="15.88671875" style="367" hidden="1"/>
    <col min="14950" max="14955" width="16.109375" style="367" hidden="1"/>
    <col min="14956" max="14956" width="6.109375" style="367" hidden="1"/>
    <col min="14957" max="14957" width="3" style="367" hidden="1"/>
    <col min="14958" max="15197" width="8.6640625" style="367" hidden="1"/>
    <col min="15198" max="15203" width="14.88671875" style="367" hidden="1"/>
    <col min="15204" max="15205" width="15.88671875" style="367" hidden="1"/>
    <col min="15206" max="15211" width="16.109375" style="367" hidden="1"/>
    <col min="15212" max="15212" width="6.109375" style="367" hidden="1"/>
    <col min="15213" max="15213" width="3" style="367" hidden="1"/>
    <col min="15214" max="15453" width="8.6640625" style="367" hidden="1"/>
    <col min="15454" max="15459" width="14.88671875" style="367" hidden="1"/>
    <col min="15460" max="15461" width="15.88671875" style="367" hidden="1"/>
    <col min="15462" max="15467" width="16.109375" style="367" hidden="1"/>
    <col min="15468" max="15468" width="6.109375" style="367" hidden="1"/>
    <col min="15469" max="15469" width="3" style="367" hidden="1"/>
    <col min="15470" max="15709" width="8.6640625" style="367" hidden="1"/>
    <col min="15710" max="15715" width="14.88671875" style="367" hidden="1"/>
    <col min="15716" max="15717" width="15.88671875" style="367" hidden="1"/>
    <col min="15718" max="15723" width="16.109375" style="367" hidden="1"/>
    <col min="15724" max="15724" width="6.109375" style="367" hidden="1"/>
    <col min="15725" max="15725" width="3" style="367" hidden="1"/>
    <col min="15726" max="15965" width="8.6640625" style="367" hidden="1"/>
    <col min="15966" max="15971" width="14.88671875" style="367" hidden="1"/>
    <col min="15972" max="15973" width="15.88671875" style="367" hidden="1"/>
    <col min="15974" max="15979" width="16.109375" style="367" hidden="1"/>
    <col min="15980" max="15980" width="6.109375" style="367" hidden="1"/>
    <col min="15981" max="15981" width="3" style="367" hidden="1"/>
    <col min="15982" max="16221" width="8.6640625" style="367" hidden="1"/>
    <col min="16222" max="16227" width="14.88671875" style="367" hidden="1"/>
    <col min="16228" max="16229" width="15.88671875" style="367" hidden="1"/>
    <col min="16230" max="16235" width="16.109375" style="367" hidden="1"/>
    <col min="16236" max="16236" width="6.109375" style="367" hidden="1"/>
    <col min="16237" max="16237" width="3" style="367" hidden="1"/>
    <col min="16238" max="16384" width="8.6640625" style="367" hidden="1"/>
  </cols>
  <sheetData>
    <row r="1" spans="1:143" ht="42.75" customHeight="1" x14ac:dyDescent="0.2">
      <c r="A1" s="365"/>
      <c r="B1" s="366"/>
      <c r="DD1" s="367"/>
      <c r="DE1" s="367"/>
    </row>
    <row r="2" spans="1:143" ht="25.5" customHeight="1" x14ac:dyDescent="0.2">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2">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ht="13.2" x14ac:dyDescent="0.2">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ht="13.2" x14ac:dyDescent="0.2">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ht="13.2" x14ac:dyDescent="0.2">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ht="13.2" x14ac:dyDescent="0.2">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ht="13.2" x14ac:dyDescent="0.2">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ht="13.2" x14ac:dyDescent="0.2">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ht="13.2" x14ac:dyDescent="0.2">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575</v>
      </c>
    </row>
    <row r="11" spans="1:143" s="270" customFormat="1" ht="13.2" x14ac:dyDescent="0.2">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2" x14ac:dyDescent="0.2">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575</v>
      </c>
    </row>
    <row r="13" spans="1:143" s="270" customFormat="1" ht="13.2" x14ac:dyDescent="0.2">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2" x14ac:dyDescent="0.2">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2" x14ac:dyDescent="0.2">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2" x14ac:dyDescent="0.2">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2" x14ac:dyDescent="0.2">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2" x14ac:dyDescent="0.2">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ht="13.2" x14ac:dyDescent="0.2">
      <c r="DD19" s="367"/>
      <c r="DE19" s="367"/>
    </row>
    <row r="20" spans="1:351" ht="13.2" x14ac:dyDescent="0.2">
      <c r="DD20" s="367"/>
      <c r="DE20" s="367"/>
    </row>
    <row r="21" spans="1:351" ht="16.2" x14ac:dyDescent="0.2">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6.2" x14ac:dyDescent="0.2">
      <c r="B22" s="374"/>
      <c r="MM22" s="373"/>
    </row>
    <row r="23" spans="1:351" ht="13.2" x14ac:dyDescent="0.2">
      <c r="B23" s="374"/>
    </row>
    <row r="24" spans="1:351" ht="13.2" x14ac:dyDescent="0.2">
      <c r="B24" s="374"/>
    </row>
    <row r="25" spans="1:351" ht="13.2" x14ac:dyDescent="0.2">
      <c r="B25" s="374"/>
    </row>
    <row r="26" spans="1:351" ht="13.2" x14ac:dyDescent="0.2">
      <c r="B26" s="374"/>
    </row>
    <row r="27" spans="1:351" ht="13.2" x14ac:dyDescent="0.2">
      <c r="B27" s="374"/>
    </row>
    <row r="28" spans="1:351" ht="13.2" x14ac:dyDescent="0.2">
      <c r="B28" s="374"/>
    </row>
    <row r="29" spans="1:351" ht="13.2" x14ac:dyDescent="0.2">
      <c r="B29" s="374"/>
    </row>
    <row r="30" spans="1:351" ht="13.2" x14ac:dyDescent="0.2">
      <c r="B30" s="374"/>
    </row>
    <row r="31" spans="1:351" ht="13.2" x14ac:dyDescent="0.2">
      <c r="B31" s="374"/>
    </row>
    <row r="32" spans="1:351" ht="13.2" x14ac:dyDescent="0.2">
      <c r="B32" s="374"/>
    </row>
    <row r="33" spans="2:109" ht="13.2" x14ac:dyDescent="0.2">
      <c r="B33" s="374"/>
    </row>
    <row r="34" spans="2:109" ht="13.2" x14ac:dyDescent="0.2">
      <c r="B34" s="374"/>
    </row>
    <row r="35" spans="2:109" ht="13.2" x14ac:dyDescent="0.2">
      <c r="B35" s="374"/>
    </row>
    <row r="36" spans="2:109" ht="13.2" x14ac:dyDescent="0.2">
      <c r="B36" s="374"/>
    </row>
    <row r="37" spans="2:109" ht="13.2" x14ac:dyDescent="0.2">
      <c r="B37" s="374"/>
    </row>
    <row r="38" spans="2:109" ht="13.2" x14ac:dyDescent="0.2">
      <c r="B38" s="374"/>
    </row>
    <row r="39" spans="2:109" ht="13.2" x14ac:dyDescent="0.2">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ht="13.2" x14ac:dyDescent="0.2">
      <c r="B40" s="379"/>
      <c r="DD40" s="379"/>
      <c r="DE40" s="367"/>
    </row>
    <row r="41" spans="2:109" ht="16.2" x14ac:dyDescent="0.2">
      <c r="B41" s="380" t="s">
        <v>576</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ht="13.2" x14ac:dyDescent="0.2">
      <c r="B42" s="374"/>
      <c r="G42" s="381"/>
      <c r="I42" s="382"/>
      <c r="J42" s="382"/>
      <c r="K42" s="382"/>
      <c r="AM42" s="381"/>
      <c r="AN42" s="381" t="s">
        <v>577</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2">
      <c r="B43" s="374"/>
      <c r="AN43" s="1283"/>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ht="13.2" x14ac:dyDescent="0.2">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ht="13.2" x14ac:dyDescent="0.2">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ht="13.2" x14ac:dyDescent="0.2">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ht="13.2" x14ac:dyDescent="0.2">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ht="13.2" x14ac:dyDescent="0.2">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ht="13.2" x14ac:dyDescent="0.2">
      <c r="B49" s="374"/>
      <c r="AN49" s="367" t="s">
        <v>578</v>
      </c>
    </row>
    <row r="50" spans="1:109" ht="13.2" x14ac:dyDescent="0.2">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551</v>
      </c>
      <c r="BQ50" s="1281"/>
      <c r="BR50" s="1281"/>
      <c r="BS50" s="1281"/>
      <c r="BT50" s="1281"/>
      <c r="BU50" s="1281"/>
      <c r="BV50" s="1281"/>
      <c r="BW50" s="1281"/>
      <c r="BX50" s="1281" t="s">
        <v>552</v>
      </c>
      <c r="BY50" s="1281"/>
      <c r="BZ50" s="1281"/>
      <c r="CA50" s="1281"/>
      <c r="CB50" s="1281"/>
      <c r="CC50" s="1281"/>
      <c r="CD50" s="1281"/>
      <c r="CE50" s="1281"/>
      <c r="CF50" s="1281" t="s">
        <v>553</v>
      </c>
      <c r="CG50" s="1281"/>
      <c r="CH50" s="1281"/>
      <c r="CI50" s="1281"/>
      <c r="CJ50" s="1281"/>
      <c r="CK50" s="1281"/>
      <c r="CL50" s="1281"/>
      <c r="CM50" s="1281"/>
      <c r="CN50" s="1281" t="s">
        <v>554</v>
      </c>
      <c r="CO50" s="1281"/>
      <c r="CP50" s="1281"/>
      <c r="CQ50" s="1281"/>
      <c r="CR50" s="1281"/>
      <c r="CS50" s="1281"/>
      <c r="CT50" s="1281"/>
      <c r="CU50" s="1281"/>
      <c r="CV50" s="1281" t="s">
        <v>555</v>
      </c>
      <c r="CW50" s="1281"/>
      <c r="CX50" s="1281"/>
      <c r="CY50" s="1281"/>
      <c r="CZ50" s="1281"/>
      <c r="DA50" s="1281"/>
      <c r="DB50" s="1281"/>
      <c r="DC50" s="1281"/>
    </row>
    <row r="51" spans="1:109" ht="13.5" customHeight="1" x14ac:dyDescent="0.2">
      <c r="B51" s="374"/>
      <c r="G51" s="1293"/>
      <c r="H51" s="1293"/>
      <c r="I51" s="1297"/>
      <c r="J51" s="1297"/>
      <c r="K51" s="1282"/>
      <c r="L51" s="1282"/>
      <c r="M51" s="1282"/>
      <c r="N51" s="1282"/>
      <c r="AM51" s="383"/>
      <c r="AN51" s="1280" t="s">
        <v>579</v>
      </c>
      <c r="AO51" s="1280"/>
      <c r="AP51" s="1280"/>
      <c r="AQ51" s="1280"/>
      <c r="AR51" s="1280"/>
      <c r="AS51" s="1280"/>
      <c r="AT51" s="1280"/>
      <c r="AU51" s="1280"/>
      <c r="AV51" s="1280"/>
      <c r="AW51" s="1280"/>
      <c r="AX51" s="1280"/>
      <c r="AY51" s="1280"/>
      <c r="AZ51" s="1280"/>
      <c r="BA51" s="1280"/>
      <c r="BB51" s="1280" t="s">
        <v>580</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92"/>
      <c r="CW51" s="1277"/>
      <c r="CX51" s="1277"/>
      <c r="CY51" s="1277"/>
      <c r="CZ51" s="1277"/>
      <c r="DA51" s="1277"/>
      <c r="DB51" s="1277"/>
      <c r="DC51" s="1277"/>
    </row>
    <row r="52" spans="1:109" ht="13.2" x14ac:dyDescent="0.2">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2" x14ac:dyDescent="0.2">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581</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38.700000000000003</v>
      </c>
      <c r="CG53" s="1277"/>
      <c r="CH53" s="1277"/>
      <c r="CI53" s="1277"/>
      <c r="CJ53" s="1277"/>
      <c r="CK53" s="1277"/>
      <c r="CL53" s="1277"/>
      <c r="CM53" s="1277"/>
      <c r="CN53" s="1277">
        <v>45.9</v>
      </c>
      <c r="CO53" s="1277"/>
      <c r="CP53" s="1277"/>
      <c r="CQ53" s="1277"/>
      <c r="CR53" s="1277"/>
      <c r="CS53" s="1277"/>
      <c r="CT53" s="1277"/>
      <c r="CU53" s="1277"/>
      <c r="CV53" s="1292"/>
      <c r="CW53" s="1277"/>
      <c r="CX53" s="1277"/>
      <c r="CY53" s="1277"/>
      <c r="CZ53" s="1277"/>
      <c r="DA53" s="1277"/>
      <c r="DB53" s="1277"/>
      <c r="DC53" s="1277"/>
    </row>
    <row r="54" spans="1:109" ht="13.2" x14ac:dyDescent="0.2">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2" x14ac:dyDescent="0.2">
      <c r="A55" s="382"/>
      <c r="B55" s="374"/>
      <c r="G55" s="1275"/>
      <c r="H55" s="1275"/>
      <c r="I55" s="1275"/>
      <c r="J55" s="1275"/>
      <c r="K55" s="1282"/>
      <c r="L55" s="1282"/>
      <c r="M55" s="1282"/>
      <c r="N55" s="1282"/>
      <c r="AN55" s="1281" t="s">
        <v>582</v>
      </c>
      <c r="AO55" s="1281"/>
      <c r="AP55" s="1281"/>
      <c r="AQ55" s="1281"/>
      <c r="AR55" s="1281"/>
      <c r="AS55" s="1281"/>
      <c r="AT55" s="1281"/>
      <c r="AU55" s="1281"/>
      <c r="AV55" s="1281"/>
      <c r="AW55" s="1281"/>
      <c r="AX55" s="1281"/>
      <c r="AY55" s="1281"/>
      <c r="AZ55" s="1281"/>
      <c r="BA55" s="1281"/>
      <c r="BB55" s="1280" t="s">
        <v>580</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0</v>
      </c>
      <c r="CG55" s="1277"/>
      <c r="CH55" s="1277"/>
      <c r="CI55" s="1277"/>
      <c r="CJ55" s="1277"/>
      <c r="CK55" s="1277"/>
      <c r="CL55" s="1277"/>
      <c r="CM55" s="1277"/>
      <c r="CN55" s="1277">
        <v>0</v>
      </c>
      <c r="CO55" s="1277"/>
      <c r="CP55" s="1277"/>
      <c r="CQ55" s="1277"/>
      <c r="CR55" s="1277"/>
      <c r="CS55" s="1277"/>
      <c r="CT55" s="1277"/>
      <c r="CU55" s="1277"/>
      <c r="CV55" s="1292"/>
      <c r="CW55" s="1277"/>
      <c r="CX55" s="1277"/>
      <c r="CY55" s="1277"/>
      <c r="CZ55" s="1277"/>
      <c r="DA55" s="1277"/>
      <c r="DB55" s="1277"/>
      <c r="DC55" s="1277"/>
    </row>
    <row r="56" spans="1:109" ht="13.2" x14ac:dyDescent="0.2">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ht="13.2" x14ac:dyDescent="0.2">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581</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54.2</v>
      </c>
      <c r="CG57" s="1277"/>
      <c r="CH57" s="1277"/>
      <c r="CI57" s="1277"/>
      <c r="CJ57" s="1277"/>
      <c r="CK57" s="1277"/>
      <c r="CL57" s="1277"/>
      <c r="CM57" s="1277"/>
      <c r="CN57" s="1277">
        <v>56.3</v>
      </c>
      <c r="CO57" s="1277"/>
      <c r="CP57" s="1277"/>
      <c r="CQ57" s="1277"/>
      <c r="CR57" s="1277"/>
      <c r="CS57" s="1277"/>
      <c r="CT57" s="1277"/>
      <c r="CU57" s="1277"/>
      <c r="CV57" s="1292"/>
      <c r="CW57" s="1277"/>
      <c r="CX57" s="1277"/>
      <c r="CY57" s="1277"/>
      <c r="CZ57" s="1277"/>
      <c r="DA57" s="1277"/>
      <c r="DB57" s="1277"/>
      <c r="DC57" s="1277"/>
      <c r="DD57" s="387"/>
      <c r="DE57" s="386"/>
    </row>
    <row r="58" spans="1:109" s="382" customFormat="1" ht="13.2" x14ac:dyDescent="0.2">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ht="13.2" x14ac:dyDescent="0.2">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ht="13.2" x14ac:dyDescent="0.2">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ht="13.2" x14ac:dyDescent="0.2">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ht="13.2" x14ac:dyDescent="0.2">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6.2" x14ac:dyDescent="0.2">
      <c r="B63" s="393" t="s">
        <v>583</v>
      </c>
    </row>
    <row r="64" spans="1:109" ht="13.2" x14ac:dyDescent="0.2">
      <c r="B64" s="374"/>
      <c r="G64" s="381"/>
      <c r="I64" s="394"/>
      <c r="J64" s="394"/>
      <c r="K64" s="394"/>
      <c r="L64" s="394"/>
      <c r="M64" s="394"/>
      <c r="N64" s="395"/>
      <c r="AM64" s="381"/>
      <c r="AN64" s="381" t="s">
        <v>577</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ht="13.2" x14ac:dyDescent="0.2">
      <c r="B65" s="374"/>
      <c r="AN65" s="1283" t="s">
        <v>584</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ht="13.2" x14ac:dyDescent="0.2">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ht="13.2" x14ac:dyDescent="0.2">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ht="13.2" x14ac:dyDescent="0.2">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ht="13.2" x14ac:dyDescent="0.2">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ht="13.2" x14ac:dyDescent="0.2">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ht="13.2" x14ac:dyDescent="0.2">
      <c r="B71" s="374"/>
      <c r="G71" s="399"/>
      <c r="I71" s="400"/>
      <c r="J71" s="397"/>
      <c r="K71" s="397"/>
      <c r="L71" s="398"/>
      <c r="M71" s="397"/>
      <c r="N71" s="398"/>
      <c r="AM71" s="399"/>
      <c r="AN71" s="367" t="s">
        <v>578</v>
      </c>
    </row>
    <row r="72" spans="2:107" ht="13.2" x14ac:dyDescent="0.2">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551</v>
      </c>
      <c r="BQ72" s="1281"/>
      <c r="BR72" s="1281"/>
      <c r="BS72" s="1281"/>
      <c r="BT72" s="1281"/>
      <c r="BU72" s="1281"/>
      <c r="BV72" s="1281"/>
      <c r="BW72" s="1281"/>
      <c r="BX72" s="1281" t="s">
        <v>552</v>
      </c>
      <c r="BY72" s="1281"/>
      <c r="BZ72" s="1281"/>
      <c r="CA72" s="1281"/>
      <c r="CB72" s="1281"/>
      <c r="CC72" s="1281"/>
      <c r="CD72" s="1281"/>
      <c r="CE72" s="1281"/>
      <c r="CF72" s="1281" t="s">
        <v>553</v>
      </c>
      <c r="CG72" s="1281"/>
      <c r="CH72" s="1281"/>
      <c r="CI72" s="1281"/>
      <c r="CJ72" s="1281"/>
      <c r="CK72" s="1281"/>
      <c r="CL72" s="1281"/>
      <c r="CM72" s="1281"/>
      <c r="CN72" s="1281" t="s">
        <v>554</v>
      </c>
      <c r="CO72" s="1281"/>
      <c r="CP72" s="1281"/>
      <c r="CQ72" s="1281"/>
      <c r="CR72" s="1281"/>
      <c r="CS72" s="1281"/>
      <c r="CT72" s="1281"/>
      <c r="CU72" s="1281"/>
      <c r="CV72" s="1281" t="s">
        <v>555</v>
      </c>
      <c r="CW72" s="1281"/>
      <c r="CX72" s="1281"/>
      <c r="CY72" s="1281"/>
      <c r="CZ72" s="1281"/>
      <c r="DA72" s="1281"/>
      <c r="DB72" s="1281"/>
      <c r="DC72" s="1281"/>
    </row>
    <row r="73" spans="2:107" ht="13.2" x14ac:dyDescent="0.2">
      <c r="B73" s="374"/>
      <c r="G73" s="1293"/>
      <c r="H73" s="1293"/>
      <c r="I73" s="1293"/>
      <c r="J73" s="1293"/>
      <c r="K73" s="1276"/>
      <c r="L73" s="1276"/>
      <c r="M73" s="1276"/>
      <c r="N73" s="1276"/>
      <c r="AM73" s="383"/>
      <c r="AN73" s="1280" t="s">
        <v>579</v>
      </c>
      <c r="AO73" s="1280"/>
      <c r="AP73" s="1280"/>
      <c r="AQ73" s="1280"/>
      <c r="AR73" s="1280"/>
      <c r="AS73" s="1280"/>
      <c r="AT73" s="1280"/>
      <c r="AU73" s="1280"/>
      <c r="AV73" s="1280"/>
      <c r="AW73" s="1280"/>
      <c r="AX73" s="1280"/>
      <c r="AY73" s="1280"/>
      <c r="AZ73" s="1280"/>
      <c r="BA73" s="1280"/>
      <c r="BB73" s="1280" t="s">
        <v>580</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v>8.5</v>
      </c>
      <c r="CW73" s="1277"/>
      <c r="CX73" s="1277"/>
      <c r="CY73" s="1277"/>
      <c r="CZ73" s="1277"/>
      <c r="DA73" s="1277"/>
      <c r="DB73" s="1277"/>
      <c r="DC73" s="1277"/>
    </row>
    <row r="74" spans="2:107" ht="13.2" x14ac:dyDescent="0.2">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2" x14ac:dyDescent="0.2">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585</v>
      </c>
      <c r="BC75" s="1280"/>
      <c r="BD75" s="1280"/>
      <c r="BE75" s="1280"/>
      <c r="BF75" s="1280"/>
      <c r="BG75" s="1280"/>
      <c r="BH75" s="1280"/>
      <c r="BI75" s="1280"/>
      <c r="BJ75" s="1280"/>
      <c r="BK75" s="1280"/>
      <c r="BL75" s="1280"/>
      <c r="BM75" s="1280"/>
      <c r="BN75" s="1280"/>
      <c r="BO75" s="1280"/>
      <c r="BP75" s="1277">
        <v>13.7</v>
      </c>
      <c r="BQ75" s="1277"/>
      <c r="BR75" s="1277"/>
      <c r="BS75" s="1277"/>
      <c r="BT75" s="1277"/>
      <c r="BU75" s="1277"/>
      <c r="BV75" s="1277"/>
      <c r="BW75" s="1277"/>
      <c r="BX75" s="1277">
        <v>13.2</v>
      </c>
      <c r="BY75" s="1277"/>
      <c r="BZ75" s="1277"/>
      <c r="CA75" s="1277"/>
      <c r="CB75" s="1277"/>
      <c r="CC75" s="1277"/>
      <c r="CD75" s="1277"/>
      <c r="CE75" s="1277"/>
      <c r="CF75" s="1277">
        <v>13</v>
      </c>
      <c r="CG75" s="1277"/>
      <c r="CH75" s="1277"/>
      <c r="CI75" s="1277"/>
      <c r="CJ75" s="1277"/>
      <c r="CK75" s="1277"/>
      <c r="CL75" s="1277"/>
      <c r="CM75" s="1277"/>
      <c r="CN75" s="1277">
        <v>11.8</v>
      </c>
      <c r="CO75" s="1277"/>
      <c r="CP75" s="1277"/>
      <c r="CQ75" s="1277"/>
      <c r="CR75" s="1277"/>
      <c r="CS75" s="1277"/>
      <c r="CT75" s="1277"/>
      <c r="CU75" s="1277"/>
      <c r="CV75" s="1277">
        <v>11.3</v>
      </c>
      <c r="CW75" s="1277"/>
      <c r="CX75" s="1277"/>
      <c r="CY75" s="1277"/>
      <c r="CZ75" s="1277"/>
      <c r="DA75" s="1277"/>
      <c r="DB75" s="1277"/>
      <c r="DC75" s="1277"/>
    </row>
    <row r="76" spans="2:107" ht="13.2" x14ac:dyDescent="0.2">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2" x14ac:dyDescent="0.2">
      <c r="B77" s="374"/>
      <c r="G77" s="1275"/>
      <c r="H77" s="1275"/>
      <c r="I77" s="1275"/>
      <c r="J77" s="1275"/>
      <c r="K77" s="1276"/>
      <c r="L77" s="1276"/>
      <c r="M77" s="1276"/>
      <c r="N77" s="1276"/>
      <c r="AN77" s="1281" t="s">
        <v>582</v>
      </c>
      <c r="AO77" s="1281"/>
      <c r="AP77" s="1281"/>
      <c r="AQ77" s="1281"/>
      <c r="AR77" s="1281"/>
      <c r="AS77" s="1281"/>
      <c r="AT77" s="1281"/>
      <c r="AU77" s="1281"/>
      <c r="AV77" s="1281"/>
      <c r="AW77" s="1281"/>
      <c r="AX77" s="1281"/>
      <c r="AY77" s="1281"/>
      <c r="AZ77" s="1281"/>
      <c r="BA77" s="1281"/>
      <c r="BB77" s="1280" t="s">
        <v>586</v>
      </c>
      <c r="BC77" s="1280"/>
      <c r="BD77" s="1280"/>
      <c r="BE77" s="1280"/>
      <c r="BF77" s="1280"/>
      <c r="BG77" s="1280"/>
      <c r="BH77" s="1280"/>
      <c r="BI77" s="1280"/>
      <c r="BJ77" s="1280"/>
      <c r="BK77" s="1280"/>
      <c r="BL77" s="1280"/>
      <c r="BM77" s="1280"/>
      <c r="BN77" s="1280"/>
      <c r="BO77" s="1280"/>
      <c r="BP77" s="1277">
        <v>0</v>
      </c>
      <c r="BQ77" s="1277"/>
      <c r="BR77" s="1277"/>
      <c r="BS77" s="1277"/>
      <c r="BT77" s="1277"/>
      <c r="BU77" s="1277"/>
      <c r="BV77" s="1277"/>
      <c r="BW77" s="1277"/>
      <c r="BX77" s="1277">
        <v>0</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ht="13.2" x14ac:dyDescent="0.2">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2" x14ac:dyDescent="0.2">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585</v>
      </c>
      <c r="BC79" s="1280"/>
      <c r="BD79" s="1280"/>
      <c r="BE79" s="1280"/>
      <c r="BF79" s="1280"/>
      <c r="BG79" s="1280"/>
      <c r="BH79" s="1280"/>
      <c r="BI79" s="1280"/>
      <c r="BJ79" s="1280"/>
      <c r="BK79" s="1280"/>
      <c r="BL79" s="1280"/>
      <c r="BM79" s="1280"/>
      <c r="BN79" s="1280"/>
      <c r="BO79" s="1280"/>
      <c r="BP79" s="1277">
        <v>9.1999999999999993</v>
      </c>
      <c r="BQ79" s="1277"/>
      <c r="BR79" s="1277"/>
      <c r="BS79" s="1277"/>
      <c r="BT79" s="1277"/>
      <c r="BU79" s="1277"/>
      <c r="BV79" s="1277"/>
      <c r="BW79" s="1277"/>
      <c r="BX79" s="1277">
        <v>8.1999999999999993</v>
      </c>
      <c r="BY79" s="1277"/>
      <c r="BZ79" s="1277"/>
      <c r="CA79" s="1277"/>
      <c r="CB79" s="1277"/>
      <c r="CC79" s="1277"/>
      <c r="CD79" s="1277"/>
      <c r="CE79" s="1277"/>
      <c r="CF79" s="1277">
        <v>7.8</v>
      </c>
      <c r="CG79" s="1277"/>
      <c r="CH79" s="1277"/>
      <c r="CI79" s="1277"/>
      <c r="CJ79" s="1277"/>
      <c r="CK79" s="1277"/>
      <c r="CL79" s="1277"/>
      <c r="CM79" s="1277"/>
      <c r="CN79" s="1277">
        <v>7.4</v>
      </c>
      <c r="CO79" s="1277"/>
      <c r="CP79" s="1277"/>
      <c r="CQ79" s="1277"/>
      <c r="CR79" s="1277"/>
      <c r="CS79" s="1277"/>
      <c r="CT79" s="1277"/>
      <c r="CU79" s="1277"/>
      <c r="CV79" s="1277">
        <v>7.1</v>
      </c>
      <c r="CW79" s="1277"/>
      <c r="CX79" s="1277"/>
      <c r="CY79" s="1277"/>
      <c r="CZ79" s="1277"/>
      <c r="DA79" s="1277"/>
      <c r="DB79" s="1277"/>
      <c r="DC79" s="1277"/>
    </row>
    <row r="80" spans="2:107" ht="13.2" x14ac:dyDescent="0.2">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2" x14ac:dyDescent="0.2">
      <c r="B81" s="374"/>
    </row>
    <row r="82" spans="2:109" ht="16.2" x14ac:dyDescent="0.2">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ht="13.2" x14ac:dyDescent="0.2">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ht="13.2" x14ac:dyDescent="0.2">
      <c r="DD84" s="367"/>
      <c r="DE84" s="367"/>
    </row>
    <row r="85" spans="2:109" ht="13.2" x14ac:dyDescent="0.2">
      <c r="DD85" s="367"/>
      <c r="DE85" s="367"/>
    </row>
    <row r="86" spans="2:109" ht="13.2" hidden="1" x14ac:dyDescent="0.2">
      <c r="DD86" s="367"/>
      <c r="DE86" s="367"/>
    </row>
    <row r="87" spans="2:109" ht="13.2" hidden="1" x14ac:dyDescent="0.2">
      <c r="K87" s="402"/>
      <c r="AQ87" s="402"/>
      <c r="BC87" s="402"/>
      <c r="BO87" s="402"/>
      <c r="CA87" s="402"/>
      <c r="CM87" s="402"/>
      <c r="CY87" s="402"/>
      <c r="DD87" s="367"/>
      <c r="DE87" s="367"/>
    </row>
    <row r="88" spans="2:109" ht="13.2" hidden="1" x14ac:dyDescent="0.2">
      <c r="DD88" s="367"/>
      <c r="DE88" s="367"/>
    </row>
    <row r="89" spans="2:109" ht="13.2" hidden="1" x14ac:dyDescent="0.2">
      <c r="DD89" s="367"/>
      <c r="DE89" s="367"/>
    </row>
    <row r="90" spans="2:109" ht="13.2" hidden="1" x14ac:dyDescent="0.2">
      <c r="DD90" s="367"/>
      <c r="DE90" s="367"/>
    </row>
    <row r="91" spans="2:109" ht="13.2" hidden="1" x14ac:dyDescent="0.2">
      <c r="DD91" s="367"/>
      <c r="DE91" s="367"/>
    </row>
    <row r="92" spans="2:109" ht="13.5" hidden="1" customHeight="1" x14ac:dyDescent="0.2">
      <c r="DD92" s="367"/>
      <c r="DE92" s="367"/>
    </row>
    <row r="93" spans="2:109" ht="13.5" hidden="1" customHeight="1" x14ac:dyDescent="0.2">
      <c r="DD93" s="367"/>
      <c r="DE93" s="367"/>
    </row>
    <row r="94" spans="2:109" ht="13.5" hidden="1" customHeight="1" x14ac:dyDescent="0.2">
      <c r="DD94" s="367"/>
      <c r="DE94" s="367"/>
    </row>
    <row r="95" spans="2:109" ht="13.5" hidden="1" customHeight="1" x14ac:dyDescent="0.2">
      <c r="DD95" s="367"/>
      <c r="DE95" s="367"/>
    </row>
    <row r="96" spans="2:109" ht="13.5" hidden="1" customHeight="1" x14ac:dyDescent="0.2">
      <c r="DD96" s="367"/>
      <c r="DE96" s="367"/>
    </row>
    <row r="97" spans="108:109" ht="13.5" hidden="1" customHeight="1" x14ac:dyDescent="0.2">
      <c r="DD97" s="367"/>
      <c r="DE97" s="367"/>
    </row>
    <row r="98" spans="108:109" ht="13.5" hidden="1" customHeight="1" x14ac:dyDescent="0.2">
      <c r="DD98" s="367"/>
      <c r="DE98" s="367"/>
    </row>
    <row r="99" spans="108:109" ht="13.5" hidden="1" customHeight="1" x14ac:dyDescent="0.2">
      <c r="DD99" s="367"/>
      <c r="DE99" s="367"/>
    </row>
    <row r="100" spans="108:109" ht="13.5" hidden="1" customHeight="1" x14ac:dyDescent="0.2">
      <c r="DD100" s="367"/>
      <c r="DE100" s="367"/>
    </row>
    <row r="101" spans="108:109" ht="13.5" hidden="1" customHeight="1" x14ac:dyDescent="0.2">
      <c r="DD101" s="367"/>
      <c r="DE101" s="367"/>
    </row>
    <row r="102" spans="108:109" ht="13.5" hidden="1" customHeight="1" x14ac:dyDescent="0.2">
      <c r="DD102" s="367"/>
      <c r="DE102" s="367"/>
    </row>
    <row r="103" spans="108:109" ht="13.5" hidden="1" customHeight="1" x14ac:dyDescent="0.2">
      <c r="DD103" s="367"/>
      <c r="DE103" s="367"/>
    </row>
    <row r="104" spans="108:109" ht="13.5" hidden="1" customHeight="1" x14ac:dyDescent="0.2">
      <c r="DD104" s="367"/>
      <c r="DE104" s="367"/>
    </row>
    <row r="105" spans="108:109" ht="13.5" hidden="1" customHeight="1" x14ac:dyDescent="0.2">
      <c r="DD105" s="367"/>
      <c r="DE105" s="367"/>
    </row>
    <row r="106" spans="108:109" ht="13.5" hidden="1" customHeight="1" x14ac:dyDescent="0.2">
      <c r="DD106" s="367"/>
      <c r="DE106" s="367"/>
    </row>
    <row r="107" spans="108:109" ht="13.5" hidden="1" customHeight="1" x14ac:dyDescent="0.2">
      <c r="DD107" s="367"/>
      <c r="DE107" s="367"/>
    </row>
    <row r="108" spans="108:109" ht="13.5" hidden="1" customHeight="1" x14ac:dyDescent="0.2">
      <c r="DD108" s="367"/>
      <c r="DE108" s="367"/>
    </row>
    <row r="109" spans="108:109" ht="13.5" hidden="1" customHeight="1" x14ac:dyDescent="0.2">
      <c r="DD109" s="367"/>
      <c r="DE109" s="367"/>
    </row>
    <row r="110" spans="108:109" ht="13.5" hidden="1" customHeight="1" x14ac:dyDescent="0.2">
      <c r="DD110" s="367"/>
      <c r="DE110" s="367"/>
    </row>
    <row r="111" spans="108:109" ht="13.5" hidden="1" customHeight="1" x14ac:dyDescent="0.2">
      <c r="DD111" s="367"/>
      <c r="DE111" s="367"/>
    </row>
    <row r="112" spans="108:109" ht="13.5" hidden="1" customHeight="1" x14ac:dyDescent="0.2">
      <c r="DD112" s="367"/>
      <c r="DE112" s="367"/>
    </row>
    <row r="113" spans="108:109" ht="13.5" hidden="1" customHeight="1" x14ac:dyDescent="0.2">
      <c r="DD113" s="367"/>
      <c r="DE113" s="367"/>
    </row>
    <row r="114" spans="108:109" ht="13.5" hidden="1" customHeight="1" x14ac:dyDescent="0.2">
      <c r="DD114" s="367"/>
      <c r="DE114" s="367"/>
    </row>
    <row r="115" spans="108:109" ht="13.5" hidden="1" customHeight="1" x14ac:dyDescent="0.2">
      <c r="DD115" s="367"/>
      <c r="DE115" s="367"/>
    </row>
    <row r="116" spans="108:109" ht="13.5" hidden="1" customHeight="1" x14ac:dyDescent="0.2">
      <c r="DD116" s="367"/>
      <c r="DE116" s="367"/>
    </row>
    <row r="117" spans="108:109" ht="13.5" hidden="1" customHeight="1" x14ac:dyDescent="0.2">
      <c r="DD117" s="367"/>
      <c r="DE117" s="367"/>
    </row>
    <row r="118" spans="108:109" ht="13.5" hidden="1" customHeight="1" x14ac:dyDescent="0.2">
      <c r="DD118" s="367"/>
      <c r="DE118" s="367"/>
    </row>
    <row r="119" spans="108:109" ht="13.5" hidden="1" customHeight="1" x14ac:dyDescent="0.2">
      <c r="DD119" s="367"/>
      <c r="DE119" s="367"/>
    </row>
    <row r="120" spans="108:109" ht="13.5" hidden="1" customHeight="1" x14ac:dyDescent="0.2">
      <c r="DD120" s="367"/>
      <c r="DE120" s="367"/>
    </row>
    <row r="121" spans="108:109" ht="13.5" hidden="1" customHeight="1" x14ac:dyDescent="0.2">
      <c r="DD121" s="367"/>
      <c r="DE121" s="367"/>
    </row>
    <row r="122" spans="108:109" ht="13.5" hidden="1" customHeight="1" x14ac:dyDescent="0.2">
      <c r="DD122" s="367"/>
      <c r="DE122" s="367"/>
    </row>
    <row r="123" spans="108:109" ht="13.5" hidden="1" customHeight="1" x14ac:dyDescent="0.2">
      <c r="DD123" s="367"/>
      <c r="DE123" s="367"/>
    </row>
    <row r="124" spans="108:109" ht="13.5" hidden="1" customHeight="1" x14ac:dyDescent="0.2">
      <c r="DD124" s="367"/>
      <c r="DE124" s="367"/>
    </row>
    <row r="125" spans="108:109" ht="13.5" hidden="1" customHeight="1" x14ac:dyDescent="0.2">
      <c r="DD125" s="367"/>
      <c r="DE125" s="367"/>
    </row>
    <row r="126" spans="108:109" ht="13.5" hidden="1" customHeight="1" x14ac:dyDescent="0.2">
      <c r="DD126" s="367"/>
      <c r="DE126" s="367"/>
    </row>
    <row r="127" spans="108:109" ht="13.5" hidden="1" customHeight="1" x14ac:dyDescent="0.2">
      <c r="DD127" s="367"/>
      <c r="DE127" s="367"/>
    </row>
    <row r="128" spans="108:109" ht="13.5" hidden="1" customHeight="1" x14ac:dyDescent="0.2">
      <c r="DD128" s="367"/>
      <c r="DE128" s="367"/>
    </row>
    <row r="129" spans="108:109" ht="13.5" hidden="1" customHeight="1" x14ac:dyDescent="0.2">
      <c r="DD129" s="367"/>
      <c r="DE129" s="367"/>
    </row>
    <row r="130" spans="108:109" ht="13.5" hidden="1" customHeight="1" x14ac:dyDescent="0.2">
      <c r="DD130" s="367"/>
      <c r="DE130" s="367"/>
    </row>
    <row r="131" spans="108:109" ht="13.5" hidden="1" customHeight="1" x14ac:dyDescent="0.2">
      <c r="DD131" s="367"/>
      <c r="DE131" s="367"/>
    </row>
    <row r="132" spans="108:109" ht="13.5" hidden="1" customHeight="1" x14ac:dyDescent="0.2">
      <c r="DD132" s="367"/>
      <c r="DE132" s="367"/>
    </row>
    <row r="133" spans="108:109" ht="13.5" hidden="1" customHeight="1" x14ac:dyDescent="0.2">
      <c r="DD133" s="367"/>
      <c r="DE133" s="367"/>
    </row>
    <row r="134" spans="108:109" ht="13.5" hidden="1" customHeight="1" x14ac:dyDescent="0.2">
      <c r="DD134" s="367"/>
      <c r="DE134" s="367"/>
    </row>
    <row r="135" spans="108:109" ht="13.5" hidden="1" customHeight="1" x14ac:dyDescent="0.2">
      <c r="DD135" s="367"/>
      <c r="DE135" s="367"/>
    </row>
    <row r="136" spans="108:109" ht="13.5" hidden="1" customHeight="1" x14ac:dyDescent="0.2">
      <c r="DD136" s="367"/>
      <c r="DE136" s="367"/>
    </row>
    <row r="137" spans="108:109" ht="13.5" hidden="1" customHeight="1" x14ac:dyDescent="0.2">
      <c r="DD137" s="367"/>
      <c r="DE137" s="367"/>
    </row>
    <row r="138" spans="108:109" ht="13.5" hidden="1" customHeight="1" x14ac:dyDescent="0.2">
      <c r="DD138" s="367"/>
      <c r="DE138" s="367"/>
    </row>
    <row r="139" spans="108:109" ht="13.5" hidden="1" customHeight="1" x14ac:dyDescent="0.2">
      <c r="DD139" s="367"/>
      <c r="DE139" s="367"/>
    </row>
    <row r="140" spans="108:109" ht="13.5" hidden="1" customHeight="1" x14ac:dyDescent="0.2">
      <c r="DD140" s="367"/>
      <c r="DE140" s="367"/>
    </row>
    <row r="141" spans="108:109" ht="13.5" hidden="1" customHeight="1" x14ac:dyDescent="0.2">
      <c r="DD141" s="367"/>
      <c r="DE141" s="367"/>
    </row>
    <row r="142" spans="108:109" ht="13.5" hidden="1" customHeight="1" x14ac:dyDescent="0.2">
      <c r="DD142" s="367"/>
      <c r="DE142" s="367"/>
    </row>
    <row r="143" spans="108:109" ht="13.5" hidden="1" customHeight="1" x14ac:dyDescent="0.2">
      <c r="DD143" s="367"/>
      <c r="DE143" s="367"/>
    </row>
    <row r="144" spans="108:109" ht="13.5" hidden="1" customHeight="1" x14ac:dyDescent="0.2">
      <c r="DD144" s="367"/>
      <c r="DE144" s="367"/>
    </row>
    <row r="145" spans="108:109" ht="13.5" hidden="1" customHeight="1" x14ac:dyDescent="0.2">
      <c r="DD145" s="367"/>
      <c r="DE145" s="367"/>
    </row>
    <row r="146" spans="108:109" ht="13.5" hidden="1" customHeight="1" x14ac:dyDescent="0.2">
      <c r="DD146" s="367"/>
      <c r="DE146" s="367"/>
    </row>
    <row r="147" spans="108:109" ht="13.5" hidden="1" customHeight="1" x14ac:dyDescent="0.2">
      <c r="DD147" s="367"/>
      <c r="DE147" s="367"/>
    </row>
    <row r="148" spans="108:109" ht="13.5" hidden="1" customHeight="1" x14ac:dyDescent="0.2">
      <c r="DD148" s="367"/>
      <c r="DE148" s="367"/>
    </row>
    <row r="149" spans="108:109" ht="13.5" hidden="1" customHeight="1" x14ac:dyDescent="0.2">
      <c r="DD149" s="367"/>
      <c r="DE149" s="367"/>
    </row>
    <row r="150" spans="108:109" ht="13.5" hidden="1" customHeight="1" x14ac:dyDescent="0.2">
      <c r="DD150" s="367"/>
      <c r="DE150" s="367"/>
    </row>
    <row r="151" spans="108:109" ht="13.5" hidden="1" customHeight="1" x14ac:dyDescent="0.2">
      <c r="DD151" s="367"/>
      <c r="DE151" s="367"/>
    </row>
    <row r="152" spans="108:109" ht="13.5" hidden="1" customHeight="1" x14ac:dyDescent="0.2">
      <c r="DD152" s="367"/>
      <c r="DE152" s="367"/>
    </row>
    <row r="153" spans="108:109" ht="13.5" hidden="1" customHeight="1" x14ac:dyDescent="0.2">
      <c r="DD153" s="367"/>
      <c r="DE153" s="367"/>
    </row>
    <row r="154" spans="108:109" ht="13.5" hidden="1" customHeight="1" x14ac:dyDescent="0.2">
      <c r="DD154" s="367"/>
      <c r="DE154" s="367"/>
    </row>
    <row r="155" spans="108:109" ht="13.5" hidden="1" customHeight="1" x14ac:dyDescent="0.2">
      <c r="DD155" s="367"/>
      <c r="DE155" s="367"/>
    </row>
    <row r="156" spans="108:109" ht="13.5" hidden="1" customHeight="1" x14ac:dyDescent="0.2">
      <c r="DD156" s="367"/>
      <c r="DE156" s="367"/>
    </row>
    <row r="157" spans="108:109" ht="13.5" hidden="1" customHeight="1" x14ac:dyDescent="0.2">
      <c r="DD157" s="367"/>
      <c r="DE157" s="367"/>
    </row>
    <row r="158" spans="108:109" ht="13.5" hidden="1" customHeight="1" x14ac:dyDescent="0.2">
      <c r="DD158" s="367"/>
      <c r="DE158" s="367"/>
    </row>
    <row r="159" spans="108:109" ht="13.5" hidden="1" customHeight="1" x14ac:dyDescent="0.2">
      <c r="DD159" s="367"/>
      <c r="DE159" s="367"/>
    </row>
    <row r="160" spans="108:109" ht="13.5" hidden="1" customHeight="1" x14ac:dyDescent="0.2">
      <c r="DD160" s="367"/>
      <c r="DE160" s="36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PXNEmaLgHH/HaZ9pFyk8tV+1WxuhKbDwxsW5DfY4YBnOFLbgQzRoZqrJzTmh3N51yUYTXxIyGmRqhvkwoc3fBA==" saltValue="d2vganw4NP68KiJcaISlL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D91" zoomScaleNormal="100" zoomScaleSheetLayoutView="70" workbookViewId="0">
      <selection activeCell="AA63" sqref="AA63"/>
    </sheetView>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587</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xexDGxN1V3EMv87oibHR65YL5WJ93UrYzTxmQzDUoKQOzH9diZWw545pGGOu7Fgjv3WwHKyCblRXJxuBapIJ/Q==" saltValue="KT4n7zkiBKzuDLLW4R6UP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4" zoomScaleNormal="100" zoomScaleSheetLayoutView="55" workbookViewId="0">
      <selection activeCell="AA63" sqref="AA63"/>
    </sheetView>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c r="AG59" s="270"/>
      <c r="AH59" s="270"/>
    </row>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496</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FCORl28IAdjjZsZFBVMnLw9HpDqQFsRaIiFAvLRzuG9+qSWiTlBHuLAaJApGqcHmFHLsRftJbbd4oF/ueITswg==" saltValue="Azyi8jBCAjxdAt5XpvvRX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29" customWidth="1"/>
    <col min="2" max="8" width="13.33203125" style="129" customWidth="1"/>
    <col min="9" max="16384" width="11.109375" style="129"/>
  </cols>
  <sheetData>
    <row r="1" spans="1:8" x14ac:dyDescent="0.2">
      <c r="A1" s="123"/>
      <c r="B1" s="124"/>
      <c r="C1" s="125"/>
      <c r="D1" s="126"/>
      <c r="E1" s="127"/>
      <c r="F1" s="127"/>
      <c r="G1" s="127"/>
      <c r="H1" s="128"/>
    </row>
    <row r="2" spans="1:8" x14ac:dyDescent="0.2">
      <c r="A2" s="130"/>
      <c r="B2" s="131"/>
      <c r="C2" s="132"/>
      <c r="D2" s="133" t="s">
        <v>46</v>
      </c>
      <c r="E2" s="134"/>
      <c r="F2" s="135" t="s">
        <v>548</v>
      </c>
      <c r="G2" s="136"/>
      <c r="H2" s="137"/>
    </row>
    <row r="3" spans="1:8" x14ac:dyDescent="0.2">
      <c r="A3" s="133" t="s">
        <v>541</v>
      </c>
      <c r="B3" s="138"/>
      <c r="C3" s="139"/>
      <c r="D3" s="140">
        <v>306652</v>
      </c>
      <c r="E3" s="141"/>
      <c r="F3" s="142">
        <v>316331</v>
      </c>
      <c r="G3" s="143"/>
      <c r="H3" s="144"/>
    </row>
    <row r="4" spans="1:8" x14ac:dyDescent="0.2">
      <c r="A4" s="145"/>
      <c r="B4" s="146"/>
      <c r="C4" s="147"/>
      <c r="D4" s="148">
        <v>88603</v>
      </c>
      <c r="E4" s="149"/>
      <c r="F4" s="150">
        <v>106387</v>
      </c>
      <c r="G4" s="151"/>
      <c r="H4" s="152"/>
    </row>
    <row r="5" spans="1:8" x14ac:dyDescent="0.2">
      <c r="A5" s="133" t="s">
        <v>543</v>
      </c>
      <c r="B5" s="138"/>
      <c r="C5" s="139"/>
      <c r="D5" s="140">
        <v>347642</v>
      </c>
      <c r="E5" s="141"/>
      <c r="F5" s="142">
        <v>333013</v>
      </c>
      <c r="G5" s="143"/>
      <c r="H5" s="144"/>
    </row>
    <row r="6" spans="1:8" x14ac:dyDescent="0.2">
      <c r="A6" s="145"/>
      <c r="B6" s="146"/>
      <c r="C6" s="147"/>
      <c r="D6" s="148">
        <v>164566</v>
      </c>
      <c r="E6" s="149"/>
      <c r="F6" s="150">
        <v>126732</v>
      </c>
      <c r="G6" s="151"/>
      <c r="H6" s="152"/>
    </row>
    <row r="7" spans="1:8" x14ac:dyDescent="0.2">
      <c r="A7" s="133" t="s">
        <v>544</v>
      </c>
      <c r="B7" s="138"/>
      <c r="C7" s="139"/>
      <c r="D7" s="140">
        <v>409501</v>
      </c>
      <c r="E7" s="141"/>
      <c r="F7" s="142">
        <v>280458</v>
      </c>
      <c r="G7" s="143"/>
      <c r="H7" s="144"/>
    </row>
    <row r="8" spans="1:8" x14ac:dyDescent="0.2">
      <c r="A8" s="145"/>
      <c r="B8" s="146"/>
      <c r="C8" s="147"/>
      <c r="D8" s="148">
        <v>197103</v>
      </c>
      <c r="E8" s="149"/>
      <c r="F8" s="150">
        <v>127286</v>
      </c>
      <c r="G8" s="151"/>
      <c r="H8" s="152"/>
    </row>
    <row r="9" spans="1:8" x14ac:dyDescent="0.2">
      <c r="A9" s="133" t="s">
        <v>545</v>
      </c>
      <c r="B9" s="138"/>
      <c r="C9" s="139"/>
      <c r="D9" s="140">
        <v>284831</v>
      </c>
      <c r="E9" s="141"/>
      <c r="F9" s="142">
        <v>291945</v>
      </c>
      <c r="G9" s="143"/>
      <c r="H9" s="144"/>
    </row>
    <row r="10" spans="1:8" x14ac:dyDescent="0.2">
      <c r="A10" s="145"/>
      <c r="B10" s="146"/>
      <c r="C10" s="147"/>
      <c r="D10" s="148">
        <v>138719</v>
      </c>
      <c r="E10" s="149"/>
      <c r="F10" s="150">
        <v>127651</v>
      </c>
      <c r="G10" s="151"/>
      <c r="H10" s="152"/>
    </row>
    <row r="11" spans="1:8" x14ac:dyDescent="0.2">
      <c r="A11" s="133" t="s">
        <v>546</v>
      </c>
      <c r="B11" s="138"/>
      <c r="C11" s="139"/>
      <c r="D11" s="140">
        <v>390413</v>
      </c>
      <c r="E11" s="141"/>
      <c r="F11" s="142">
        <v>291173</v>
      </c>
      <c r="G11" s="143"/>
      <c r="H11" s="144"/>
    </row>
    <row r="12" spans="1:8" x14ac:dyDescent="0.2">
      <c r="A12" s="145"/>
      <c r="B12" s="146"/>
      <c r="C12" s="153"/>
      <c r="D12" s="148">
        <v>195569</v>
      </c>
      <c r="E12" s="149"/>
      <c r="F12" s="150">
        <v>119071</v>
      </c>
      <c r="G12" s="151"/>
      <c r="H12" s="152"/>
    </row>
    <row r="13" spans="1:8" x14ac:dyDescent="0.2">
      <c r="A13" s="133"/>
      <c r="B13" s="138"/>
      <c r="C13" s="154"/>
      <c r="D13" s="155">
        <v>347808</v>
      </c>
      <c r="E13" s="156"/>
      <c r="F13" s="157">
        <v>302584</v>
      </c>
      <c r="G13" s="158"/>
      <c r="H13" s="144"/>
    </row>
    <row r="14" spans="1:8" x14ac:dyDescent="0.2">
      <c r="A14" s="145"/>
      <c r="B14" s="146"/>
      <c r="C14" s="147"/>
      <c r="D14" s="148">
        <v>156912</v>
      </c>
      <c r="E14" s="149"/>
      <c r="F14" s="150">
        <v>121425</v>
      </c>
      <c r="G14" s="151"/>
      <c r="H14" s="152"/>
    </row>
    <row r="17" spans="1:11" x14ac:dyDescent="0.2">
      <c r="A17" s="129" t="s">
        <v>47</v>
      </c>
    </row>
    <row r="18" spans="1:11" x14ac:dyDescent="0.2">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2">
      <c r="A19" s="159" t="s">
        <v>48</v>
      </c>
      <c r="B19" s="159">
        <f>ROUND(VALUE(SUBSTITUTE(実質収支比率等に係る経年分析!F$48,"▲","-")),2)</f>
        <v>3.37</v>
      </c>
      <c r="C19" s="159">
        <f>ROUND(VALUE(SUBSTITUTE(実質収支比率等に係る経年分析!G$48,"▲","-")),2)</f>
        <v>3.94</v>
      </c>
      <c r="D19" s="159">
        <f>ROUND(VALUE(SUBSTITUTE(実質収支比率等に係る経年分析!H$48,"▲","-")),2)</f>
        <v>2.69</v>
      </c>
      <c r="E19" s="159">
        <f>ROUND(VALUE(SUBSTITUTE(実質収支比率等に係る経年分析!I$48,"▲","-")),2)</f>
        <v>5.51</v>
      </c>
      <c r="F19" s="159">
        <f>ROUND(VALUE(SUBSTITUTE(実質収支比率等に係る経年分析!J$48,"▲","-")),2)</f>
        <v>5.0999999999999996</v>
      </c>
    </row>
    <row r="20" spans="1:11" x14ac:dyDescent="0.2">
      <c r="A20" s="159" t="s">
        <v>49</v>
      </c>
      <c r="B20" s="159">
        <f>ROUND(VALUE(SUBSTITUTE(実質収支比率等に係る経年分析!F$47,"▲","-")),2)</f>
        <v>35.479999999999997</v>
      </c>
      <c r="C20" s="159">
        <f>ROUND(VALUE(SUBSTITUTE(実質収支比率等に係る経年分析!G$47,"▲","-")),2)</f>
        <v>37.47</v>
      </c>
      <c r="D20" s="159">
        <f>ROUND(VALUE(SUBSTITUTE(実質収支比率等に係る経年分析!H$47,"▲","-")),2)</f>
        <v>37.369999999999997</v>
      </c>
      <c r="E20" s="159">
        <f>ROUND(VALUE(SUBSTITUTE(実質収支比率等に係る経年分析!I$47,"▲","-")),2)</f>
        <v>37.43</v>
      </c>
      <c r="F20" s="159">
        <f>ROUND(VALUE(SUBSTITUTE(実質収支比率等に係る経年分析!J$47,"▲","-")),2)</f>
        <v>23.16</v>
      </c>
    </row>
    <row r="21" spans="1:11" x14ac:dyDescent="0.2">
      <c r="A21" s="159" t="s">
        <v>50</v>
      </c>
      <c r="B21" s="159">
        <f>IF(ISNUMBER(VALUE(SUBSTITUTE(実質収支比率等に係る経年分析!F$49,"▲","-"))),ROUND(VALUE(SUBSTITUTE(実質収支比率等に係る経年分析!F$49,"▲","-")),2),NA())</f>
        <v>-3.73</v>
      </c>
      <c r="C21" s="159">
        <f>IF(ISNUMBER(VALUE(SUBSTITUTE(実質収支比率等に係る経年分析!G$49,"▲","-"))),ROUND(VALUE(SUBSTITUTE(実質収支比率等に係る経年分析!G$49,"▲","-")),2),NA())</f>
        <v>1.19</v>
      </c>
      <c r="D21" s="159">
        <f>IF(ISNUMBER(VALUE(SUBSTITUTE(実質収支比率等に係る経年分析!H$49,"▲","-"))),ROUND(VALUE(SUBSTITUTE(実質収支比率等に係る経年分析!H$49,"▲","-")),2),NA())</f>
        <v>-1.34</v>
      </c>
      <c r="E21" s="159">
        <f>IF(ISNUMBER(VALUE(SUBSTITUTE(実質収支比率等に係る経年分析!I$49,"▲","-"))),ROUND(VALUE(SUBSTITUTE(実質収支比率等に係る経年分析!I$49,"▲","-")),2),NA())</f>
        <v>1.29</v>
      </c>
      <c r="F21" s="159">
        <f>IF(ISNUMBER(VALUE(SUBSTITUTE(実質収支比率等に係る経年分析!J$49,"▲","-"))),ROUND(VALUE(SUBSTITUTE(実質収支比率等に係る経年分析!J$49,"▲","-")),2),NA())</f>
        <v>-14.47</v>
      </c>
    </row>
    <row r="24" spans="1:11" x14ac:dyDescent="0.2">
      <c r="A24" s="129" t="s">
        <v>51</v>
      </c>
    </row>
    <row r="25" spans="1:11" x14ac:dyDescent="0.2">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2">
      <c r="A26" s="160"/>
      <c r="B26" s="160" t="s">
        <v>52</v>
      </c>
      <c r="C26" s="160" t="s">
        <v>53</v>
      </c>
      <c r="D26" s="160" t="s">
        <v>52</v>
      </c>
      <c r="E26" s="160" t="s">
        <v>53</v>
      </c>
      <c r="F26" s="160" t="s">
        <v>52</v>
      </c>
      <c r="G26" s="160" t="s">
        <v>53</v>
      </c>
      <c r="H26" s="160" t="s">
        <v>52</v>
      </c>
      <c r="I26" s="160" t="s">
        <v>53</v>
      </c>
      <c r="J26" s="160" t="s">
        <v>52</v>
      </c>
      <c r="K26" s="160" t="s">
        <v>53</v>
      </c>
    </row>
    <row r="27" spans="1:11" x14ac:dyDescent="0.2">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2">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2">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2">
      <c r="A30" s="160" t="str">
        <f>IF(連結実質赤字比率に係る赤字・黒字の構成分析!C$40="",NA(),連結実質赤字比率に係る赤字・黒字の構成分析!C$40)</f>
        <v>介護保険事業特別会計介護サービス事業勘定</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2">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7.0000000000000007E-2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0.09</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7.0000000000000007E-2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0.28000000000000003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0.09</v>
      </c>
    </row>
    <row r="32" spans="1:11" x14ac:dyDescent="0.2">
      <c r="A32" s="160" t="str">
        <f>IF(連結実質赤字比率に係る赤字・黒字の構成分析!C$38="",NA(),連結実質赤字比率に係る赤字・黒字の構成分析!C$38)</f>
        <v>介護保険事業特別会計保険事業勘定</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0.33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0.33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0.56999999999999995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0.18</v>
      </c>
    </row>
    <row r="33" spans="1:16" x14ac:dyDescent="0.2">
      <c r="A33" s="160" t="str">
        <f>IF(連結実質赤字比率に係る赤字・黒字の構成分析!C$37="",NA(),連結実質赤字比率に係る赤字・黒字の構成分析!C$37)</f>
        <v>公共下水道事業特別会計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0.25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0.28999999999999998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0.23</v>
      </c>
    </row>
    <row r="34" spans="1:16" x14ac:dyDescent="0.2">
      <c r="A34" s="160" t="str">
        <f>IF(連結実質赤字比率に係る赤字・黒字の構成分析!C$36="",NA(),連結実質赤字比率に係る赤字・黒字の構成分析!C$36)</f>
        <v>簡易水道事業特別会計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0.33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0.27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0.56000000000000005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0.49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0.43</v>
      </c>
    </row>
    <row r="35" spans="1:16" x14ac:dyDescent="0.2">
      <c r="A35" s="160" t="str">
        <f>IF(連結実質赤字比率に係る赤字・黒字の構成分析!C$35="",NA(),連結実質赤字比率に係る赤字・黒字の構成分析!C$35)</f>
        <v>国民健康保険事業特別会計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0.09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0.54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0.33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0.49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0.89</v>
      </c>
    </row>
    <row r="36" spans="1:16" x14ac:dyDescent="0.2">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3.37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3.94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2.69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5.51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5.09</v>
      </c>
    </row>
    <row r="39" spans="1:16" x14ac:dyDescent="0.2">
      <c r="A39" s="129" t="s">
        <v>54</v>
      </c>
    </row>
    <row r="40" spans="1:16" x14ac:dyDescent="0.2">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2">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2">
      <c r="A42" s="161" t="s">
        <v>57</v>
      </c>
      <c r="B42" s="161"/>
      <c r="C42" s="161"/>
      <c r="D42" s="161">
        <f>'実質公債費比率（分子）の構造'!K$52</f>
        <v>646</v>
      </c>
      <c r="E42" s="161"/>
      <c r="F42" s="161"/>
      <c r="G42" s="161">
        <f>'実質公債費比率（分子）の構造'!L$52</f>
        <v>646</v>
      </c>
      <c r="H42" s="161"/>
      <c r="I42" s="161"/>
      <c r="J42" s="161">
        <f>'実質公債費比率（分子）の構造'!M$52</f>
        <v>602</v>
      </c>
      <c r="K42" s="161"/>
      <c r="L42" s="161"/>
      <c r="M42" s="161">
        <f>'実質公債費比率（分子）の構造'!N$52</f>
        <v>562</v>
      </c>
      <c r="N42" s="161"/>
      <c r="O42" s="161"/>
      <c r="P42" s="161">
        <f>'実質公債費比率（分子）の構造'!O$52</f>
        <v>559</v>
      </c>
    </row>
    <row r="43" spans="1:16" x14ac:dyDescent="0.2">
      <c r="A43" s="161" t="s">
        <v>58</v>
      </c>
      <c r="B43" s="161">
        <f>'実質公債費比率（分子）の構造'!K$51</f>
        <v>0</v>
      </c>
      <c r="C43" s="161"/>
      <c r="D43" s="161"/>
      <c r="E43" s="161">
        <f>'実質公債費比率（分子）の構造'!L$51</f>
        <v>1</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x14ac:dyDescent="0.2">
      <c r="A44" s="161" t="s">
        <v>59</v>
      </c>
      <c r="B44" s="161">
        <f>'実質公債費比率（分子）の構造'!K$50</f>
        <v>2</v>
      </c>
      <c r="C44" s="161"/>
      <c r="D44" s="161"/>
      <c r="E44" s="161">
        <f>'実質公債費比率（分子）の構造'!L$50</f>
        <v>7</v>
      </c>
      <c r="F44" s="161"/>
      <c r="G44" s="161"/>
      <c r="H44" s="161">
        <f>'実質公債費比率（分子）の構造'!M$50</f>
        <v>6</v>
      </c>
      <c r="I44" s="161"/>
      <c r="J44" s="161"/>
      <c r="K44" s="161">
        <f>'実質公債費比率（分子）の構造'!N$50</f>
        <v>7</v>
      </c>
      <c r="L44" s="161"/>
      <c r="M44" s="161"/>
      <c r="N44" s="161">
        <f>'実質公債費比率（分子）の構造'!O$50</f>
        <v>10</v>
      </c>
      <c r="O44" s="161"/>
      <c r="P44" s="161"/>
    </row>
    <row r="45" spans="1:16" x14ac:dyDescent="0.2">
      <c r="A45" s="161" t="s">
        <v>60</v>
      </c>
      <c r="B45" s="161">
        <f>'実質公債費比率（分子）の構造'!K$49</f>
        <v>19</v>
      </c>
      <c r="C45" s="161"/>
      <c r="D45" s="161"/>
      <c r="E45" s="161">
        <f>'実質公債費比率（分子）の構造'!L$49</f>
        <v>22</v>
      </c>
      <c r="F45" s="161"/>
      <c r="G45" s="161"/>
      <c r="H45" s="161">
        <f>'実質公債費比率（分子）の構造'!M$49</f>
        <v>20</v>
      </c>
      <c r="I45" s="161"/>
      <c r="J45" s="161"/>
      <c r="K45" s="161">
        <f>'実質公債費比率（分子）の構造'!N$49</f>
        <v>20</v>
      </c>
      <c r="L45" s="161"/>
      <c r="M45" s="161"/>
      <c r="N45" s="161">
        <f>'実質公債費比率（分子）の構造'!O$49</f>
        <v>35</v>
      </c>
      <c r="O45" s="161"/>
      <c r="P45" s="161"/>
    </row>
    <row r="46" spans="1:16" x14ac:dyDescent="0.2">
      <c r="A46" s="161" t="s">
        <v>61</v>
      </c>
      <c r="B46" s="161">
        <f>'実質公債費比率（分子）の構造'!K$48</f>
        <v>96</v>
      </c>
      <c r="C46" s="161"/>
      <c r="D46" s="161"/>
      <c r="E46" s="161">
        <f>'実質公債費比率（分子）の構造'!L$48</f>
        <v>107</v>
      </c>
      <c r="F46" s="161"/>
      <c r="G46" s="161"/>
      <c r="H46" s="161">
        <f>'実質公債費比率（分子）の構造'!M$48</f>
        <v>108</v>
      </c>
      <c r="I46" s="161"/>
      <c r="J46" s="161"/>
      <c r="K46" s="161">
        <f>'実質公債費比率（分子）の構造'!N$48</f>
        <v>110</v>
      </c>
      <c r="L46" s="161"/>
      <c r="M46" s="161"/>
      <c r="N46" s="161">
        <f>'実質公債費比率（分子）の構造'!O$48</f>
        <v>109</v>
      </c>
      <c r="O46" s="161"/>
      <c r="P46" s="161"/>
    </row>
    <row r="47" spans="1:16" x14ac:dyDescent="0.2">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2">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2">
      <c r="A49" s="161" t="s">
        <v>64</v>
      </c>
      <c r="B49" s="161">
        <f>'実質公債費比率（分子）の構造'!K$45</f>
        <v>968</v>
      </c>
      <c r="C49" s="161"/>
      <c r="D49" s="161"/>
      <c r="E49" s="161">
        <f>'実質公債費比率（分子）の構造'!L$45</f>
        <v>910</v>
      </c>
      <c r="F49" s="161"/>
      <c r="G49" s="161"/>
      <c r="H49" s="161">
        <f>'実質公債費比率（分子）の構造'!M$45</f>
        <v>873</v>
      </c>
      <c r="I49" s="161"/>
      <c r="J49" s="161"/>
      <c r="K49" s="161">
        <f>'実質公債費比率（分子）の構造'!N$45</f>
        <v>727</v>
      </c>
      <c r="L49" s="161"/>
      <c r="M49" s="161"/>
      <c r="N49" s="161">
        <f>'実質公債費比率（分子）の構造'!O$45</f>
        <v>748</v>
      </c>
      <c r="O49" s="161"/>
      <c r="P49" s="161"/>
    </row>
    <row r="50" spans="1:16" x14ac:dyDescent="0.2">
      <c r="A50" s="161" t="s">
        <v>65</v>
      </c>
      <c r="B50" s="161" t="e">
        <f>NA()</f>
        <v>#N/A</v>
      </c>
      <c r="C50" s="161">
        <f>IF(ISNUMBER('実質公債費比率（分子）の構造'!K$53),'実質公債費比率（分子）の構造'!K$53,NA())</f>
        <v>439</v>
      </c>
      <c r="D50" s="161" t="e">
        <f>NA()</f>
        <v>#N/A</v>
      </c>
      <c r="E50" s="161" t="e">
        <f>NA()</f>
        <v>#N/A</v>
      </c>
      <c r="F50" s="161">
        <f>IF(ISNUMBER('実質公債費比率（分子）の構造'!L$53),'実質公債費比率（分子）の構造'!L$53,NA())</f>
        <v>401</v>
      </c>
      <c r="G50" s="161" t="e">
        <f>NA()</f>
        <v>#N/A</v>
      </c>
      <c r="H50" s="161" t="e">
        <f>NA()</f>
        <v>#N/A</v>
      </c>
      <c r="I50" s="161">
        <f>IF(ISNUMBER('実質公債費比率（分子）の構造'!M$53),'実質公債費比率（分子）の構造'!M$53,NA())</f>
        <v>405</v>
      </c>
      <c r="J50" s="161" t="e">
        <f>NA()</f>
        <v>#N/A</v>
      </c>
      <c r="K50" s="161" t="e">
        <f>NA()</f>
        <v>#N/A</v>
      </c>
      <c r="L50" s="161">
        <f>IF(ISNUMBER('実質公債費比率（分子）の構造'!N$53),'実質公債費比率（分子）の構造'!N$53,NA())</f>
        <v>302</v>
      </c>
      <c r="M50" s="161" t="e">
        <f>NA()</f>
        <v>#N/A</v>
      </c>
      <c r="N50" s="161" t="e">
        <f>NA()</f>
        <v>#N/A</v>
      </c>
      <c r="O50" s="161">
        <f>IF(ISNUMBER('実質公債費比率（分子）の構造'!O$53),'実質公債費比率（分子）の構造'!O$53,NA())</f>
        <v>343</v>
      </c>
      <c r="P50" s="161" t="e">
        <f>NA()</f>
        <v>#N/A</v>
      </c>
    </row>
    <row r="53" spans="1:16" x14ac:dyDescent="0.2">
      <c r="A53" s="129" t="s">
        <v>66</v>
      </c>
    </row>
    <row r="54" spans="1:16" x14ac:dyDescent="0.2">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2">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2">
      <c r="A56" s="160" t="s">
        <v>37</v>
      </c>
      <c r="B56" s="160"/>
      <c r="C56" s="160"/>
      <c r="D56" s="160">
        <f>'将来負担比率（分子）の構造'!I$52</f>
        <v>5556</v>
      </c>
      <c r="E56" s="160"/>
      <c r="F56" s="160"/>
      <c r="G56" s="160">
        <f>'将来負担比率（分子）の構造'!J$52</f>
        <v>5693</v>
      </c>
      <c r="H56" s="160"/>
      <c r="I56" s="160"/>
      <c r="J56" s="160">
        <f>'将来負担比率（分子）の構造'!K$52</f>
        <v>6301</v>
      </c>
      <c r="K56" s="160"/>
      <c r="L56" s="160"/>
      <c r="M56" s="160">
        <f>'将来負担比率（分子）の構造'!L$52</f>
        <v>7177</v>
      </c>
      <c r="N56" s="160"/>
      <c r="O56" s="160"/>
      <c r="P56" s="160">
        <f>'将来負担比率（分子）の構造'!M$52</f>
        <v>7823</v>
      </c>
    </row>
    <row r="57" spans="1:16" x14ac:dyDescent="0.2">
      <c r="A57" s="160" t="s">
        <v>36</v>
      </c>
      <c r="B57" s="160"/>
      <c r="C57" s="160"/>
      <c r="D57" s="160">
        <f>'将来負担比率（分子）の構造'!I$51</f>
        <v>1446</v>
      </c>
      <c r="E57" s="160"/>
      <c r="F57" s="160"/>
      <c r="G57" s="160">
        <f>'将来負担比率（分子）の構造'!J$51</f>
        <v>1357</v>
      </c>
      <c r="H57" s="160"/>
      <c r="I57" s="160"/>
      <c r="J57" s="160">
        <f>'将来負担比率（分子）の構造'!K$51</f>
        <v>1181</v>
      </c>
      <c r="K57" s="160"/>
      <c r="L57" s="160"/>
      <c r="M57" s="160">
        <f>'将来負担比率（分子）の構造'!L$51</f>
        <v>1102</v>
      </c>
      <c r="N57" s="160"/>
      <c r="O57" s="160"/>
      <c r="P57" s="160">
        <f>'将来負担比率（分子）の構造'!M$51</f>
        <v>1110</v>
      </c>
    </row>
    <row r="58" spans="1:16" x14ac:dyDescent="0.2">
      <c r="A58" s="160" t="s">
        <v>35</v>
      </c>
      <c r="B58" s="160"/>
      <c r="C58" s="160"/>
      <c r="D58" s="160">
        <f>'将来負担比率（分子）の構造'!I$50</f>
        <v>4176</v>
      </c>
      <c r="E58" s="160"/>
      <c r="F58" s="160"/>
      <c r="G58" s="160">
        <f>'将来負担比率（分子）の構造'!J$50</f>
        <v>4359</v>
      </c>
      <c r="H58" s="160"/>
      <c r="I58" s="160"/>
      <c r="J58" s="160">
        <f>'将来負担比率（分子）の構造'!K$50</f>
        <v>4755</v>
      </c>
      <c r="K58" s="160"/>
      <c r="L58" s="160"/>
      <c r="M58" s="160">
        <f>'将来負担比率（分子）の構造'!L$50</f>
        <v>5893</v>
      </c>
      <c r="N58" s="160"/>
      <c r="O58" s="160"/>
      <c r="P58" s="160">
        <f>'将来負担比率（分子）の構造'!M$50</f>
        <v>5076</v>
      </c>
    </row>
    <row r="59" spans="1:16" x14ac:dyDescent="0.2">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2">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2">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2">
      <c r="A62" s="160" t="s">
        <v>29</v>
      </c>
      <c r="B62" s="160">
        <f>'将来負担比率（分子）の構造'!I$45</f>
        <v>1516</v>
      </c>
      <c r="C62" s="160"/>
      <c r="D62" s="160"/>
      <c r="E62" s="160">
        <f>'将来負担比率（分子）の構造'!J$45</f>
        <v>1030</v>
      </c>
      <c r="F62" s="160"/>
      <c r="G62" s="160"/>
      <c r="H62" s="160">
        <f>'将来負担比率（分子）の構造'!K$45</f>
        <v>931</v>
      </c>
      <c r="I62" s="160"/>
      <c r="J62" s="160"/>
      <c r="K62" s="160">
        <f>'将来負担比率（分子）の構造'!L$45</f>
        <v>916</v>
      </c>
      <c r="L62" s="160"/>
      <c r="M62" s="160"/>
      <c r="N62" s="160">
        <f>'将来負担比率（分子）の構造'!M$45</f>
        <v>888</v>
      </c>
      <c r="O62" s="160"/>
      <c r="P62" s="160"/>
    </row>
    <row r="63" spans="1:16" x14ac:dyDescent="0.2">
      <c r="A63" s="160" t="s">
        <v>28</v>
      </c>
      <c r="B63" s="160">
        <f>'将来負担比率（分子）の構造'!I$44</f>
        <v>161</v>
      </c>
      <c r="C63" s="160"/>
      <c r="D63" s="160"/>
      <c r="E63" s="160">
        <f>'将来負担比率（分子）の構造'!J$44</f>
        <v>260</v>
      </c>
      <c r="F63" s="160"/>
      <c r="G63" s="160"/>
      <c r="H63" s="160">
        <f>'将来負担比率（分子）の構造'!K$44</f>
        <v>241</v>
      </c>
      <c r="I63" s="160"/>
      <c r="J63" s="160"/>
      <c r="K63" s="160">
        <f>'将来負担比率（分子）の構造'!L$44</f>
        <v>222</v>
      </c>
      <c r="L63" s="160"/>
      <c r="M63" s="160"/>
      <c r="N63" s="160">
        <f>'将来負担比率（分子）の構造'!M$44</f>
        <v>189</v>
      </c>
      <c r="O63" s="160"/>
      <c r="P63" s="160"/>
    </row>
    <row r="64" spans="1:16" x14ac:dyDescent="0.2">
      <c r="A64" s="160" t="s">
        <v>27</v>
      </c>
      <c r="B64" s="160">
        <f>'将来負担比率（分子）の構造'!I$43</f>
        <v>1971</v>
      </c>
      <c r="C64" s="160"/>
      <c r="D64" s="160"/>
      <c r="E64" s="160">
        <f>'将来負担比率（分子）の構造'!J$43</f>
        <v>2245</v>
      </c>
      <c r="F64" s="160"/>
      <c r="G64" s="160"/>
      <c r="H64" s="160">
        <f>'将来負担比率（分子）の構造'!K$43</f>
        <v>2722</v>
      </c>
      <c r="I64" s="160"/>
      <c r="J64" s="160"/>
      <c r="K64" s="160">
        <f>'将来負担比率（分子）の構造'!L$43</f>
        <v>3652</v>
      </c>
      <c r="L64" s="160"/>
      <c r="M64" s="160"/>
      <c r="N64" s="160">
        <f>'将来負担比率（分子）の構造'!M$43</f>
        <v>4071</v>
      </c>
      <c r="O64" s="160"/>
      <c r="P64" s="160"/>
    </row>
    <row r="65" spans="1:16" x14ac:dyDescent="0.2">
      <c r="A65" s="160" t="s">
        <v>26</v>
      </c>
      <c r="B65" s="160">
        <f>'将来負担比率（分子）の構造'!I$42</f>
        <v>15</v>
      </c>
      <c r="C65" s="160"/>
      <c r="D65" s="160"/>
      <c r="E65" s="160">
        <f>'将来負担比率（分子）の構造'!J$42</f>
        <v>5</v>
      </c>
      <c r="F65" s="160"/>
      <c r="G65" s="160"/>
      <c r="H65" s="160">
        <f>'将来負担比率（分子）の構造'!K$42</f>
        <v>5</v>
      </c>
      <c r="I65" s="160"/>
      <c r="J65" s="160"/>
      <c r="K65" s="160" t="str">
        <f>'将来負担比率（分子）の構造'!L$42</f>
        <v>-</v>
      </c>
      <c r="L65" s="160"/>
      <c r="M65" s="160"/>
      <c r="N65" s="160" t="str">
        <f>'将来負担比率（分子）の構造'!M$42</f>
        <v>-</v>
      </c>
      <c r="O65" s="160"/>
      <c r="P65" s="160"/>
    </row>
    <row r="66" spans="1:16" x14ac:dyDescent="0.2">
      <c r="A66" s="160" t="s">
        <v>25</v>
      </c>
      <c r="B66" s="160">
        <f>'将来負担比率（分子）の構造'!I$41</f>
        <v>7510</v>
      </c>
      <c r="C66" s="160"/>
      <c r="D66" s="160"/>
      <c r="E66" s="160">
        <f>'将来負担比率（分子）の構造'!J$41</f>
        <v>7675</v>
      </c>
      <c r="F66" s="160"/>
      <c r="G66" s="160"/>
      <c r="H66" s="160">
        <f>'将来負担比率（分子）の構造'!K$41</f>
        <v>8284</v>
      </c>
      <c r="I66" s="160"/>
      <c r="J66" s="160"/>
      <c r="K66" s="160">
        <f>'将来負担比率（分子）の構造'!L$41</f>
        <v>8336</v>
      </c>
      <c r="L66" s="160"/>
      <c r="M66" s="160"/>
      <c r="N66" s="160">
        <f>'将来負担比率（分子）の構造'!M$41</f>
        <v>9123</v>
      </c>
      <c r="O66" s="160"/>
      <c r="P66" s="160"/>
    </row>
    <row r="67" spans="1:16" x14ac:dyDescent="0.2">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261</v>
      </c>
      <c r="P67" s="160" t="e">
        <f>NA()</f>
        <v>#N/A</v>
      </c>
    </row>
    <row r="70" spans="1:16" x14ac:dyDescent="0.2">
      <c r="A70" s="162" t="s">
        <v>70</v>
      </c>
      <c r="B70" s="162"/>
      <c r="C70" s="162"/>
      <c r="D70" s="162"/>
      <c r="E70" s="162"/>
      <c r="F70" s="162"/>
    </row>
    <row r="71" spans="1:16" x14ac:dyDescent="0.2">
      <c r="A71" s="163"/>
      <c r="B71" s="163" t="str">
        <f>基金残高に係る経年分析!F54</f>
        <v>H27</v>
      </c>
      <c r="C71" s="163" t="str">
        <f>基金残高に係る経年分析!G54</f>
        <v>H28</v>
      </c>
      <c r="D71" s="163" t="str">
        <f>基金残高に係る経年分析!H54</f>
        <v>H29</v>
      </c>
    </row>
    <row r="72" spans="1:16" x14ac:dyDescent="0.2">
      <c r="A72" s="163" t="s">
        <v>71</v>
      </c>
      <c r="B72" s="164">
        <f>基金残高に係る経年分析!F55</f>
        <v>1371</v>
      </c>
      <c r="C72" s="164">
        <f>基金残高に係る経年分析!G55</f>
        <v>1321</v>
      </c>
      <c r="D72" s="164">
        <f>基金残高に係る経年分析!H55</f>
        <v>822</v>
      </c>
    </row>
    <row r="73" spans="1:16" x14ac:dyDescent="0.2">
      <c r="A73" s="163" t="s">
        <v>72</v>
      </c>
      <c r="B73" s="164">
        <f>基金残高に係る経年分析!F56</f>
        <v>412</v>
      </c>
      <c r="C73" s="164">
        <f>基金残高に係る経年分析!G56</f>
        <v>460</v>
      </c>
      <c r="D73" s="164">
        <f>基金残高に係る経年分析!H56</f>
        <v>525</v>
      </c>
    </row>
    <row r="74" spans="1:16" x14ac:dyDescent="0.2">
      <c r="A74" s="163" t="s">
        <v>73</v>
      </c>
      <c r="B74" s="164">
        <f>基金残高に係る経年分析!F57</f>
        <v>2864</v>
      </c>
      <c r="C74" s="164">
        <f>基金残高に係る経年分析!G57</f>
        <v>3035</v>
      </c>
      <c r="D74" s="164">
        <f>基金残高に係る経年分析!H57</f>
        <v>3574</v>
      </c>
    </row>
  </sheetData>
  <sheetProtection algorithmName="SHA-512" hashValue="uDU25uf76gxD7VD9+bGwyev1iKzI4JwHsmYWmMBQFzwnO/dNEKmW6nQ/jSx+ft6ZNJySEOFWpTrf9KIuUp4VQA==" saltValue="7Ms1rYiMi4CXpLBBmBgOq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B34" sqref="B34:Y34"/>
    </sheetView>
  </sheetViews>
  <sheetFormatPr defaultColWidth="0" defaultRowHeight="11.25" customHeight="1" zeroHeight="1" x14ac:dyDescent="0.2"/>
  <cols>
    <col min="1" max="95" width="1.6640625" style="205" customWidth="1"/>
    <col min="96" max="133" width="1.6640625" style="221" customWidth="1"/>
    <col min="134" max="143" width="1.6640625" style="205" customWidth="1"/>
    <col min="144" max="16384" width="0" style="205" hidden="1"/>
  </cols>
  <sheetData>
    <row r="1" spans="2:143" ht="22.5" customHeight="1" thickBot="1" x14ac:dyDescent="0.25">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217</v>
      </c>
      <c r="DI1" s="774"/>
      <c r="DJ1" s="774"/>
      <c r="DK1" s="774"/>
      <c r="DL1" s="774"/>
      <c r="DM1" s="774"/>
      <c r="DN1" s="775"/>
      <c r="DO1" s="205"/>
      <c r="DP1" s="773" t="s">
        <v>218</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2">
      <c r="B2" s="206" t="s">
        <v>219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715" t="s">
        <v>220</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221</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222</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2">
      <c r="B4" s="715" t="s">
        <v>1</v>
      </c>
      <c r="C4" s="716"/>
      <c r="D4" s="716"/>
      <c r="E4" s="716"/>
      <c r="F4" s="716"/>
      <c r="G4" s="716"/>
      <c r="H4" s="716"/>
      <c r="I4" s="716"/>
      <c r="J4" s="716"/>
      <c r="K4" s="716"/>
      <c r="L4" s="716"/>
      <c r="M4" s="716"/>
      <c r="N4" s="716"/>
      <c r="O4" s="716"/>
      <c r="P4" s="716"/>
      <c r="Q4" s="717"/>
      <c r="R4" s="715" t="s">
        <v>223</v>
      </c>
      <c r="S4" s="716"/>
      <c r="T4" s="716"/>
      <c r="U4" s="716"/>
      <c r="V4" s="716"/>
      <c r="W4" s="716"/>
      <c r="X4" s="716"/>
      <c r="Y4" s="717"/>
      <c r="Z4" s="715" t="s">
        <v>224</v>
      </c>
      <c r="AA4" s="716"/>
      <c r="AB4" s="716"/>
      <c r="AC4" s="717"/>
      <c r="AD4" s="715" t="s">
        <v>225</v>
      </c>
      <c r="AE4" s="716"/>
      <c r="AF4" s="716"/>
      <c r="AG4" s="716"/>
      <c r="AH4" s="716"/>
      <c r="AI4" s="716"/>
      <c r="AJ4" s="716"/>
      <c r="AK4" s="717"/>
      <c r="AL4" s="715" t="s">
        <v>224</v>
      </c>
      <c r="AM4" s="716"/>
      <c r="AN4" s="716"/>
      <c r="AO4" s="717"/>
      <c r="AP4" s="776" t="s">
        <v>226</v>
      </c>
      <c r="AQ4" s="776"/>
      <c r="AR4" s="776"/>
      <c r="AS4" s="776"/>
      <c r="AT4" s="776"/>
      <c r="AU4" s="776"/>
      <c r="AV4" s="776"/>
      <c r="AW4" s="776"/>
      <c r="AX4" s="776"/>
      <c r="AY4" s="776"/>
      <c r="AZ4" s="776"/>
      <c r="BA4" s="776"/>
      <c r="BB4" s="776"/>
      <c r="BC4" s="776"/>
      <c r="BD4" s="776"/>
      <c r="BE4" s="776"/>
      <c r="BF4" s="776"/>
      <c r="BG4" s="776" t="s">
        <v>227</v>
      </c>
      <c r="BH4" s="776"/>
      <c r="BI4" s="776"/>
      <c r="BJ4" s="776"/>
      <c r="BK4" s="776"/>
      <c r="BL4" s="776"/>
      <c r="BM4" s="776"/>
      <c r="BN4" s="776"/>
      <c r="BO4" s="776" t="s">
        <v>224</v>
      </c>
      <c r="BP4" s="776"/>
      <c r="BQ4" s="776"/>
      <c r="BR4" s="776"/>
      <c r="BS4" s="776" t="s">
        <v>228</v>
      </c>
      <c r="BT4" s="776"/>
      <c r="BU4" s="776"/>
      <c r="BV4" s="776"/>
      <c r="BW4" s="776"/>
      <c r="BX4" s="776"/>
      <c r="BY4" s="776"/>
      <c r="BZ4" s="776"/>
      <c r="CA4" s="776"/>
      <c r="CB4" s="776"/>
      <c r="CD4" s="758" t="s">
        <v>229</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2">
      <c r="B5" s="740" t="s">
        <v>230</v>
      </c>
      <c r="C5" s="741"/>
      <c r="D5" s="741"/>
      <c r="E5" s="741"/>
      <c r="F5" s="741"/>
      <c r="G5" s="741"/>
      <c r="H5" s="741"/>
      <c r="I5" s="741"/>
      <c r="J5" s="741"/>
      <c r="K5" s="741"/>
      <c r="L5" s="741"/>
      <c r="M5" s="741"/>
      <c r="N5" s="741"/>
      <c r="O5" s="741"/>
      <c r="P5" s="741"/>
      <c r="Q5" s="742"/>
      <c r="R5" s="706">
        <v>1625255</v>
      </c>
      <c r="S5" s="707"/>
      <c r="T5" s="707"/>
      <c r="U5" s="707"/>
      <c r="V5" s="707"/>
      <c r="W5" s="707"/>
      <c r="X5" s="707"/>
      <c r="Y5" s="753"/>
      <c r="Z5" s="771">
        <v>21.4</v>
      </c>
      <c r="AA5" s="771"/>
      <c r="AB5" s="771"/>
      <c r="AC5" s="771"/>
      <c r="AD5" s="772">
        <v>1625255</v>
      </c>
      <c r="AE5" s="772"/>
      <c r="AF5" s="772"/>
      <c r="AG5" s="772"/>
      <c r="AH5" s="772"/>
      <c r="AI5" s="772"/>
      <c r="AJ5" s="772"/>
      <c r="AK5" s="772"/>
      <c r="AL5" s="754">
        <v>49.9</v>
      </c>
      <c r="AM5" s="723"/>
      <c r="AN5" s="723"/>
      <c r="AO5" s="755"/>
      <c r="AP5" s="740" t="s">
        <v>231</v>
      </c>
      <c r="AQ5" s="741"/>
      <c r="AR5" s="741"/>
      <c r="AS5" s="741"/>
      <c r="AT5" s="741"/>
      <c r="AU5" s="741"/>
      <c r="AV5" s="741"/>
      <c r="AW5" s="741"/>
      <c r="AX5" s="741"/>
      <c r="AY5" s="741"/>
      <c r="AZ5" s="741"/>
      <c r="BA5" s="741"/>
      <c r="BB5" s="741"/>
      <c r="BC5" s="741"/>
      <c r="BD5" s="741"/>
      <c r="BE5" s="741"/>
      <c r="BF5" s="742"/>
      <c r="BG5" s="641">
        <v>1625255</v>
      </c>
      <c r="BH5" s="644"/>
      <c r="BI5" s="644"/>
      <c r="BJ5" s="644"/>
      <c r="BK5" s="644"/>
      <c r="BL5" s="644"/>
      <c r="BM5" s="644"/>
      <c r="BN5" s="645"/>
      <c r="BO5" s="703">
        <v>100</v>
      </c>
      <c r="BP5" s="703"/>
      <c r="BQ5" s="703"/>
      <c r="BR5" s="703"/>
      <c r="BS5" s="704" t="s">
        <v>134</v>
      </c>
      <c r="BT5" s="704"/>
      <c r="BU5" s="704"/>
      <c r="BV5" s="704"/>
      <c r="BW5" s="704"/>
      <c r="BX5" s="704"/>
      <c r="BY5" s="704"/>
      <c r="BZ5" s="704"/>
      <c r="CA5" s="704"/>
      <c r="CB5" s="745"/>
      <c r="CD5" s="758" t="s">
        <v>226</v>
      </c>
      <c r="CE5" s="759"/>
      <c r="CF5" s="759"/>
      <c r="CG5" s="759"/>
      <c r="CH5" s="759"/>
      <c r="CI5" s="759"/>
      <c r="CJ5" s="759"/>
      <c r="CK5" s="759"/>
      <c r="CL5" s="759"/>
      <c r="CM5" s="759"/>
      <c r="CN5" s="759"/>
      <c r="CO5" s="759"/>
      <c r="CP5" s="759"/>
      <c r="CQ5" s="760"/>
      <c r="CR5" s="758" t="s">
        <v>232</v>
      </c>
      <c r="CS5" s="759"/>
      <c r="CT5" s="759"/>
      <c r="CU5" s="759"/>
      <c r="CV5" s="759"/>
      <c r="CW5" s="759"/>
      <c r="CX5" s="759"/>
      <c r="CY5" s="760"/>
      <c r="CZ5" s="758" t="s">
        <v>224</v>
      </c>
      <c r="DA5" s="759"/>
      <c r="DB5" s="759"/>
      <c r="DC5" s="760"/>
      <c r="DD5" s="758" t="s">
        <v>233</v>
      </c>
      <c r="DE5" s="759"/>
      <c r="DF5" s="759"/>
      <c r="DG5" s="759"/>
      <c r="DH5" s="759"/>
      <c r="DI5" s="759"/>
      <c r="DJ5" s="759"/>
      <c r="DK5" s="759"/>
      <c r="DL5" s="759"/>
      <c r="DM5" s="759"/>
      <c r="DN5" s="759"/>
      <c r="DO5" s="759"/>
      <c r="DP5" s="760"/>
      <c r="DQ5" s="758" t="s">
        <v>234</v>
      </c>
      <c r="DR5" s="759"/>
      <c r="DS5" s="759"/>
      <c r="DT5" s="759"/>
      <c r="DU5" s="759"/>
      <c r="DV5" s="759"/>
      <c r="DW5" s="759"/>
      <c r="DX5" s="759"/>
      <c r="DY5" s="759"/>
      <c r="DZ5" s="759"/>
      <c r="EA5" s="759"/>
      <c r="EB5" s="759"/>
      <c r="EC5" s="760"/>
    </row>
    <row r="6" spans="2:143" ht="11.25" customHeight="1" x14ac:dyDescent="0.2">
      <c r="B6" s="638" t="s">
        <v>235</v>
      </c>
      <c r="C6" s="639"/>
      <c r="D6" s="639"/>
      <c r="E6" s="639"/>
      <c r="F6" s="639"/>
      <c r="G6" s="639"/>
      <c r="H6" s="639"/>
      <c r="I6" s="639"/>
      <c r="J6" s="639"/>
      <c r="K6" s="639"/>
      <c r="L6" s="639"/>
      <c r="M6" s="639"/>
      <c r="N6" s="639"/>
      <c r="O6" s="639"/>
      <c r="P6" s="639"/>
      <c r="Q6" s="640"/>
      <c r="R6" s="641">
        <v>81231</v>
      </c>
      <c r="S6" s="644"/>
      <c r="T6" s="644"/>
      <c r="U6" s="644"/>
      <c r="V6" s="644"/>
      <c r="W6" s="644"/>
      <c r="X6" s="644"/>
      <c r="Y6" s="645"/>
      <c r="Z6" s="703">
        <v>1.1000000000000001</v>
      </c>
      <c r="AA6" s="703"/>
      <c r="AB6" s="703"/>
      <c r="AC6" s="703"/>
      <c r="AD6" s="704">
        <v>81231</v>
      </c>
      <c r="AE6" s="704"/>
      <c r="AF6" s="704"/>
      <c r="AG6" s="704"/>
      <c r="AH6" s="704"/>
      <c r="AI6" s="704"/>
      <c r="AJ6" s="704"/>
      <c r="AK6" s="704"/>
      <c r="AL6" s="646">
        <v>2.5</v>
      </c>
      <c r="AM6" s="647"/>
      <c r="AN6" s="647"/>
      <c r="AO6" s="705"/>
      <c r="AP6" s="638" t="s">
        <v>236</v>
      </c>
      <c r="AQ6" s="639"/>
      <c r="AR6" s="639"/>
      <c r="AS6" s="639"/>
      <c r="AT6" s="639"/>
      <c r="AU6" s="639"/>
      <c r="AV6" s="639"/>
      <c r="AW6" s="639"/>
      <c r="AX6" s="639"/>
      <c r="AY6" s="639"/>
      <c r="AZ6" s="639"/>
      <c r="BA6" s="639"/>
      <c r="BB6" s="639"/>
      <c r="BC6" s="639"/>
      <c r="BD6" s="639"/>
      <c r="BE6" s="639"/>
      <c r="BF6" s="640"/>
      <c r="BG6" s="641">
        <v>1625255</v>
      </c>
      <c r="BH6" s="644"/>
      <c r="BI6" s="644"/>
      <c r="BJ6" s="644"/>
      <c r="BK6" s="644"/>
      <c r="BL6" s="644"/>
      <c r="BM6" s="644"/>
      <c r="BN6" s="645"/>
      <c r="BO6" s="703">
        <v>100</v>
      </c>
      <c r="BP6" s="703"/>
      <c r="BQ6" s="703"/>
      <c r="BR6" s="703"/>
      <c r="BS6" s="704" t="s">
        <v>237</v>
      </c>
      <c r="BT6" s="704"/>
      <c r="BU6" s="704"/>
      <c r="BV6" s="704"/>
      <c r="BW6" s="704"/>
      <c r="BX6" s="704"/>
      <c r="BY6" s="704"/>
      <c r="BZ6" s="704"/>
      <c r="CA6" s="704"/>
      <c r="CB6" s="745"/>
      <c r="CD6" s="712" t="s">
        <v>238</v>
      </c>
      <c r="CE6" s="713"/>
      <c r="CF6" s="713"/>
      <c r="CG6" s="713"/>
      <c r="CH6" s="713"/>
      <c r="CI6" s="713"/>
      <c r="CJ6" s="713"/>
      <c r="CK6" s="713"/>
      <c r="CL6" s="713"/>
      <c r="CM6" s="713"/>
      <c r="CN6" s="713"/>
      <c r="CO6" s="713"/>
      <c r="CP6" s="713"/>
      <c r="CQ6" s="714"/>
      <c r="CR6" s="641">
        <v>70914</v>
      </c>
      <c r="CS6" s="644"/>
      <c r="CT6" s="644"/>
      <c r="CU6" s="644"/>
      <c r="CV6" s="644"/>
      <c r="CW6" s="644"/>
      <c r="CX6" s="644"/>
      <c r="CY6" s="645"/>
      <c r="CZ6" s="754">
        <v>1</v>
      </c>
      <c r="DA6" s="723"/>
      <c r="DB6" s="723"/>
      <c r="DC6" s="757"/>
      <c r="DD6" s="649" t="s">
        <v>134</v>
      </c>
      <c r="DE6" s="644"/>
      <c r="DF6" s="644"/>
      <c r="DG6" s="644"/>
      <c r="DH6" s="644"/>
      <c r="DI6" s="644"/>
      <c r="DJ6" s="644"/>
      <c r="DK6" s="644"/>
      <c r="DL6" s="644"/>
      <c r="DM6" s="644"/>
      <c r="DN6" s="644"/>
      <c r="DO6" s="644"/>
      <c r="DP6" s="645"/>
      <c r="DQ6" s="649">
        <v>70914</v>
      </c>
      <c r="DR6" s="644"/>
      <c r="DS6" s="644"/>
      <c r="DT6" s="644"/>
      <c r="DU6" s="644"/>
      <c r="DV6" s="644"/>
      <c r="DW6" s="644"/>
      <c r="DX6" s="644"/>
      <c r="DY6" s="644"/>
      <c r="DZ6" s="644"/>
      <c r="EA6" s="644"/>
      <c r="EB6" s="644"/>
      <c r="EC6" s="684"/>
    </row>
    <row r="7" spans="2:143" ht="11.25" customHeight="1" x14ac:dyDescent="0.2">
      <c r="B7" s="638" t="s">
        <v>239</v>
      </c>
      <c r="C7" s="639"/>
      <c r="D7" s="639"/>
      <c r="E7" s="639"/>
      <c r="F7" s="639"/>
      <c r="G7" s="639"/>
      <c r="H7" s="639"/>
      <c r="I7" s="639"/>
      <c r="J7" s="639"/>
      <c r="K7" s="639"/>
      <c r="L7" s="639"/>
      <c r="M7" s="639"/>
      <c r="N7" s="639"/>
      <c r="O7" s="639"/>
      <c r="P7" s="639"/>
      <c r="Q7" s="640"/>
      <c r="R7" s="641">
        <v>993</v>
      </c>
      <c r="S7" s="644"/>
      <c r="T7" s="644"/>
      <c r="U7" s="644"/>
      <c r="V7" s="644"/>
      <c r="W7" s="644"/>
      <c r="X7" s="644"/>
      <c r="Y7" s="645"/>
      <c r="Z7" s="703">
        <v>0</v>
      </c>
      <c r="AA7" s="703"/>
      <c r="AB7" s="703"/>
      <c r="AC7" s="703"/>
      <c r="AD7" s="704">
        <v>993</v>
      </c>
      <c r="AE7" s="704"/>
      <c r="AF7" s="704"/>
      <c r="AG7" s="704"/>
      <c r="AH7" s="704"/>
      <c r="AI7" s="704"/>
      <c r="AJ7" s="704"/>
      <c r="AK7" s="704"/>
      <c r="AL7" s="646">
        <v>0</v>
      </c>
      <c r="AM7" s="647"/>
      <c r="AN7" s="647"/>
      <c r="AO7" s="705"/>
      <c r="AP7" s="638" t="s">
        <v>240</v>
      </c>
      <c r="AQ7" s="639"/>
      <c r="AR7" s="639"/>
      <c r="AS7" s="639"/>
      <c r="AT7" s="639"/>
      <c r="AU7" s="639"/>
      <c r="AV7" s="639"/>
      <c r="AW7" s="639"/>
      <c r="AX7" s="639"/>
      <c r="AY7" s="639"/>
      <c r="AZ7" s="639"/>
      <c r="BA7" s="639"/>
      <c r="BB7" s="639"/>
      <c r="BC7" s="639"/>
      <c r="BD7" s="639"/>
      <c r="BE7" s="639"/>
      <c r="BF7" s="640"/>
      <c r="BG7" s="641">
        <v>312056</v>
      </c>
      <c r="BH7" s="644"/>
      <c r="BI7" s="644"/>
      <c r="BJ7" s="644"/>
      <c r="BK7" s="644"/>
      <c r="BL7" s="644"/>
      <c r="BM7" s="644"/>
      <c r="BN7" s="645"/>
      <c r="BO7" s="703">
        <v>19.2</v>
      </c>
      <c r="BP7" s="703"/>
      <c r="BQ7" s="703"/>
      <c r="BR7" s="703"/>
      <c r="BS7" s="704" t="s">
        <v>134</v>
      </c>
      <c r="BT7" s="704"/>
      <c r="BU7" s="704"/>
      <c r="BV7" s="704"/>
      <c r="BW7" s="704"/>
      <c r="BX7" s="704"/>
      <c r="BY7" s="704"/>
      <c r="BZ7" s="704"/>
      <c r="CA7" s="704"/>
      <c r="CB7" s="745"/>
      <c r="CD7" s="685" t="s">
        <v>241</v>
      </c>
      <c r="CE7" s="682"/>
      <c r="CF7" s="682"/>
      <c r="CG7" s="682"/>
      <c r="CH7" s="682"/>
      <c r="CI7" s="682"/>
      <c r="CJ7" s="682"/>
      <c r="CK7" s="682"/>
      <c r="CL7" s="682"/>
      <c r="CM7" s="682"/>
      <c r="CN7" s="682"/>
      <c r="CO7" s="682"/>
      <c r="CP7" s="682"/>
      <c r="CQ7" s="683"/>
      <c r="CR7" s="641">
        <v>1151358</v>
      </c>
      <c r="CS7" s="644"/>
      <c r="CT7" s="644"/>
      <c r="CU7" s="644"/>
      <c r="CV7" s="644"/>
      <c r="CW7" s="644"/>
      <c r="CX7" s="644"/>
      <c r="CY7" s="645"/>
      <c r="CZ7" s="703">
        <v>15.6</v>
      </c>
      <c r="DA7" s="703"/>
      <c r="DB7" s="703"/>
      <c r="DC7" s="703"/>
      <c r="DD7" s="649">
        <v>227289</v>
      </c>
      <c r="DE7" s="644"/>
      <c r="DF7" s="644"/>
      <c r="DG7" s="644"/>
      <c r="DH7" s="644"/>
      <c r="DI7" s="644"/>
      <c r="DJ7" s="644"/>
      <c r="DK7" s="644"/>
      <c r="DL7" s="644"/>
      <c r="DM7" s="644"/>
      <c r="DN7" s="644"/>
      <c r="DO7" s="644"/>
      <c r="DP7" s="645"/>
      <c r="DQ7" s="649">
        <v>629388</v>
      </c>
      <c r="DR7" s="644"/>
      <c r="DS7" s="644"/>
      <c r="DT7" s="644"/>
      <c r="DU7" s="644"/>
      <c r="DV7" s="644"/>
      <c r="DW7" s="644"/>
      <c r="DX7" s="644"/>
      <c r="DY7" s="644"/>
      <c r="DZ7" s="644"/>
      <c r="EA7" s="644"/>
      <c r="EB7" s="644"/>
      <c r="EC7" s="684"/>
    </row>
    <row r="8" spans="2:143" ht="11.25" customHeight="1" x14ac:dyDescent="0.2">
      <c r="B8" s="638" t="s">
        <v>242</v>
      </c>
      <c r="C8" s="639"/>
      <c r="D8" s="639"/>
      <c r="E8" s="639"/>
      <c r="F8" s="639"/>
      <c r="G8" s="639"/>
      <c r="H8" s="639"/>
      <c r="I8" s="639"/>
      <c r="J8" s="639"/>
      <c r="K8" s="639"/>
      <c r="L8" s="639"/>
      <c r="M8" s="639"/>
      <c r="N8" s="639"/>
      <c r="O8" s="639"/>
      <c r="P8" s="639"/>
      <c r="Q8" s="640"/>
      <c r="R8" s="641">
        <v>1417</v>
      </c>
      <c r="S8" s="644"/>
      <c r="T8" s="644"/>
      <c r="U8" s="644"/>
      <c r="V8" s="644"/>
      <c r="W8" s="644"/>
      <c r="X8" s="644"/>
      <c r="Y8" s="645"/>
      <c r="Z8" s="703">
        <v>0</v>
      </c>
      <c r="AA8" s="703"/>
      <c r="AB8" s="703"/>
      <c r="AC8" s="703"/>
      <c r="AD8" s="704">
        <v>1417</v>
      </c>
      <c r="AE8" s="704"/>
      <c r="AF8" s="704"/>
      <c r="AG8" s="704"/>
      <c r="AH8" s="704"/>
      <c r="AI8" s="704"/>
      <c r="AJ8" s="704"/>
      <c r="AK8" s="704"/>
      <c r="AL8" s="646">
        <v>0</v>
      </c>
      <c r="AM8" s="647"/>
      <c r="AN8" s="647"/>
      <c r="AO8" s="705"/>
      <c r="AP8" s="638" t="s">
        <v>243</v>
      </c>
      <c r="AQ8" s="639"/>
      <c r="AR8" s="639"/>
      <c r="AS8" s="639"/>
      <c r="AT8" s="639"/>
      <c r="AU8" s="639"/>
      <c r="AV8" s="639"/>
      <c r="AW8" s="639"/>
      <c r="AX8" s="639"/>
      <c r="AY8" s="639"/>
      <c r="AZ8" s="639"/>
      <c r="BA8" s="639"/>
      <c r="BB8" s="639"/>
      <c r="BC8" s="639"/>
      <c r="BD8" s="639"/>
      <c r="BE8" s="639"/>
      <c r="BF8" s="640"/>
      <c r="BG8" s="641">
        <v>8300</v>
      </c>
      <c r="BH8" s="644"/>
      <c r="BI8" s="644"/>
      <c r="BJ8" s="644"/>
      <c r="BK8" s="644"/>
      <c r="BL8" s="644"/>
      <c r="BM8" s="644"/>
      <c r="BN8" s="645"/>
      <c r="BO8" s="703">
        <v>0.5</v>
      </c>
      <c r="BP8" s="703"/>
      <c r="BQ8" s="703"/>
      <c r="BR8" s="703"/>
      <c r="BS8" s="649" t="s">
        <v>237</v>
      </c>
      <c r="BT8" s="644"/>
      <c r="BU8" s="644"/>
      <c r="BV8" s="644"/>
      <c r="BW8" s="644"/>
      <c r="BX8" s="644"/>
      <c r="BY8" s="644"/>
      <c r="BZ8" s="644"/>
      <c r="CA8" s="644"/>
      <c r="CB8" s="684"/>
      <c r="CD8" s="685" t="s">
        <v>244</v>
      </c>
      <c r="CE8" s="682"/>
      <c r="CF8" s="682"/>
      <c r="CG8" s="682"/>
      <c r="CH8" s="682"/>
      <c r="CI8" s="682"/>
      <c r="CJ8" s="682"/>
      <c r="CK8" s="682"/>
      <c r="CL8" s="682"/>
      <c r="CM8" s="682"/>
      <c r="CN8" s="682"/>
      <c r="CO8" s="682"/>
      <c r="CP8" s="682"/>
      <c r="CQ8" s="683"/>
      <c r="CR8" s="641">
        <v>1034280</v>
      </c>
      <c r="CS8" s="644"/>
      <c r="CT8" s="644"/>
      <c r="CU8" s="644"/>
      <c r="CV8" s="644"/>
      <c r="CW8" s="644"/>
      <c r="CX8" s="644"/>
      <c r="CY8" s="645"/>
      <c r="CZ8" s="703">
        <v>14</v>
      </c>
      <c r="DA8" s="703"/>
      <c r="DB8" s="703"/>
      <c r="DC8" s="703"/>
      <c r="DD8" s="649">
        <v>96524</v>
      </c>
      <c r="DE8" s="644"/>
      <c r="DF8" s="644"/>
      <c r="DG8" s="644"/>
      <c r="DH8" s="644"/>
      <c r="DI8" s="644"/>
      <c r="DJ8" s="644"/>
      <c r="DK8" s="644"/>
      <c r="DL8" s="644"/>
      <c r="DM8" s="644"/>
      <c r="DN8" s="644"/>
      <c r="DO8" s="644"/>
      <c r="DP8" s="645"/>
      <c r="DQ8" s="649">
        <v>577340</v>
      </c>
      <c r="DR8" s="644"/>
      <c r="DS8" s="644"/>
      <c r="DT8" s="644"/>
      <c r="DU8" s="644"/>
      <c r="DV8" s="644"/>
      <c r="DW8" s="644"/>
      <c r="DX8" s="644"/>
      <c r="DY8" s="644"/>
      <c r="DZ8" s="644"/>
      <c r="EA8" s="644"/>
      <c r="EB8" s="644"/>
      <c r="EC8" s="684"/>
    </row>
    <row r="9" spans="2:143" ht="11.25" customHeight="1" x14ac:dyDescent="0.2">
      <c r="B9" s="638" t="s">
        <v>245</v>
      </c>
      <c r="C9" s="639"/>
      <c r="D9" s="639"/>
      <c r="E9" s="639"/>
      <c r="F9" s="639"/>
      <c r="G9" s="639"/>
      <c r="H9" s="639"/>
      <c r="I9" s="639"/>
      <c r="J9" s="639"/>
      <c r="K9" s="639"/>
      <c r="L9" s="639"/>
      <c r="M9" s="639"/>
      <c r="N9" s="639"/>
      <c r="O9" s="639"/>
      <c r="P9" s="639"/>
      <c r="Q9" s="640"/>
      <c r="R9" s="641">
        <v>1437</v>
      </c>
      <c r="S9" s="644"/>
      <c r="T9" s="644"/>
      <c r="U9" s="644"/>
      <c r="V9" s="644"/>
      <c r="W9" s="644"/>
      <c r="X9" s="644"/>
      <c r="Y9" s="645"/>
      <c r="Z9" s="703">
        <v>0</v>
      </c>
      <c r="AA9" s="703"/>
      <c r="AB9" s="703"/>
      <c r="AC9" s="703"/>
      <c r="AD9" s="704">
        <v>1437</v>
      </c>
      <c r="AE9" s="704"/>
      <c r="AF9" s="704"/>
      <c r="AG9" s="704"/>
      <c r="AH9" s="704"/>
      <c r="AI9" s="704"/>
      <c r="AJ9" s="704"/>
      <c r="AK9" s="704"/>
      <c r="AL9" s="646">
        <v>0</v>
      </c>
      <c r="AM9" s="647"/>
      <c r="AN9" s="647"/>
      <c r="AO9" s="705"/>
      <c r="AP9" s="638" t="s">
        <v>246</v>
      </c>
      <c r="AQ9" s="639"/>
      <c r="AR9" s="639"/>
      <c r="AS9" s="639"/>
      <c r="AT9" s="639"/>
      <c r="AU9" s="639"/>
      <c r="AV9" s="639"/>
      <c r="AW9" s="639"/>
      <c r="AX9" s="639"/>
      <c r="AY9" s="639"/>
      <c r="AZ9" s="639"/>
      <c r="BA9" s="639"/>
      <c r="BB9" s="639"/>
      <c r="BC9" s="639"/>
      <c r="BD9" s="639"/>
      <c r="BE9" s="639"/>
      <c r="BF9" s="640"/>
      <c r="BG9" s="641">
        <v>213647</v>
      </c>
      <c r="BH9" s="644"/>
      <c r="BI9" s="644"/>
      <c r="BJ9" s="644"/>
      <c r="BK9" s="644"/>
      <c r="BL9" s="644"/>
      <c r="BM9" s="644"/>
      <c r="BN9" s="645"/>
      <c r="BO9" s="703">
        <v>13.1</v>
      </c>
      <c r="BP9" s="703"/>
      <c r="BQ9" s="703"/>
      <c r="BR9" s="703"/>
      <c r="BS9" s="649" t="s">
        <v>237</v>
      </c>
      <c r="BT9" s="644"/>
      <c r="BU9" s="644"/>
      <c r="BV9" s="644"/>
      <c r="BW9" s="644"/>
      <c r="BX9" s="644"/>
      <c r="BY9" s="644"/>
      <c r="BZ9" s="644"/>
      <c r="CA9" s="644"/>
      <c r="CB9" s="684"/>
      <c r="CD9" s="685" t="s">
        <v>247</v>
      </c>
      <c r="CE9" s="682"/>
      <c r="CF9" s="682"/>
      <c r="CG9" s="682"/>
      <c r="CH9" s="682"/>
      <c r="CI9" s="682"/>
      <c r="CJ9" s="682"/>
      <c r="CK9" s="682"/>
      <c r="CL9" s="682"/>
      <c r="CM9" s="682"/>
      <c r="CN9" s="682"/>
      <c r="CO9" s="682"/>
      <c r="CP9" s="682"/>
      <c r="CQ9" s="683"/>
      <c r="CR9" s="641">
        <v>252229</v>
      </c>
      <c r="CS9" s="644"/>
      <c r="CT9" s="644"/>
      <c r="CU9" s="644"/>
      <c r="CV9" s="644"/>
      <c r="CW9" s="644"/>
      <c r="CX9" s="644"/>
      <c r="CY9" s="645"/>
      <c r="CZ9" s="703">
        <v>3.4</v>
      </c>
      <c r="DA9" s="703"/>
      <c r="DB9" s="703"/>
      <c r="DC9" s="703"/>
      <c r="DD9" s="649">
        <v>777</v>
      </c>
      <c r="DE9" s="644"/>
      <c r="DF9" s="644"/>
      <c r="DG9" s="644"/>
      <c r="DH9" s="644"/>
      <c r="DI9" s="644"/>
      <c r="DJ9" s="644"/>
      <c r="DK9" s="644"/>
      <c r="DL9" s="644"/>
      <c r="DM9" s="644"/>
      <c r="DN9" s="644"/>
      <c r="DO9" s="644"/>
      <c r="DP9" s="645"/>
      <c r="DQ9" s="649">
        <v>227680</v>
      </c>
      <c r="DR9" s="644"/>
      <c r="DS9" s="644"/>
      <c r="DT9" s="644"/>
      <c r="DU9" s="644"/>
      <c r="DV9" s="644"/>
      <c r="DW9" s="644"/>
      <c r="DX9" s="644"/>
      <c r="DY9" s="644"/>
      <c r="DZ9" s="644"/>
      <c r="EA9" s="644"/>
      <c r="EB9" s="644"/>
      <c r="EC9" s="684"/>
    </row>
    <row r="10" spans="2:143" ht="11.25" customHeight="1" x14ac:dyDescent="0.2">
      <c r="B10" s="638" t="s">
        <v>248</v>
      </c>
      <c r="C10" s="639"/>
      <c r="D10" s="639"/>
      <c r="E10" s="639"/>
      <c r="F10" s="639"/>
      <c r="G10" s="639"/>
      <c r="H10" s="639"/>
      <c r="I10" s="639"/>
      <c r="J10" s="639"/>
      <c r="K10" s="639"/>
      <c r="L10" s="639"/>
      <c r="M10" s="639"/>
      <c r="N10" s="639"/>
      <c r="O10" s="639"/>
      <c r="P10" s="639"/>
      <c r="Q10" s="640"/>
      <c r="R10" s="641" t="s">
        <v>134</v>
      </c>
      <c r="S10" s="644"/>
      <c r="T10" s="644"/>
      <c r="U10" s="644"/>
      <c r="V10" s="644"/>
      <c r="W10" s="644"/>
      <c r="X10" s="644"/>
      <c r="Y10" s="645"/>
      <c r="Z10" s="703" t="s">
        <v>237</v>
      </c>
      <c r="AA10" s="703"/>
      <c r="AB10" s="703"/>
      <c r="AC10" s="703"/>
      <c r="AD10" s="704" t="s">
        <v>237</v>
      </c>
      <c r="AE10" s="704"/>
      <c r="AF10" s="704"/>
      <c r="AG10" s="704"/>
      <c r="AH10" s="704"/>
      <c r="AI10" s="704"/>
      <c r="AJ10" s="704"/>
      <c r="AK10" s="704"/>
      <c r="AL10" s="646" t="s">
        <v>237</v>
      </c>
      <c r="AM10" s="647"/>
      <c r="AN10" s="647"/>
      <c r="AO10" s="705"/>
      <c r="AP10" s="638" t="s">
        <v>249</v>
      </c>
      <c r="AQ10" s="639"/>
      <c r="AR10" s="639"/>
      <c r="AS10" s="639"/>
      <c r="AT10" s="639"/>
      <c r="AU10" s="639"/>
      <c r="AV10" s="639"/>
      <c r="AW10" s="639"/>
      <c r="AX10" s="639"/>
      <c r="AY10" s="639"/>
      <c r="AZ10" s="639"/>
      <c r="BA10" s="639"/>
      <c r="BB10" s="639"/>
      <c r="BC10" s="639"/>
      <c r="BD10" s="639"/>
      <c r="BE10" s="639"/>
      <c r="BF10" s="640"/>
      <c r="BG10" s="641">
        <v>24059</v>
      </c>
      <c r="BH10" s="644"/>
      <c r="BI10" s="644"/>
      <c r="BJ10" s="644"/>
      <c r="BK10" s="644"/>
      <c r="BL10" s="644"/>
      <c r="BM10" s="644"/>
      <c r="BN10" s="645"/>
      <c r="BO10" s="703">
        <v>1.5</v>
      </c>
      <c r="BP10" s="703"/>
      <c r="BQ10" s="703"/>
      <c r="BR10" s="703"/>
      <c r="BS10" s="649" t="s">
        <v>237</v>
      </c>
      <c r="BT10" s="644"/>
      <c r="BU10" s="644"/>
      <c r="BV10" s="644"/>
      <c r="BW10" s="644"/>
      <c r="BX10" s="644"/>
      <c r="BY10" s="644"/>
      <c r="BZ10" s="644"/>
      <c r="CA10" s="644"/>
      <c r="CB10" s="684"/>
      <c r="CD10" s="685" t="s">
        <v>250</v>
      </c>
      <c r="CE10" s="682"/>
      <c r="CF10" s="682"/>
      <c r="CG10" s="682"/>
      <c r="CH10" s="682"/>
      <c r="CI10" s="682"/>
      <c r="CJ10" s="682"/>
      <c r="CK10" s="682"/>
      <c r="CL10" s="682"/>
      <c r="CM10" s="682"/>
      <c r="CN10" s="682"/>
      <c r="CO10" s="682"/>
      <c r="CP10" s="682"/>
      <c r="CQ10" s="683"/>
      <c r="CR10" s="641">
        <v>25689</v>
      </c>
      <c r="CS10" s="644"/>
      <c r="CT10" s="644"/>
      <c r="CU10" s="644"/>
      <c r="CV10" s="644"/>
      <c r="CW10" s="644"/>
      <c r="CX10" s="644"/>
      <c r="CY10" s="645"/>
      <c r="CZ10" s="703">
        <v>0.3</v>
      </c>
      <c r="DA10" s="703"/>
      <c r="DB10" s="703"/>
      <c r="DC10" s="703"/>
      <c r="DD10" s="649" t="s">
        <v>237</v>
      </c>
      <c r="DE10" s="644"/>
      <c r="DF10" s="644"/>
      <c r="DG10" s="644"/>
      <c r="DH10" s="644"/>
      <c r="DI10" s="644"/>
      <c r="DJ10" s="644"/>
      <c r="DK10" s="644"/>
      <c r="DL10" s="644"/>
      <c r="DM10" s="644"/>
      <c r="DN10" s="644"/>
      <c r="DO10" s="644"/>
      <c r="DP10" s="645"/>
      <c r="DQ10" s="649">
        <v>23689</v>
      </c>
      <c r="DR10" s="644"/>
      <c r="DS10" s="644"/>
      <c r="DT10" s="644"/>
      <c r="DU10" s="644"/>
      <c r="DV10" s="644"/>
      <c r="DW10" s="644"/>
      <c r="DX10" s="644"/>
      <c r="DY10" s="644"/>
      <c r="DZ10" s="644"/>
      <c r="EA10" s="644"/>
      <c r="EB10" s="644"/>
      <c r="EC10" s="684"/>
    </row>
    <row r="11" spans="2:143" ht="11.25" customHeight="1" x14ac:dyDescent="0.2">
      <c r="B11" s="638" t="s">
        <v>251</v>
      </c>
      <c r="C11" s="639"/>
      <c r="D11" s="639"/>
      <c r="E11" s="639"/>
      <c r="F11" s="639"/>
      <c r="G11" s="639"/>
      <c r="H11" s="639"/>
      <c r="I11" s="639"/>
      <c r="J11" s="639"/>
      <c r="K11" s="639"/>
      <c r="L11" s="639"/>
      <c r="M11" s="639"/>
      <c r="N11" s="639"/>
      <c r="O11" s="639"/>
      <c r="P11" s="639"/>
      <c r="Q11" s="640"/>
      <c r="R11" s="641" t="s">
        <v>237</v>
      </c>
      <c r="S11" s="644"/>
      <c r="T11" s="644"/>
      <c r="U11" s="644"/>
      <c r="V11" s="644"/>
      <c r="W11" s="644"/>
      <c r="X11" s="644"/>
      <c r="Y11" s="645"/>
      <c r="Z11" s="703" t="s">
        <v>134</v>
      </c>
      <c r="AA11" s="703"/>
      <c r="AB11" s="703"/>
      <c r="AC11" s="703"/>
      <c r="AD11" s="704" t="s">
        <v>237</v>
      </c>
      <c r="AE11" s="704"/>
      <c r="AF11" s="704"/>
      <c r="AG11" s="704"/>
      <c r="AH11" s="704"/>
      <c r="AI11" s="704"/>
      <c r="AJ11" s="704"/>
      <c r="AK11" s="704"/>
      <c r="AL11" s="646" t="s">
        <v>237</v>
      </c>
      <c r="AM11" s="647"/>
      <c r="AN11" s="647"/>
      <c r="AO11" s="705"/>
      <c r="AP11" s="638" t="s">
        <v>252</v>
      </c>
      <c r="AQ11" s="639"/>
      <c r="AR11" s="639"/>
      <c r="AS11" s="639"/>
      <c r="AT11" s="639"/>
      <c r="AU11" s="639"/>
      <c r="AV11" s="639"/>
      <c r="AW11" s="639"/>
      <c r="AX11" s="639"/>
      <c r="AY11" s="639"/>
      <c r="AZ11" s="639"/>
      <c r="BA11" s="639"/>
      <c r="BB11" s="639"/>
      <c r="BC11" s="639"/>
      <c r="BD11" s="639"/>
      <c r="BE11" s="639"/>
      <c r="BF11" s="640"/>
      <c r="BG11" s="641">
        <v>66050</v>
      </c>
      <c r="BH11" s="644"/>
      <c r="BI11" s="644"/>
      <c r="BJ11" s="644"/>
      <c r="BK11" s="644"/>
      <c r="BL11" s="644"/>
      <c r="BM11" s="644"/>
      <c r="BN11" s="645"/>
      <c r="BO11" s="703">
        <v>4.0999999999999996</v>
      </c>
      <c r="BP11" s="703"/>
      <c r="BQ11" s="703"/>
      <c r="BR11" s="703"/>
      <c r="BS11" s="649" t="s">
        <v>237</v>
      </c>
      <c r="BT11" s="644"/>
      <c r="BU11" s="644"/>
      <c r="BV11" s="644"/>
      <c r="BW11" s="644"/>
      <c r="BX11" s="644"/>
      <c r="BY11" s="644"/>
      <c r="BZ11" s="644"/>
      <c r="CA11" s="644"/>
      <c r="CB11" s="684"/>
      <c r="CD11" s="685" t="s">
        <v>253</v>
      </c>
      <c r="CE11" s="682"/>
      <c r="CF11" s="682"/>
      <c r="CG11" s="682"/>
      <c r="CH11" s="682"/>
      <c r="CI11" s="682"/>
      <c r="CJ11" s="682"/>
      <c r="CK11" s="682"/>
      <c r="CL11" s="682"/>
      <c r="CM11" s="682"/>
      <c r="CN11" s="682"/>
      <c r="CO11" s="682"/>
      <c r="CP11" s="682"/>
      <c r="CQ11" s="683"/>
      <c r="CR11" s="641">
        <v>1880938</v>
      </c>
      <c r="CS11" s="644"/>
      <c r="CT11" s="644"/>
      <c r="CU11" s="644"/>
      <c r="CV11" s="644"/>
      <c r="CW11" s="644"/>
      <c r="CX11" s="644"/>
      <c r="CY11" s="645"/>
      <c r="CZ11" s="703">
        <v>25.5</v>
      </c>
      <c r="DA11" s="703"/>
      <c r="DB11" s="703"/>
      <c r="DC11" s="703"/>
      <c r="DD11" s="649">
        <v>844610</v>
      </c>
      <c r="DE11" s="644"/>
      <c r="DF11" s="644"/>
      <c r="DG11" s="644"/>
      <c r="DH11" s="644"/>
      <c r="DI11" s="644"/>
      <c r="DJ11" s="644"/>
      <c r="DK11" s="644"/>
      <c r="DL11" s="644"/>
      <c r="DM11" s="644"/>
      <c r="DN11" s="644"/>
      <c r="DO11" s="644"/>
      <c r="DP11" s="645"/>
      <c r="DQ11" s="649">
        <v>764578</v>
      </c>
      <c r="DR11" s="644"/>
      <c r="DS11" s="644"/>
      <c r="DT11" s="644"/>
      <c r="DU11" s="644"/>
      <c r="DV11" s="644"/>
      <c r="DW11" s="644"/>
      <c r="DX11" s="644"/>
      <c r="DY11" s="644"/>
      <c r="DZ11" s="644"/>
      <c r="EA11" s="644"/>
      <c r="EB11" s="644"/>
      <c r="EC11" s="684"/>
    </row>
    <row r="12" spans="2:143" ht="11.25" customHeight="1" x14ac:dyDescent="0.2">
      <c r="B12" s="638" t="s">
        <v>254</v>
      </c>
      <c r="C12" s="639"/>
      <c r="D12" s="639"/>
      <c r="E12" s="639"/>
      <c r="F12" s="639"/>
      <c r="G12" s="639"/>
      <c r="H12" s="639"/>
      <c r="I12" s="639"/>
      <c r="J12" s="639"/>
      <c r="K12" s="639"/>
      <c r="L12" s="639"/>
      <c r="M12" s="639"/>
      <c r="N12" s="639"/>
      <c r="O12" s="639"/>
      <c r="P12" s="639"/>
      <c r="Q12" s="640"/>
      <c r="R12" s="641">
        <v>100736</v>
      </c>
      <c r="S12" s="644"/>
      <c r="T12" s="644"/>
      <c r="U12" s="644"/>
      <c r="V12" s="644"/>
      <c r="W12" s="644"/>
      <c r="X12" s="644"/>
      <c r="Y12" s="645"/>
      <c r="Z12" s="703">
        <v>1.3</v>
      </c>
      <c r="AA12" s="703"/>
      <c r="AB12" s="703"/>
      <c r="AC12" s="703"/>
      <c r="AD12" s="704">
        <v>100736</v>
      </c>
      <c r="AE12" s="704"/>
      <c r="AF12" s="704"/>
      <c r="AG12" s="704"/>
      <c r="AH12" s="704"/>
      <c r="AI12" s="704"/>
      <c r="AJ12" s="704"/>
      <c r="AK12" s="704"/>
      <c r="AL12" s="646">
        <v>3.1</v>
      </c>
      <c r="AM12" s="647"/>
      <c r="AN12" s="647"/>
      <c r="AO12" s="705"/>
      <c r="AP12" s="638" t="s">
        <v>255</v>
      </c>
      <c r="AQ12" s="639"/>
      <c r="AR12" s="639"/>
      <c r="AS12" s="639"/>
      <c r="AT12" s="639"/>
      <c r="AU12" s="639"/>
      <c r="AV12" s="639"/>
      <c r="AW12" s="639"/>
      <c r="AX12" s="639"/>
      <c r="AY12" s="639"/>
      <c r="AZ12" s="639"/>
      <c r="BA12" s="639"/>
      <c r="BB12" s="639"/>
      <c r="BC12" s="639"/>
      <c r="BD12" s="639"/>
      <c r="BE12" s="639"/>
      <c r="BF12" s="640"/>
      <c r="BG12" s="641">
        <v>1271060</v>
      </c>
      <c r="BH12" s="644"/>
      <c r="BI12" s="644"/>
      <c r="BJ12" s="644"/>
      <c r="BK12" s="644"/>
      <c r="BL12" s="644"/>
      <c r="BM12" s="644"/>
      <c r="BN12" s="645"/>
      <c r="BO12" s="703">
        <v>78.2</v>
      </c>
      <c r="BP12" s="703"/>
      <c r="BQ12" s="703"/>
      <c r="BR12" s="703"/>
      <c r="BS12" s="649" t="s">
        <v>237</v>
      </c>
      <c r="BT12" s="644"/>
      <c r="BU12" s="644"/>
      <c r="BV12" s="644"/>
      <c r="BW12" s="644"/>
      <c r="BX12" s="644"/>
      <c r="BY12" s="644"/>
      <c r="BZ12" s="644"/>
      <c r="CA12" s="644"/>
      <c r="CB12" s="684"/>
      <c r="CD12" s="685" t="s">
        <v>256</v>
      </c>
      <c r="CE12" s="682"/>
      <c r="CF12" s="682"/>
      <c r="CG12" s="682"/>
      <c r="CH12" s="682"/>
      <c r="CI12" s="682"/>
      <c r="CJ12" s="682"/>
      <c r="CK12" s="682"/>
      <c r="CL12" s="682"/>
      <c r="CM12" s="682"/>
      <c r="CN12" s="682"/>
      <c r="CO12" s="682"/>
      <c r="CP12" s="682"/>
      <c r="CQ12" s="683"/>
      <c r="CR12" s="641">
        <v>249042</v>
      </c>
      <c r="CS12" s="644"/>
      <c r="CT12" s="644"/>
      <c r="CU12" s="644"/>
      <c r="CV12" s="644"/>
      <c r="CW12" s="644"/>
      <c r="CX12" s="644"/>
      <c r="CY12" s="645"/>
      <c r="CZ12" s="703">
        <v>3.4</v>
      </c>
      <c r="DA12" s="703"/>
      <c r="DB12" s="703"/>
      <c r="DC12" s="703"/>
      <c r="DD12" s="649" t="s">
        <v>237</v>
      </c>
      <c r="DE12" s="644"/>
      <c r="DF12" s="644"/>
      <c r="DG12" s="644"/>
      <c r="DH12" s="644"/>
      <c r="DI12" s="644"/>
      <c r="DJ12" s="644"/>
      <c r="DK12" s="644"/>
      <c r="DL12" s="644"/>
      <c r="DM12" s="644"/>
      <c r="DN12" s="644"/>
      <c r="DO12" s="644"/>
      <c r="DP12" s="645"/>
      <c r="DQ12" s="649">
        <v>168427</v>
      </c>
      <c r="DR12" s="644"/>
      <c r="DS12" s="644"/>
      <c r="DT12" s="644"/>
      <c r="DU12" s="644"/>
      <c r="DV12" s="644"/>
      <c r="DW12" s="644"/>
      <c r="DX12" s="644"/>
      <c r="DY12" s="644"/>
      <c r="DZ12" s="644"/>
      <c r="EA12" s="644"/>
      <c r="EB12" s="644"/>
      <c r="EC12" s="684"/>
    </row>
    <row r="13" spans="2:143" ht="11.25" customHeight="1" x14ac:dyDescent="0.2">
      <c r="B13" s="638" t="s">
        <v>257</v>
      </c>
      <c r="C13" s="639"/>
      <c r="D13" s="639"/>
      <c r="E13" s="639"/>
      <c r="F13" s="639"/>
      <c r="G13" s="639"/>
      <c r="H13" s="639"/>
      <c r="I13" s="639"/>
      <c r="J13" s="639"/>
      <c r="K13" s="639"/>
      <c r="L13" s="639"/>
      <c r="M13" s="639"/>
      <c r="N13" s="639"/>
      <c r="O13" s="639"/>
      <c r="P13" s="639"/>
      <c r="Q13" s="640"/>
      <c r="R13" s="641" t="s">
        <v>134</v>
      </c>
      <c r="S13" s="644"/>
      <c r="T13" s="644"/>
      <c r="U13" s="644"/>
      <c r="V13" s="644"/>
      <c r="W13" s="644"/>
      <c r="X13" s="644"/>
      <c r="Y13" s="645"/>
      <c r="Z13" s="703" t="s">
        <v>237</v>
      </c>
      <c r="AA13" s="703"/>
      <c r="AB13" s="703"/>
      <c r="AC13" s="703"/>
      <c r="AD13" s="704" t="s">
        <v>237</v>
      </c>
      <c r="AE13" s="704"/>
      <c r="AF13" s="704"/>
      <c r="AG13" s="704"/>
      <c r="AH13" s="704"/>
      <c r="AI13" s="704"/>
      <c r="AJ13" s="704"/>
      <c r="AK13" s="704"/>
      <c r="AL13" s="646" t="s">
        <v>134</v>
      </c>
      <c r="AM13" s="647"/>
      <c r="AN13" s="647"/>
      <c r="AO13" s="705"/>
      <c r="AP13" s="638" t="s">
        <v>258</v>
      </c>
      <c r="AQ13" s="639"/>
      <c r="AR13" s="639"/>
      <c r="AS13" s="639"/>
      <c r="AT13" s="639"/>
      <c r="AU13" s="639"/>
      <c r="AV13" s="639"/>
      <c r="AW13" s="639"/>
      <c r="AX13" s="639"/>
      <c r="AY13" s="639"/>
      <c r="AZ13" s="639"/>
      <c r="BA13" s="639"/>
      <c r="BB13" s="639"/>
      <c r="BC13" s="639"/>
      <c r="BD13" s="639"/>
      <c r="BE13" s="639"/>
      <c r="BF13" s="640"/>
      <c r="BG13" s="641">
        <v>1189615</v>
      </c>
      <c r="BH13" s="644"/>
      <c r="BI13" s="644"/>
      <c r="BJ13" s="644"/>
      <c r="BK13" s="644"/>
      <c r="BL13" s="644"/>
      <c r="BM13" s="644"/>
      <c r="BN13" s="645"/>
      <c r="BO13" s="703">
        <v>73.2</v>
      </c>
      <c r="BP13" s="703"/>
      <c r="BQ13" s="703"/>
      <c r="BR13" s="703"/>
      <c r="BS13" s="649" t="s">
        <v>134</v>
      </c>
      <c r="BT13" s="644"/>
      <c r="BU13" s="644"/>
      <c r="BV13" s="644"/>
      <c r="BW13" s="644"/>
      <c r="BX13" s="644"/>
      <c r="BY13" s="644"/>
      <c r="BZ13" s="644"/>
      <c r="CA13" s="644"/>
      <c r="CB13" s="684"/>
      <c r="CD13" s="685" t="s">
        <v>259</v>
      </c>
      <c r="CE13" s="682"/>
      <c r="CF13" s="682"/>
      <c r="CG13" s="682"/>
      <c r="CH13" s="682"/>
      <c r="CI13" s="682"/>
      <c r="CJ13" s="682"/>
      <c r="CK13" s="682"/>
      <c r="CL13" s="682"/>
      <c r="CM13" s="682"/>
      <c r="CN13" s="682"/>
      <c r="CO13" s="682"/>
      <c r="CP13" s="682"/>
      <c r="CQ13" s="683"/>
      <c r="CR13" s="641">
        <v>1016147</v>
      </c>
      <c r="CS13" s="644"/>
      <c r="CT13" s="644"/>
      <c r="CU13" s="644"/>
      <c r="CV13" s="644"/>
      <c r="CW13" s="644"/>
      <c r="CX13" s="644"/>
      <c r="CY13" s="645"/>
      <c r="CZ13" s="703">
        <v>13.8</v>
      </c>
      <c r="DA13" s="703"/>
      <c r="DB13" s="703"/>
      <c r="DC13" s="703"/>
      <c r="DD13" s="649">
        <v>590874</v>
      </c>
      <c r="DE13" s="644"/>
      <c r="DF13" s="644"/>
      <c r="DG13" s="644"/>
      <c r="DH13" s="644"/>
      <c r="DI13" s="644"/>
      <c r="DJ13" s="644"/>
      <c r="DK13" s="644"/>
      <c r="DL13" s="644"/>
      <c r="DM13" s="644"/>
      <c r="DN13" s="644"/>
      <c r="DO13" s="644"/>
      <c r="DP13" s="645"/>
      <c r="DQ13" s="649">
        <v>433734</v>
      </c>
      <c r="DR13" s="644"/>
      <c r="DS13" s="644"/>
      <c r="DT13" s="644"/>
      <c r="DU13" s="644"/>
      <c r="DV13" s="644"/>
      <c r="DW13" s="644"/>
      <c r="DX13" s="644"/>
      <c r="DY13" s="644"/>
      <c r="DZ13" s="644"/>
      <c r="EA13" s="644"/>
      <c r="EB13" s="644"/>
      <c r="EC13" s="684"/>
    </row>
    <row r="14" spans="2:143" ht="11.25" customHeight="1" x14ac:dyDescent="0.2">
      <c r="B14" s="638" t="s">
        <v>260</v>
      </c>
      <c r="C14" s="639"/>
      <c r="D14" s="639"/>
      <c r="E14" s="639"/>
      <c r="F14" s="639"/>
      <c r="G14" s="639"/>
      <c r="H14" s="639"/>
      <c r="I14" s="639"/>
      <c r="J14" s="639"/>
      <c r="K14" s="639"/>
      <c r="L14" s="639"/>
      <c r="M14" s="639"/>
      <c r="N14" s="639"/>
      <c r="O14" s="639"/>
      <c r="P14" s="639"/>
      <c r="Q14" s="640"/>
      <c r="R14" s="641" t="s">
        <v>134</v>
      </c>
      <c r="S14" s="644"/>
      <c r="T14" s="644"/>
      <c r="U14" s="644"/>
      <c r="V14" s="644"/>
      <c r="W14" s="644"/>
      <c r="X14" s="644"/>
      <c r="Y14" s="645"/>
      <c r="Z14" s="703" t="s">
        <v>134</v>
      </c>
      <c r="AA14" s="703"/>
      <c r="AB14" s="703"/>
      <c r="AC14" s="703"/>
      <c r="AD14" s="704" t="s">
        <v>237</v>
      </c>
      <c r="AE14" s="704"/>
      <c r="AF14" s="704"/>
      <c r="AG14" s="704"/>
      <c r="AH14" s="704"/>
      <c r="AI14" s="704"/>
      <c r="AJ14" s="704"/>
      <c r="AK14" s="704"/>
      <c r="AL14" s="646" t="s">
        <v>134</v>
      </c>
      <c r="AM14" s="647"/>
      <c r="AN14" s="647"/>
      <c r="AO14" s="705"/>
      <c r="AP14" s="638" t="s">
        <v>261</v>
      </c>
      <c r="AQ14" s="639"/>
      <c r="AR14" s="639"/>
      <c r="AS14" s="639"/>
      <c r="AT14" s="639"/>
      <c r="AU14" s="639"/>
      <c r="AV14" s="639"/>
      <c r="AW14" s="639"/>
      <c r="AX14" s="639"/>
      <c r="AY14" s="639"/>
      <c r="AZ14" s="639"/>
      <c r="BA14" s="639"/>
      <c r="BB14" s="639"/>
      <c r="BC14" s="639"/>
      <c r="BD14" s="639"/>
      <c r="BE14" s="639"/>
      <c r="BF14" s="640"/>
      <c r="BG14" s="641">
        <v>14717</v>
      </c>
      <c r="BH14" s="644"/>
      <c r="BI14" s="644"/>
      <c r="BJ14" s="644"/>
      <c r="BK14" s="644"/>
      <c r="BL14" s="644"/>
      <c r="BM14" s="644"/>
      <c r="BN14" s="645"/>
      <c r="BO14" s="703">
        <v>0.9</v>
      </c>
      <c r="BP14" s="703"/>
      <c r="BQ14" s="703"/>
      <c r="BR14" s="703"/>
      <c r="BS14" s="649" t="s">
        <v>237</v>
      </c>
      <c r="BT14" s="644"/>
      <c r="BU14" s="644"/>
      <c r="BV14" s="644"/>
      <c r="BW14" s="644"/>
      <c r="BX14" s="644"/>
      <c r="BY14" s="644"/>
      <c r="BZ14" s="644"/>
      <c r="CA14" s="644"/>
      <c r="CB14" s="684"/>
      <c r="CD14" s="685" t="s">
        <v>262</v>
      </c>
      <c r="CE14" s="682"/>
      <c r="CF14" s="682"/>
      <c r="CG14" s="682"/>
      <c r="CH14" s="682"/>
      <c r="CI14" s="682"/>
      <c r="CJ14" s="682"/>
      <c r="CK14" s="682"/>
      <c r="CL14" s="682"/>
      <c r="CM14" s="682"/>
      <c r="CN14" s="682"/>
      <c r="CO14" s="682"/>
      <c r="CP14" s="682"/>
      <c r="CQ14" s="683"/>
      <c r="CR14" s="641">
        <v>328319</v>
      </c>
      <c r="CS14" s="644"/>
      <c r="CT14" s="644"/>
      <c r="CU14" s="644"/>
      <c r="CV14" s="644"/>
      <c r="CW14" s="644"/>
      <c r="CX14" s="644"/>
      <c r="CY14" s="645"/>
      <c r="CZ14" s="703">
        <v>4.4000000000000004</v>
      </c>
      <c r="DA14" s="703"/>
      <c r="DB14" s="703"/>
      <c r="DC14" s="703"/>
      <c r="DD14" s="649" t="s">
        <v>237</v>
      </c>
      <c r="DE14" s="644"/>
      <c r="DF14" s="644"/>
      <c r="DG14" s="644"/>
      <c r="DH14" s="644"/>
      <c r="DI14" s="644"/>
      <c r="DJ14" s="644"/>
      <c r="DK14" s="644"/>
      <c r="DL14" s="644"/>
      <c r="DM14" s="644"/>
      <c r="DN14" s="644"/>
      <c r="DO14" s="644"/>
      <c r="DP14" s="645"/>
      <c r="DQ14" s="649">
        <v>314919</v>
      </c>
      <c r="DR14" s="644"/>
      <c r="DS14" s="644"/>
      <c r="DT14" s="644"/>
      <c r="DU14" s="644"/>
      <c r="DV14" s="644"/>
      <c r="DW14" s="644"/>
      <c r="DX14" s="644"/>
      <c r="DY14" s="644"/>
      <c r="DZ14" s="644"/>
      <c r="EA14" s="644"/>
      <c r="EB14" s="644"/>
      <c r="EC14" s="684"/>
    </row>
    <row r="15" spans="2:143" ht="11.25" customHeight="1" x14ac:dyDescent="0.2">
      <c r="B15" s="638" t="s">
        <v>263</v>
      </c>
      <c r="C15" s="639"/>
      <c r="D15" s="639"/>
      <c r="E15" s="639"/>
      <c r="F15" s="639"/>
      <c r="G15" s="639"/>
      <c r="H15" s="639"/>
      <c r="I15" s="639"/>
      <c r="J15" s="639"/>
      <c r="K15" s="639"/>
      <c r="L15" s="639"/>
      <c r="M15" s="639"/>
      <c r="N15" s="639"/>
      <c r="O15" s="639"/>
      <c r="P15" s="639"/>
      <c r="Q15" s="640"/>
      <c r="R15" s="641">
        <v>20181</v>
      </c>
      <c r="S15" s="644"/>
      <c r="T15" s="644"/>
      <c r="U15" s="644"/>
      <c r="V15" s="644"/>
      <c r="W15" s="644"/>
      <c r="X15" s="644"/>
      <c r="Y15" s="645"/>
      <c r="Z15" s="703">
        <v>0.3</v>
      </c>
      <c r="AA15" s="703"/>
      <c r="AB15" s="703"/>
      <c r="AC15" s="703"/>
      <c r="AD15" s="704">
        <v>20181</v>
      </c>
      <c r="AE15" s="704"/>
      <c r="AF15" s="704"/>
      <c r="AG15" s="704"/>
      <c r="AH15" s="704"/>
      <c r="AI15" s="704"/>
      <c r="AJ15" s="704"/>
      <c r="AK15" s="704"/>
      <c r="AL15" s="646">
        <v>0.6</v>
      </c>
      <c r="AM15" s="647"/>
      <c r="AN15" s="647"/>
      <c r="AO15" s="705"/>
      <c r="AP15" s="638" t="s">
        <v>264</v>
      </c>
      <c r="AQ15" s="639"/>
      <c r="AR15" s="639"/>
      <c r="AS15" s="639"/>
      <c r="AT15" s="639"/>
      <c r="AU15" s="639"/>
      <c r="AV15" s="639"/>
      <c r="AW15" s="639"/>
      <c r="AX15" s="639"/>
      <c r="AY15" s="639"/>
      <c r="AZ15" s="639"/>
      <c r="BA15" s="639"/>
      <c r="BB15" s="639"/>
      <c r="BC15" s="639"/>
      <c r="BD15" s="639"/>
      <c r="BE15" s="639"/>
      <c r="BF15" s="640"/>
      <c r="BG15" s="641">
        <v>27422</v>
      </c>
      <c r="BH15" s="644"/>
      <c r="BI15" s="644"/>
      <c r="BJ15" s="644"/>
      <c r="BK15" s="644"/>
      <c r="BL15" s="644"/>
      <c r="BM15" s="644"/>
      <c r="BN15" s="645"/>
      <c r="BO15" s="703">
        <v>1.7</v>
      </c>
      <c r="BP15" s="703"/>
      <c r="BQ15" s="703"/>
      <c r="BR15" s="703"/>
      <c r="BS15" s="649" t="s">
        <v>134</v>
      </c>
      <c r="BT15" s="644"/>
      <c r="BU15" s="644"/>
      <c r="BV15" s="644"/>
      <c r="BW15" s="644"/>
      <c r="BX15" s="644"/>
      <c r="BY15" s="644"/>
      <c r="BZ15" s="644"/>
      <c r="CA15" s="644"/>
      <c r="CB15" s="684"/>
      <c r="CD15" s="685" t="s">
        <v>265</v>
      </c>
      <c r="CE15" s="682"/>
      <c r="CF15" s="682"/>
      <c r="CG15" s="682"/>
      <c r="CH15" s="682"/>
      <c r="CI15" s="682"/>
      <c r="CJ15" s="682"/>
      <c r="CK15" s="682"/>
      <c r="CL15" s="682"/>
      <c r="CM15" s="682"/>
      <c r="CN15" s="682"/>
      <c r="CO15" s="682"/>
      <c r="CP15" s="682"/>
      <c r="CQ15" s="683"/>
      <c r="CR15" s="641">
        <v>606583</v>
      </c>
      <c r="CS15" s="644"/>
      <c r="CT15" s="644"/>
      <c r="CU15" s="644"/>
      <c r="CV15" s="644"/>
      <c r="CW15" s="644"/>
      <c r="CX15" s="644"/>
      <c r="CY15" s="645"/>
      <c r="CZ15" s="703">
        <v>8.1999999999999993</v>
      </c>
      <c r="DA15" s="703"/>
      <c r="DB15" s="703"/>
      <c r="DC15" s="703"/>
      <c r="DD15" s="649">
        <v>59643</v>
      </c>
      <c r="DE15" s="644"/>
      <c r="DF15" s="644"/>
      <c r="DG15" s="644"/>
      <c r="DH15" s="644"/>
      <c r="DI15" s="644"/>
      <c r="DJ15" s="644"/>
      <c r="DK15" s="644"/>
      <c r="DL15" s="644"/>
      <c r="DM15" s="644"/>
      <c r="DN15" s="644"/>
      <c r="DO15" s="644"/>
      <c r="DP15" s="645"/>
      <c r="DQ15" s="649">
        <v>429274</v>
      </c>
      <c r="DR15" s="644"/>
      <c r="DS15" s="644"/>
      <c r="DT15" s="644"/>
      <c r="DU15" s="644"/>
      <c r="DV15" s="644"/>
      <c r="DW15" s="644"/>
      <c r="DX15" s="644"/>
      <c r="DY15" s="644"/>
      <c r="DZ15" s="644"/>
      <c r="EA15" s="644"/>
      <c r="EB15" s="644"/>
      <c r="EC15" s="684"/>
    </row>
    <row r="16" spans="2:143" ht="11.25" customHeight="1" x14ac:dyDescent="0.2">
      <c r="B16" s="638" t="s">
        <v>266</v>
      </c>
      <c r="C16" s="639"/>
      <c r="D16" s="639"/>
      <c r="E16" s="639"/>
      <c r="F16" s="639"/>
      <c r="G16" s="639"/>
      <c r="H16" s="639"/>
      <c r="I16" s="639"/>
      <c r="J16" s="639"/>
      <c r="K16" s="639"/>
      <c r="L16" s="639"/>
      <c r="M16" s="639"/>
      <c r="N16" s="639"/>
      <c r="O16" s="639"/>
      <c r="P16" s="639"/>
      <c r="Q16" s="640"/>
      <c r="R16" s="641" t="s">
        <v>134</v>
      </c>
      <c r="S16" s="644"/>
      <c r="T16" s="644"/>
      <c r="U16" s="644"/>
      <c r="V16" s="644"/>
      <c r="W16" s="644"/>
      <c r="X16" s="644"/>
      <c r="Y16" s="645"/>
      <c r="Z16" s="703" t="s">
        <v>134</v>
      </c>
      <c r="AA16" s="703"/>
      <c r="AB16" s="703"/>
      <c r="AC16" s="703"/>
      <c r="AD16" s="704" t="s">
        <v>237</v>
      </c>
      <c r="AE16" s="704"/>
      <c r="AF16" s="704"/>
      <c r="AG16" s="704"/>
      <c r="AH16" s="704"/>
      <c r="AI16" s="704"/>
      <c r="AJ16" s="704"/>
      <c r="AK16" s="704"/>
      <c r="AL16" s="646" t="s">
        <v>237</v>
      </c>
      <c r="AM16" s="647"/>
      <c r="AN16" s="647"/>
      <c r="AO16" s="705"/>
      <c r="AP16" s="638" t="s">
        <v>267</v>
      </c>
      <c r="AQ16" s="639"/>
      <c r="AR16" s="639"/>
      <c r="AS16" s="639"/>
      <c r="AT16" s="639"/>
      <c r="AU16" s="639"/>
      <c r="AV16" s="639"/>
      <c r="AW16" s="639"/>
      <c r="AX16" s="639"/>
      <c r="AY16" s="639"/>
      <c r="AZ16" s="639"/>
      <c r="BA16" s="639"/>
      <c r="BB16" s="639"/>
      <c r="BC16" s="639"/>
      <c r="BD16" s="639"/>
      <c r="BE16" s="639"/>
      <c r="BF16" s="640"/>
      <c r="BG16" s="641" t="s">
        <v>237</v>
      </c>
      <c r="BH16" s="644"/>
      <c r="BI16" s="644"/>
      <c r="BJ16" s="644"/>
      <c r="BK16" s="644"/>
      <c r="BL16" s="644"/>
      <c r="BM16" s="644"/>
      <c r="BN16" s="645"/>
      <c r="BO16" s="703" t="s">
        <v>237</v>
      </c>
      <c r="BP16" s="703"/>
      <c r="BQ16" s="703"/>
      <c r="BR16" s="703"/>
      <c r="BS16" s="649" t="s">
        <v>134</v>
      </c>
      <c r="BT16" s="644"/>
      <c r="BU16" s="644"/>
      <c r="BV16" s="644"/>
      <c r="BW16" s="644"/>
      <c r="BX16" s="644"/>
      <c r="BY16" s="644"/>
      <c r="BZ16" s="644"/>
      <c r="CA16" s="644"/>
      <c r="CB16" s="684"/>
      <c r="CD16" s="685" t="s">
        <v>268</v>
      </c>
      <c r="CE16" s="682"/>
      <c r="CF16" s="682"/>
      <c r="CG16" s="682"/>
      <c r="CH16" s="682"/>
      <c r="CI16" s="682"/>
      <c r="CJ16" s="682"/>
      <c r="CK16" s="682"/>
      <c r="CL16" s="682"/>
      <c r="CM16" s="682"/>
      <c r="CN16" s="682"/>
      <c r="CO16" s="682"/>
      <c r="CP16" s="682"/>
      <c r="CQ16" s="683"/>
      <c r="CR16" s="641">
        <v>19730</v>
      </c>
      <c r="CS16" s="644"/>
      <c r="CT16" s="644"/>
      <c r="CU16" s="644"/>
      <c r="CV16" s="644"/>
      <c r="CW16" s="644"/>
      <c r="CX16" s="644"/>
      <c r="CY16" s="645"/>
      <c r="CZ16" s="703">
        <v>0.3</v>
      </c>
      <c r="DA16" s="703"/>
      <c r="DB16" s="703"/>
      <c r="DC16" s="703"/>
      <c r="DD16" s="649" t="s">
        <v>237</v>
      </c>
      <c r="DE16" s="644"/>
      <c r="DF16" s="644"/>
      <c r="DG16" s="644"/>
      <c r="DH16" s="644"/>
      <c r="DI16" s="644"/>
      <c r="DJ16" s="644"/>
      <c r="DK16" s="644"/>
      <c r="DL16" s="644"/>
      <c r="DM16" s="644"/>
      <c r="DN16" s="644"/>
      <c r="DO16" s="644"/>
      <c r="DP16" s="645"/>
      <c r="DQ16" s="649">
        <v>320</v>
      </c>
      <c r="DR16" s="644"/>
      <c r="DS16" s="644"/>
      <c r="DT16" s="644"/>
      <c r="DU16" s="644"/>
      <c r="DV16" s="644"/>
      <c r="DW16" s="644"/>
      <c r="DX16" s="644"/>
      <c r="DY16" s="644"/>
      <c r="DZ16" s="644"/>
      <c r="EA16" s="644"/>
      <c r="EB16" s="644"/>
      <c r="EC16" s="684"/>
    </row>
    <row r="17" spans="2:133" ht="11.25" customHeight="1" x14ac:dyDescent="0.2">
      <c r="B17" s="638" t="s">
        <v>269</v>
      </c>
      <c r="C17" s="639"/>
      <c r="D17" s="639"/>
      <c r="E17" s="639"/>
      <c r="F17" s="639"/>
      <c r="G17" s="639"/>
      <c r="H17" s="639"/>
      <c r="I17" s="639"/>
      <c r="J17" s="639"/>
      <c r="K17" s="639"/>
      <c r="L17" s="639"/>
      <c r="M17" s="639"/>
      <c r="N17" s="639"/>
      <c r="O17" s="639"/>
      <c r="P17" s="639"/>
      <c r="Q17" s="640"/>
      <c r="R17" s="641">
        <v>2721</v>
      </c>
      <c r="S17" s="644"/>
      <c r="T17" s="644"/>
      <c r="U17" s="644"/>
      <c r="V17" s="644"/>
      <c r="W17" s="644"/>
      <c r="X17" s="644"/>
      <c r="Y17" s="645"/>
      <c r="Z17" s="703">
        <v>0</v>
      </c>
      <c r="AA17" s="703"/>
      <c r="AB17" s="703"/>
      <c r="AC17" s="703"/>
      <c r="AD17" s="704">
        <v>2721</v>
      </c>
      <c r="AE17" s="704"/>
      <c r="AF17" s="704"/>
      <c r="AG17" s="704"/>
      <c r="AH17" s="704"/>
      <c r="AI17" s="704"/>
      <c r="AJ17" s="704"/>
      <c r="AK17" s="704"/>
      <c r="AL17" s="646">
        <v>0.1</v>
      </c>
      <c r="AM17" s="647"/>
      <c r="AN17" s="647"/>
      <c r="AO17" s="705"/>
      <c r="AP17" s="638" t="s">
        <v>270</v>
      </c>
      <c r="AQ17" s="639"/>
      <c r="AR17" s="639"/>
      <c r="AS17" s="639"/>
      <c r="AT17" s="639"/>
      <c r="AU17" s="639"/>
      <c r="AV17" s="639"/>
      <c r="AW17" s="639"/>
      <c r="AX17" s="639"/>
      <c r="AY17" s="639"/>
      <c r="AZ17" s="639"/>
      <c r="BA17" s="639"/>
      <c r="BB17" s="639"/>
      <c r="BC17" s="639"/>
      <c r="BD17" s="639"/>
      <c r="BE17" s="639"/>
      <c r="BF17" s="640"/>
      <c r="BG17" s="641" t="s">
        <v>134</v>
      </c>
      <c r="BH17" s="644"/>
      <c r="BI17" s="644"/>
      <c r="BJ17" s="644"/>
      <c r="BK17" s="644"/>
      <c r="BL17" s="644"/>
      <c r="BM17" s="644"/>
      <c r="BN17" s="645"/>
      <c r="BO17" s="703" t="s">
        <v>237</v>
      </c>
      <c r="BP17" s="703"/>
      <c r="BQ17" s="703"/>
      <c r="BR17" s="703"/>
      <c r="BS17" s="649" t="s">
        <v>134</v>
      </c>
      <c r="BT17" s="644"/>
      <c r="BU17" s="644"/>
      <c r="BV17" s="644"/>
      <c r="BW17" s="644"/>
      <c r="BX17" s="644"/>
      <c r="BY17" s="644"/>
      <c r="BZ17" s="644"/>
      <c r="CA17" s="644"/>
      <c r="CB17" s="684"/>
      <c r="CD17" s="685" t="s">
        <v>271</v>
      </c>
      <c r="CE17" s="682"/>
      <c r="CF17" s="682"/>
      <c r="CG17" s="682"/>
      <c r="CH17" s="682"/>
      <c r="CI17" s="682"/>
      <c r="CJ17" s="682"/>
      <c r="CK17" s="682"/>
      <c r="CL17" s="682"/>
      <c r="CM17" s="682"/>
      <c r="CN17" s="682"/>
      <c r="CO17" s="682"/>
      <c r="CP17" s="682"/>
      <c r="CQ17" s="683"/>
      <c r="CR17" s="641">
        <v>748448</v>
      </c>
      <c r="CS17" s="644"/>
      <c r="CT17" s="644"/>
      <c r="CU17" s="644"/>
      <c r="CV17" s="644"/>
      <c r="CW17" s="644"/>
      <c r="CX17" s="644"/>
      <c r="CY17" s="645"/>
      <c r="CZ17" s="703">
        <v>10.1</v>
      </c>
      <c r="DA17" s="703"/>
      <c r="DB17" s="703"/>
      <c r="DC17" s="703"/>
      <c r="DD17" s="649" t="s">
        <v>134</v>
      </c>
      <c r="DE17" s="644"/>
      <c r="DF17" s="644"/>
      <c r="DG17" s="644"/>
      <c r="DH17" s="644"/>
      <c r="DI17" s="644"/>
      <c r="DJ17" s="644"/>
      <c r="DK17" s="644"/>
      <c r="DL17" s="644"/>
      <c r="DM17" s="644"/>
      <c r="DN17" s="644"/>
      <c r="DO17" s="644"/>
      <c r="DP17" s="645"/>
      <c r="DQ17" s="649">
        <v>670860</v>
      </c>
      <c r="DR17" s="644"/>
      <c r="DS17" s="644"/>
      <c r="DT17" s="644"/>
      <c r="DU17" s="644"/>
      <c r="DV17" s="644"/>
      <c r="DW17" s="644"/>
      <c r="DX17" s="644"/>
      <c r="DY17" s="644"/>
      <c r="DZ17" s="644"/>
      <c r="EA17" s="644"/>
      <c r="EB17" s="644"/>
      <c r="EC17" s="684"/>
    </row>
    <row r="18" spans="2:133" ht="11.25" customHeight="1" x14ac:dyDescent="0.2">
      <c r="B18" s="638" t="s">
        <v>272</v>
      </c>
      <c r="C18" s="639"/>
      <c r="D18" s="639"/>
      <c r="E18" s="639"/>
      <c r="F18" s="639"/>
      <c r="G18" s="639"/>
      <c r="H18" s="639"/>
      <c r="I18" s="639"/>
      <c r="J18" s="639"/>
      <c r="K18" s="639"/>
      <c r="L18" s="639"/>
      <c r="M18" s="639"/>
      <c r="N18" s="639"/>
      <c r="O18" s="639"/>
      <c r="P18" s="639"/>
      <c r="Q18" s="640"/>
      <c r="R18" s="641">
        <v>1623006</v>
      </c>
      <c r="S18" s="644"/>
      <c r="T18" s="644"/>
      <c r="U18" s="644"/>
      <c r="V18" s="644"/>
      <c r="W18" s="644"/>
      <c r="X18" s="644"/>
      <c r="Y18" s="645"/>
      <c r="Z18" s="703">
        <v>21.4</v>
      </c>
      <c r="AA18" s="703"/>
      <c r="AB18" s="703"/>
      <c r="AC18" s="703"/>
      <c r="AD18" s="704">
        <v>1414438</v>
      </c>
      <c r="AE18" s="704"/>
      <c r="AF18" s="704"/>
      <c r="AG18" s="704"/>
      <c r="AH18" s="704"/>
      <c r="AI18" s="704"/>
      <c r="AJ18" s="704"/>
      <c r="AK18" s="704"/>
      <c r="AL18" s="646">
        <v>43.4</v>
      </c>
      <c r="AM18" s="647"/>
      <c r="AN18" s="647"/>
      <c r="AO18" s="705"/>
      <c r="AP18" s="638" t="s">
        <v>273</v>
      </c>
      <c r="AQ18" s="639"/>
      <c r="AR18" s="639"/>
      <c r="AS18" s="639"/>
      <c r="AT18" s="639"/>
      <c r="AU18" s="639"/>
      <c r="AV18" s="639"/>
      <c r="AW18" s="639"/>
      <c r="AX18" s="639"/>
      <c r="AY18" s="639"/>
      <c r="AZ18" s="639"/>
      <c r="BA18" s="639"/>
      <c r="BB18" s="639"/>
      <c r="BC18" s="639"/>
      <c r="BD18" s="639"/>
      <c r="BE18" s="639"/>
      <c r="BF18" s="640"/>
      <c r="BG18" s="641" t="s">
        <v>237</v>
      </c>
      <c r="BH18" s="644"/>
      <c r="BI18" s="644"/>
      <c r="BJ18" s="644"/>
      <c r="BK18" s="644"/>
      <c r="BL18" s="644"/>
      <c r="BM18" s="644"/>
      <c r="BN18" s="645"/>
      <c r="BO18" s="703" t="s">
        <v>134</v>
      </c>
      <c r="BP18" s="703"/>
      <c r="BQ18" s="703"/>
      <c r="BR18" s="703"/>
      <c r="BS18" s="649" t="s">
        <v>237</v>
      </c>
      <c r="BT18" s="644"/>
      <c r="BU18" s="644"/>
      <c r="BV18" s="644"/>
      <c r="BW18" s="644"/>
      <c r="BX18" s="644"/>
      <c r="BY18" s="644"/>
      <c r="BZ18" s="644"/>
      <c r="CA18" s="644"/>
      <c r="CB18" s="684"/>
      <c r="CD18" s="685" t="s">
        <v>274</v>
      </c>
      <c r="CE18" s="682"/>
      <c r="CF18" s="682"/>
      <c r="CG18" s="682"/>
      <c r="CH18" s="682"/>
      <c r="CI18" s="682"/>
      <c r="CJ18" s="682"/>
      <c r="CK18" s="682"/>
      <c r="CL18" s="682"/>
      <c r="CM18" s="682"/>
      <c r="CN18" s="682"/>
      <c r="CO18" s="682"/>
      <c r="CP18" s="682"/>
      <c r="CQ18" s="683"/>
      <c r="CR18" s="641" t="s">
        <v>134</v>
      </c>
      <c r="CS18" s="644"/>
      <c r="CT18" s="644"/>
      <c r="CU18" s="644"/>
      <c r="CV18" s="644"/>
      <c r="CW18" s="644"/>
      <c r="CX18" s="644"/>
      <c r="CY18" s="645"/>
      <c r="CZ18" s="703" t="s">
        <v>237</v>
      </c>
      <c r="DA18" s="703"/>
      <c r="DB18" s="703"/>
      <c r="DC18" s="703"/>
      <c r="DD18" s="649" t="s">
        <v>134</v>
      </c>
      <c r="DE18" s="644"/>
      <c r="DF18" s="644"/>
      <c r="DG18" s="644"/>
      <c r="DH18" s="644"/>
      <c r="DI18" s="644"/>
      <c r="DJ18" s="644"/>
      <c r="DK18" s="644"/>
      <c r="DL18" s="644"/>
      <c r="DM18" s="644"/>
      <c r="DN18" s="644"/>
      <c r="DO18" s="644"/>
      <c r="DP18" s="645"/>
      <c r="DQ18" s="649" t="s">
        <v>134</v>
      </c>
      <c r="DR18" s="644"/>
      <c r="DS18" s="644"/>
      <c r="DT18" s="644"/>
      <c r="DU18" s="644"/>
      <c r="DV18" s="644"/>
      <c r="DW18" s="644"/>
      <c r="DX18" s="644"/>
      <c r="DY18" s="644"/>
      <c r="DZ18" s="644"/>
      <c r="EA18" s="644"/>
      <c r="EB18" s="644"/>
      <c r="EC18" s="684"/>
    </row>
    <row r="19" spans="2:133" ht="11.25" customHeight="1" x14ac:dyDescent="0.2">
      <c r="B19" s="638" t="s">
        <v>275</v>
      </c>
      <c r="C19" s="639"/>
      <c r="D19" s="639"/>
      <c r="E19" s="639"/>
      <c r="F19" s="639"/>
      <c r="G19" s="639"/>
      <c r="H19" s="639"/>
      <c r="I19" s="639"/>
      <c r="J19" s="639"/>
      <c r="K19" s="639"/>
      <c r="L19" s="639"/>
      <c r="M19" s="639"/>
      <c r="N19" s="639"/>
      <c r="O19" s="639"/>
      <c r="P19" s="639"/>
      <c r="Q19" s="640"/>
      <c r="R19" s="641">
        <v>1414438</v>
      </c>
      <c r="S19" s="644"/>
      <c r="T19" s="644"/>
      <c r="U19" s="644"/>
      <c r="V19" s="644"/>
      <c r="W19" s="644"/>
      <c r="X19" s="644"/>
      <c r="Y19" s="645"/>
      <c r="Z19" s="703">
        <v>18.7</v>
      </c>
      <c r="AA19" s="703"/>
      <c r="AB19" s="703"/>
      <c r="AC19" s="703"/>
      <c r="AD19" s="704">
        <v>1414438</v>
      </c>
      <c r="AE19" s="704"/>
      <c r="AF19" s="704"/>
      <c r="AG19" s="704"/>
      <c r="AH19" s="704"/>
      <c r="AI19" s="704"/>
      <c r="AJ19" s="704"/>
      <c r="AK19" s="704"/>
      <c r="AL19" s="646">
        <v>43.4</v>
      </c>
      <c r="AM19" s="647"/>
      <c r="AN19" s="647"/>
      <c r="AO19" s="705"/>
      <c r="AP19" s="638" t="s">
        <v>276</v>
      </c>
      <c r="AQ19" s="639"/>
      <c r="AR19" s="639"/>
      <c r="AS19" s="639"/>
      <c r="AT19" s="639"/>
      <c r="AU19" s="639"/>
      <c r="AV19" s="639"/>
      <c r="AW19" s="639"/>
      <c r="AX19" s="639"/>
      <c r="AY19" s="639"/>
      <c r="AZ19" s="639"/>
      <c r="BA19" s="639"/>
      <c r="BB19" s="639"/>
      <c r="BC19" s="639"/>
      <c r="BD19" s="639"/>
      <c r="BE19" s="639"/>
      <c r="BF19" s="640"/>
      <c r="BG19" s="641" t="s">
        <v>237</v>
      </c>
      <c r="BH19" s="644"/>
      <c r="BI19" s="644"/>
      <c r="BJ19" s="644"/>
      <c r="BK19" s="644"/>
      <c r="BL19" s="644"/>
      <c r="BM19" s="644"/>
      <c r="BN19" s="645"/>
      <c r="BO19" s="703" t="s">
        <v>134</v>
      </c>
      <c r="BP19" s="703"/>
      <c r="BQ19" s="703"/>
      <c r="BR19" s="703"/>
      <c r="BS19" s="649" t="s">
        <v>134</v>
      </c>
      <c r="BT19" s="644"/>
      <c r="BU19" s="644"/>
      <c r="BV19" s="644"/>
      <c r="BW19" s="644"/>
      <c r="BX19" s="644"/>
      <c r="BY19" s="644"/>
      <c r="BZ19" s="644"/>
      <c r="CA19" s="644"/>
      <c r="CB19" s="684"/>
      <c r="CD19" s="685" t="s">
        <v>277</v>
      </c>
      <c r="CE19" s="682"/>
      <c r="CF19" s="682"/>
      <c r="CG19" s="682"/>
      <c r="CH19" s="682"/>
      <c r="CI19" s="682"/>
      <c r="CJ19" s="682"/>
      <c r="CK19" s="682"/>
      <c r="CL19" s="682"/>
      <c r="CM19" s="682"/>
      <c r="CN19" s="682"/>
      <c r="CO19" s="682"/>
      <c r="CP19" s="682"/>
      <c r="CQ19" s="683"/>
      <c r="CR19" s="641" t="s">
        <v>237</v>
      </c>
      <c r="CS19" s="644"/>
      <c r="CT19" s="644"/>
      <c r="CU19" s="644"/>
      <c r="CV19" s="644"/>
      <c r="CW19" s="644"/>
      <c r="CX19" s="644"/>
      <c r="CY19" s="645"/>
      <c r="CZ19" s="703" t="s">
        <v>237</v>
      </c>
      <c r="DA19" s="703"/>
      <c r="DB19" s="703"/>
      <c r="DC19" s="703"/>
      <c r="DD19" s="649" t="s">
        <v>134</v>
      </c>
      <c r="DE19" s="644"/>
      <c r="DF19" s="644"/>
      <c r="DG19" s="644"/>
      <c r="DH19" s="644"/>
      <c r="DI19" s="644"/>
      <c r="DJ19" s="644"/>
      <c r="DK19" s="644"/>
      <c r="DL19" s="644"/>
      <c r="DM19" s="644"/>
      <c r="DN19" s="644"/>
      <c r="DO19" s="644"/>
      <c r="DP19" s="645"/>
      <c r="DQ19" s="649" t="s">
        <v>237</v>
      </c>
      <c r="DR19" s="644"/>
      <c r="DS19" s="644"/>
      <c r="DT19" s="644"/>
      <c r="DU19" s="644"/>
      <c r="DV19" s="644"/>
      <c r="DW19" s="644"/>
      <c r="DX19" s="644"/>
      <c r="DY19" s="644"/>
      <c r="DZ19" s="644"/>
      <c r="EA19" s="644"/>
      <c r="EB19" s="644"/>
      <c r="EC19" s="684"/>
    </row>
    <row r="20" spans="2:133" ht="11.25" customHeight="1" x14ac:dyDescent="0.2">
      <c r="B20" s="638" t="s">
        <v>278</v>
      </c>
      <c r="C20" s="639"/>
      <c r="D20" s="639"/>
      <c r="E20" s="639"/>
      <c r="F20" s="639"/>
      <c r="G20" s="639"/>
      <c r="H20" s="639"/>
      <c r="I20" s="639"/>
      <c r="J20" s="639"/>
      <c r="K20" s="639"/>
      <c r="L20" s="639"/>
      <c r="M20" s="639"/>
      <c r="N20" s="639"/>
      <c r="O20" s="639"/>
      <c r="P20" s="639"/>
      <c r="Q20" s="640"/>
      <c r="R20" s="641">
        <v>208568</v>
      </c>
      <c r="S20" s="644"/>
      <c r="T20" s="644"/>
      <c r="U20" s="644"/>
      <c r="V20" s="644"/>
      <c r="W20" s="644"/>
      <c r="X20" s="644"/>
      <c r="Y20" s="645"/>
      <c r="Z20" s="703">
        <v>2.8</v>
      </c>
      <c r="AA20" s="703"/>
      <c r="AB20" s="703"/>
      <c r="AC20" s="703"/>
      <c r="AD20" s="704" t="s">
        <v>237</v>
      </c>
      <c r="AE20" s="704"/>
      <c r="AF20" s="704"/>
      <c r="AG20" s="704"/>
      <c r="AH20" s="704"/>
      <c r="AI20" s="704"/>
      <c r="AJ20" s="704"/>
      <c r="AK20" s="704"/>
      <c r="AL20" s="646" t="s">
        <v>134</v>
      </c>
      <c r="AM20" s="647"/>
      <c r="AN20" s="647"/>
      <c r="AO20" s="705"/>
      <c r="AP20" s="638" t="s">
        <v>279</v>
      </c>
      <c r="AQ20" s="639"/>
      <c r="AR20" s="639"/>
      <c r="AS20" s="639"/>
      <c r="AT20" s="639"/>
      <c r="AU20" s="639"/>
      <c r="AV20" s="639"/>
      <c r="AW20" s="639"/>
      <c r="AX20" s="639"/>
      <c r="AY20" s="639"/>
      <c r="AZ20" s="639"/>
      <c r="BA20" s="639"/>
      <c r="BB20" s="639"/>
      <c r="BC20" s="639"/>
      <c r="BD20" s="639"/>
      <c r="BE20" s="639"/>
      <c r="BF20" s="640"/>
      <c r="BG20" s="641" t="s">
        <v>134</v>
      </c>
      <c r="BH20" s="644"/>
      <c r="BI20" s="644"/>
      <c r="BJ20" s="644"/>
      <c r="BK20" s="644"/>
      <c r="BL20" s="644"/>
      <c r="BM20" s="644"/>
      <c r="BN20" s="645"/>
      <c r="BO20" s="703" t="s">
        <v>237</v>
      </c>
      <c r="BP20" s="703"/>
      <c r="BQ20" s="703"/>
      <c r="BR20" s="703"/>
      <c r="BS20" s="649" t="s">
        <v>134</v>
      </c>
      <c r="BT20" s="644"/>
      <c r="BU20" s="644"/>
      <c r="BV20" s="644"/>
      <c r="BW20" s="644"/>
      <c r="BX20" s="644"/>
      <c r="BY20" s="644"/>
      <c r="BZ20" s="644"/>
      <c r="CA20" s="644"/>
      <c r="CB20" s="684"/>
      <c r="CD20" s="685" t="s">
        <v>280</v>
      </c>
      <c r="CE20" s="682"/>
      <c r="CF20" s="682"/>
      <c r="CG20" s="682"/>
      <c r="CH20" s="682"/>
      <c r="CI20" s="682"/>
      <c r="CJ20" s="682"/>
      <c r="CK20" s="682"/>
      <c r="CL20" s="682"/>
      <c r="CM20" s="682"/>
      <c r="CN20" s="682"/>
      <c r="CO20" s="682"/>
      <c r="CP20" s="682"/>
      <c r="CQ20" s="683"/>
      <c r="CR20" s="641">
        <v>7383677</v>
      </c>
      <c r="CS20" s="644"/>
      <c r="CT20" s="644"/>
      <c r="CU20" s="644"/>
      <c r="CV20" s="644"/>
      <c r="CW20" s="644"/>
      <c r="CX20" s="644"/>
      <c r="CY20" s="645"/>
      <c r="CZ20" s="703">
        <v>100</v>
      </c>
      <c r="DA20" s="703"/>
      <c r="DB20" s="703"/>
      <c r="DC20" s="703"/>
      <c r="DD20" s="649">
        <v>1819717</v>
      </c>
      <c r="DE20" s="644"/>
      <c r="DF20" s="644"/>
      <c r="DG20" s="644"/>
      <c r="DH20" s="644"/>
      <c r="DI20" s="644"/>
      <c r="DJ20" s="644"/>
      <c r="DK20" s="644"/>
      <c r="DL20" s="644"/>
      <c r="DM20" s="644"/>
      <c r="DN20" s="644"/>
      <c r="DO20" s="644"/>
      <c r="DP20" s="645"/>
      <c r="DQ20" s="649">
        <v>4311123</v>
      </c>
      <c r="DR20" s="644"/>
      <c r="DS20" s="644"/>
      <c r="DT20" s="644"/>
      <c r="DU20" s="644"/>
      <c r="DV20" s="644"/>
      <c r="DW20" s="644"/>
      <c r="DX20" s="644"/>
      <c r="DY20" s="644"/>
      <c r="DZ20" s="644"/>
      <c r="EA20" s="644"/>
      <c r="EB20" s="644"/>
      <c r="EC20" s="684"/>
    </row>
    <row r="21" spans="2:133" ht="11.25" customHeight="1" x14ac:dyDescent="0.2">
      <c r="B21" s="638" t="s">
        <v>281</v>
      </c>
      <c r="C21" s="639"/>
      <c r="D21" s="639"/>
      <c r="E21" s="639"/>
      <c r="F21" s="639"/>
      <c r="G21" s="639"/>
      <c r="H21" s="639"/>
      <c r="I21" s="639"/>
      <c r="J21" s="639"/>
      <c r="K21" s="639"/>
      <c r="L21" s="639"/>
      <c r="M21" s="639"/>
      <c r="N21" s="639"/>
      <c r="O21" s="639"/>
      <c r="P21" s="639"/>
      <c r="Q21" s="640"/>
      <c r="R21" s="641" t="s">
        <v>134</v>
      </c>
      <c r="S21" s="644"/>
      <c r="T21" s="644"/>
      <c r="U21" s="644"/>
      <c r="V21" s="644"/>
      <c r="W21" s="644"/>
      <c r="X21" s="644"/>
      <c r="Y21" s="645"/>
      <c r="Z21" s="703" t="s">
        <v>237</v>
      </c>
      <c r="AA21" s="703"/>
      <c r="AB21" s="703"/>
      <c r="AC21" s="703"/>
      <c r="AD21" s="704" t="s">
        <v>134</v>
      </c>
      <c r="AE21" s="704"/>
      <c r="AF21" s="704"/>
      <c r="AG21" s="704"/>
      <c r="AH21" s="704"/>
      <c r="AI21" s="704"/>
      <c r="AJ21" s="704"/>
      <c r="AK21" s="704"/>
      <c r="AL21" s="646" t="s">
        <v>134</v>
      </c>
      <c r="AM21" s="647"/>
      <c r="AN21" s="647"/>
      <c r="AO21" s="705"/>
      <c r="AP21" s="749" t="s">
        <v>282</v>
      </c>
      <c r="AQ21" s="756"/>
      <c r="AR21" s="756"/>
      <c r="AS21" s="756"/>
      <c r="AT21" s="756"/>
      <c r="AU21" s="756"/>
      <c r="AV21" s="756"/>
      <c r="AW21" s="756"/>
      <c r="AX21" s="756"/>
      <c r="AY21" s="756"/>
      <c r="AZ21" s="756"/>
      <c r="BA21" s="756"/>
      <c r="BB21" s="756"/>
      <c r="BC21" s="756"/>
      <c r="BD21" s="756"/>
      <c r="BE21" s="756"/>
      <c r="BF21" s="751"/>
      <c r="BG21" s="641" t="s">
        <v>134</v>
      </c>
      <c r="BH21" s="644"/>
      <c r="BI21" s="644"/>
      <c r="BJ21" s="644"/>
      <c r="BK21" s="644"/>
      <c r="BL21" s="644"/>
      <c r="BM21" s="644"/>
      <c r="BN21" s="645"/>
      <c r="BO21" s="703" t="s">
        <v>134</v>
      </c>
      <c r="BP21" s="703"/>
      <c r="BQ21" s="703"/>
      <c r="BR21" s="703"/>
      <c r="BS21" s="649" t="s">
        <v>237</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2">
      <c r="B22" s="638" t="s">
        <v>283</v>
      </c>
      <c r="C22" s="639"/>
      <c r="D22" s="639"/>
      <c r="E22" s="639"/>
      <c r="F22" s="639"/>
      <c r="G22" s="639"/>
      <c r="H22" s="639"/>
      <c r="I22" s="639"/>
      <c r="J22" s="639"/>
      <c r="K22" s="639"/>
      <c r="L22" s="639"/>
      <c r="M22" s="639"/>
      <c r="N22" s="639"/>
      <c r="O22" s="639"/>
      <c r="P22" s="639"/>
      <c r="Q22" s="640"/>
      <c r="R22" s="641">
        <v>3456977</v>
      </c>
      <c r="S22" s="644"/>
      <c r="T22" s="644"/>
      <c r="U22" s="644"/>
      <c r="V22" s="644"/>
      <c r="W22" s="644"/>
      <c r="X22" s="644"/>
      <c r="Y22" s="645"/>
      <c r="Z22" s="703">
        <v>45.6</v>
      </c>
      <c r="AA22" s="703"/>
      <c r="AB22" s="703"/>
      <c r="AC22" s="703"/>
      <c r="AD22" s="704">
        <v>3248409</v>
      </c>
      <c r="AE22" s="704"/>
      <c r="AF22" s="704"/>
      <c r="AG22" s="704"/>
      <c r="AH22" s="704"/>
      <c r="AI22" s="704"/>
      <c r="AJ22" s="704"/>
      <c r="AK22" s="704"/>
      <c r="AL22" s="646">
        <v>99.8</v>
      </c>
      <c r="AM22" s="647"/>
      <c r="AN22" s="647"/>
      <c r="AO22" s="705"/>
      <c r="AP22" s="749" t="s">
        <v>284</v>
      </c>
      <c r="AQ22" s="756"/>
      <c r="AR22" s="756"/>
      <c r="AS22" s="756"/>
      <c r="AT22" s="756"/>
      <c r="AU22" s="756"/>
      <c r="AV22" s="756"/>
      <c r="AW22" s="756"/>
      <c r="AX22" s="756"/>
      <c r="AY22" s="756"/>
      <c r="AZ22" s="756"/>
      <c r="BA22" s="756"/>
      <c r="BB22" s="756"/>
      <c r="BC22" s="756"/>
      <c r="BD22" s="756"/>
      <c r="BE22" s="756"/>
      <c r="BF22" s="751"/>
      <c r="BG22" s="641" t="s">
        <v>237</v>
      </c>
      <c r="BH22" s="644"/>
      <c r="BI22" s="644"/>
      <c r="BJ22" s="644"/>
      <c r="BK22" s="644"/>
      <c r="BL22" s="644"/>
      <c r="BM22" s="644"/>
      <c r="BN22" s="645"/>
      <c r="BO22" s="703" t="s">
        <v>237</v>
      </c>
      <c r="BP22" s="703"/>
      <c r="BQ22" s="703"/>
      <c r="BR22" s="703"/>
      <c r="BS22" s="649" t="s">
        <v>134</v>
      </c>
      <c r="BT22" s="644"/>
      <c r="BU22" s="644"/>
      <c r="BV22" s="644"/>
      <c r="BW22" s="644"/>
      <c r="BX22" s="644"/>
      <c r="BY22" s="644"/>
      <c r="BZ22" s="644"/>
      <c r="CA22" s="644"/>
      <c r="CB22" s="684"/>
      <c r="CD22" s="758" t="s">
        <v>285</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2">
      <c r="B23" s="638" t="s">
        <v>286</v>
      </c>
      <c r="C23" s="639"/>
      <c r="D23" s="639"/>
      <c r="E23" s="639"/>
      <c r="F23" s="639"/>
      <c r="G23" s="639"/>
      <c r="H23" s="639"/>
      <c r="I23" s="639"/>
      <c r="J23" s="639"/>
      <c r="K23" s="639"/>
      <c r="L23" s="639"/>
      <c r="M23" s="639"/>
      <c r="N23" s="639"/>
      <c r="O23" s="639"/>
      <c r="P23" s="639"/>
      <c r="Q23" s="640"/>
      <c r="R23" s="641">
        <v>735</v>
      </c>
      <c r="S23" s="644"/>
      <c r="T23" s="644"/>
      <c r="U23" s="644"/>
      <c r="V23" s="644"/>
      <c r="W23" s="644"/>
      <c r="X23" s="644"/>
      <c r="Y23" s="645"/>
      <c r="Z23" s="703">
        <v>0</v>
      </c>
      <c r="AA23" s="703"/>
      <c r="AB23" s="703"/>
      <c r="AC23" s="703"/>
      <c r="AD23" s="704">
        <v>735</v>
      </c>
      <c r="AE23" s="704"/>
      <c r="AF23" s="704"/>
      <c r="AG23" s="704"/>
      <c r="AH23" s="704"/>
      <c r="AI23" s="704"/>
      <c r="AJ23" s="704"/>
      <c r="AK23" s="704"/>
      <c r="AL23" s="646">
        <v>0</v>
      </c>
      <c r="AM23" s="647"/>
      <c r="AN23" s="647"/>
      <c r="AO23" s="705"/>
      <c r="AP23" s="749" t="s">
        <v>287</v>
      </c>
      <c r="AQ23" s="756"/>
      <c r="AR23" s="756"/>
      <c r="AS23" s="756"/>
      <c r="AT23" s="756"/>
      <c r="AU23" s="756"/>
      <c r="AV23" s="756"/>
      <c r="AW23" s="756"/>
      <c r="AX23" s="756"/>
      <c r="AY23" s="756"/>
      <c r="AZ23" s="756"/>
      <c r="BA23" s="756"/>
      <c r="BB23" s="756"/>
      <c r="BC23" s="756"/>
      <c r="BD23" s="756"/>
      <c r="BE23" s="756"/>
      <c r="BF23" s="751"/>
      <c r="BG23" s="641" t="s">
        <v>237</v>
      </c>
      <c r="BH23" s="644"/>
      <c r="BI23" s="644"/>
      <c r="BJ23" s="644"/>
      <c r="BK23" s="644"/>
      <c r="BL23" s="644"/>
      <c r="BM23" s="644"/>
      <c r="BN23" s="645"/>
      <c r="BO23" s="703" t="s">
        <v>134</v>
      </c>
      <c r="BP23" s="703"/>
      <c r="BQ23" s="703"/>
      <c r="BR23" s="703"/>
      <c r="BS23" s="649" t="s">
        <v>237</v>
      </c>
      <c r="BT23" s="644"/>
      <c r="BU23" s="644"/>
      <c r="BV23" s="644"/>
      <c r="BW23" s="644"/>
      <c r="BX23" s="644"/>
      <c r="BY23" s="644"/>
      <c r="BZ23" s="644"/>
      <c r="CA23" s="644"/>
      <c r="CB23" s="684"/>
      <c r="CD23" s="758" t="s">
        <v>226</v>
      </c>
      <c r="CE23" s="759"/>
      <c r="CF23" s="759"/>
      <c r="CG23" s="759"/>
      <c r="CH23" s="759"/>
      <c r="CI23" s="759"/>
      <c r="CJ23" s="759"/>
      <c r="CK23" s="759"/>
      <c r="CL23" s="759"/>
      <c r="CM23" s="759"/>
      <c r="CN23" s="759"/>
      <c r="CO23" s="759"/>
      <c r="CP23" s="759"/>
      <c r="CQ23" s="760"/>
      <c r="CR23" s="758" t="s">
        <v>288</v>
      </c>
      <c r="CS23" s="759"/>
      <c r="CT23" s="759"/>
      <c r="CU23" s="759"/>
      <c r="CV23" s="759"/>
      <c r="CW23" s="759"/>
      <c r="CX23" s="759"/>
      <c r="CY23" s="760"/>
      <c r="CZ23" s="758" t="s">
        <v>289</v>
      </c>
      <c r="DA23" s="759"/>
      <c r="DB23" s="759"/>
      <c r="DC23" s="760"/>
      <c r="DD23" s="758" t="s">
        <v>290</v>
      </c>
      <c r="DE23" s="759"/>
      <c r="DF23" s="759"/>
      <c r="DG23" s="759"/>
      <c r="DH23" s="759"/>
      <c r="DI23" s="759"/>
      <c r="DJ23" s="759"/>
      <c r="DK23" s="760"/>
      <c r="DL23" s="767" t="s">
        <v>291</v>
      </c>
      <c r="DM23" s="768"/>
      <c r="DN23" s="768"/>
      <c r="DO23" s="768"/>
      <c r="DP23" s="768"/>
      <c r="DQ23" s="768"/>
      <c r="DR23" s="768"/>
      <c r="DS23" s="768"/>
      <c r="DT23" s="768"/>
      <c r="DU23" s="768"/>
      <c r="DV23" s="769"/>
      <c r="DW23" s="758" t="s">
        <v>292</v>
      </c>
      <c r="DX23" s="759"/>
      <c r="DY23" s="759"/>
      <c r="DZ23" s="759"/>
      <c r="EA23" s="759"/>
      <c r="EB23" s="759"/>
      <c r="EC23" s="760"/>
    </row>
    <row r="24" spans="2:133" ht="11.25" customHeight="1" x14ac:dyDescent="0.2">
      <c r="B24" s="638" t="s">
        <v>293</v>
      </c>
      <c r="C24" s="639"/>
      <c r="D24" s="639"/>
      <c r="E24" s="639"/>
      <c r="F24" s="639"/>
      <c r="G24" s="639"/>
      <c r="H24" s="639"/>
      <c r="I24" s="639"/>
      <c r="J24" s="639"/>
      <c r="K24" s="639"/>
      <c r="L24" s="639"/>
      <c r="M24" s="639"/>
      <c r="N24" s="639"/>
      <c r="O24" s="639"/>
      <c r="P24" s="639"/>
      <c r="Q24" s="640"/>
      <c r="R24" s="641">
        <v>70738</v>
      </c>
      <c r="S24" s="644"/>
      <c r="T24" s="644"/>
      <c r="U24" s="644"/>
      <c r="V24" s="644"/>
      <c r="W24" s="644"/>
      <c r="X24" s="644"/>
      <c r="Y24" s="645"/>
      <c r="Z24" s="703">
        <v>0.9</v>
      </c>
      <c r="AA24" s="703"/>
      <c r="AB24" s="703"/>
      <c r="AC24" s="703"/>
      <c r="AD24" s="704">
        <v>82</v>
      </c>
      <c r="AE24" s="704"/>
      <c r="AF24" s="704"/>
      <c r="AG24" s="704"/>
      <c r="AH24" s="704"/>
      <c r="AI24" s="704"/>
      <c r="AJ24" s="704"/>
      <c r="AK24" s="704"/>
      <c r="AL24" s="646">
        <v>0</v>
      </c>
      <c r="AM24" s="647"/>
      <c r="AN24" s="647"/>
      <c r="AO24" s="705"/>
      <c r="AP24" s="749" t="s">
        <v>294</v>
      </c>
      <c r="AQ24" s="756"/>
      <c r="AR24" s="756"/>
      <c r="AS24" s="756"/>
      <c r="AT24" s="756"/>
      <c r="AU24" s="756"/>
      <c r="AV24" s="756"/>
      <c r="AW24" s="756"/>
      <c r="AX24" s="756"/>
      <c r="AY24" s="756"/>
      <c r="AZ24" s="756"/>
      <c r="BA24" s="756"/>
      <c r="BB24" s="756"/>
      <c r="BC24" s="756"/>
      <c r="BD24" s="756"/>
      <c r="BE24" s="756"/>
      <c r="BF24" s="751"/>
      <c r="BG24" s="641" t="s">
        <v>237</v>
      </c>
      <c r="BH24" s="644"/>
      <c r="BI24" s="644"/>
      <c r="BJ24" s="644"/>
      <c r="BK24" s="644"/>
      <c r="BL24" s="644"/>
      <c r="BM24" s="644"/>
      <c r="BN24" s="645"/>
      <c r="BO24" s="703" t="s">
        <v>134</v>
      </c>
      <c r="BP24" s="703"/>
      <c r="BQ24" s="703"/>
      <c r="BR24" s="703"/>
      <c r="BS24" s="649" t="s">
        <v>237</v>
      </c>
      <c r="BT24" s="644"/>
      <c r="BU24" s="644"/>
      <c r="BV24" s="644"/>
      <c r="BW24" s="644"/>
      <c r="BX24" s="644"/>
      <c r="BY24" s="644"/>
      <c r="BZ24" s="644"/>
      <c r="CA24" s="644"/>
      <c r="CB24" s="684"/>
      <c r="CD24" s="712" t="s">
        <v>295</v>
      </c>
      <c r="CE24" s="713"/>
      <c r="CF24" s="713"/>
      <c r="CG24" s="713"/>
      <c r="CH24" s="713"/>
      <c r="CI24" s="713"/>
      <c r="CJ24" s="713"/>
      <c r="CK24" s="713"/>
      <c r="CL24" s="713"/>
      <c r="CM24" s="713"/>
      <c r="CN24" s="713"/>
      <c r="CO24" s="713"/>
      <c r="CP24" s="713"/>
      <c r="CQ24" s="714"/>
      <c r="CR24" s="706">
        <v>1926335</v>
      </c>
      <c r="CS24" s="707"/>
      <c r="CT24" s="707"/>
      <c r="CU24" s="707"/>
      <c r="CV24" s="707"/>
      <c r="CW24" s="707"/>
      <c r="CX24" s="707"/>
      <c r="CY24" s="753"/>
      <c r="CZ24" s="754">
        <v>26.1</v>
      </c>
      <c r="DA24" s="723"/>
      <c r="DB24" s="723"/>
      <c r="DC24" s="757"/>
      <c r="DD24" s="752">
        <v>1570041</v>
      </c>
      <c r="DE24" s="707"/>
      <c r="DF24" s="707"/>
      <c r="DG24" s="707"/>
      <c r="DH24" s="707"/>
      <c r="DI24" s="707"/>
      <c r="DJ24" s="707"/>
      <c r="DK24" s="753"/>
      <c r="DL24" s="752">
        <v>1569786</v>
      </c>
      <c r="DM24" s="707"/>
      <c r="DN24" s="707"/>
      <c r="DO24" s="707"/>
      <c r="DP24" s="707"/>
      <c r="DQ24" s="707"/>
      <c r="DR24" s="707"/>
      <c r="DS24" s="707"/>
      <c r="DT24" s="707"/>
      <c r="DU24" s="707"/>
      <c r="DV24" s="753"/>
      <c r="DW24" s="754">
        <v>45.6</v>
      </c>
      <c r="DX24" s="723"/>
      <c r="DY24" s="723"/>
      <c r="DZ24" s="723"/>
      <c r="EA24" s="723"/>
      <c r="EB24" s="723"/>
      <c r="EC24" s="755"/>
    </row>
    <row r="25" spans="2:133" ht="11.25" customHeight="1" x14ac:dyDescent="0.2">
      <c r="B25" s="638" t="s">
        <v>296</v>
      </c>
      <c r="C25" s="639"/>
      <c r="D25" s="639"/>
      <c r="E25" s="639"/>
      <c r="F25" s="639"/>
      <c r="G25" s="639"/>
      <c r="H25" s="639"/>
      <c r="I25" s="639"/>
      <c r="J25" s="639"/>
      <c r="K25" s="639"/>
      <c r="L25" s="639"/>
      <c r="M25" s="639"/>
      <c r="N25" s="639"/>
      <c r="O25" s="639"/>
      <c r="P25" s="639"/>
      <c r="Q25" s="640"/>
      <c r="R25" s="641">
        <v>126872</v>
      </c>
      <c r="S25" s="644"/>
      <c r="T25" s="644"/>
      <c r="U25" s="644"/>
      <c r="V25" s="644"/>
      <c r="W25" s="644"/>
      <c r="X25" s="644"/>
      <c r="Y25" s="645"/>
      <c r="Z25" s="703">
        <v>1.7</v>
      </c>
      <c r="AA25" s="703"/>
      <c r="AB25" s="703"/>
      <c r="AC25" s="703"/>
      <c r="AD25" s="704">
        <v>735</v>
      </c>
      <c r="AE25" s="704"/>
      <c r="AF25" s="704"/>
      <c r="AG25" s="704"/>
      <c r="AH25" s="704"/>
      <c r="AI25" s="704"/>
      <c r="AJ25" s="704"/>
      <c r="AK25" s="704"/>
      <c r="AL25" s="646">
        <v>0</v>
      </c>
      <c r="AM25" s="647"/>
      <c r="AN25" s="647"/>
      <c r="AO25" s="705"/>
      <c r="AP25" s="749" t="s">
        <v>297</v>
      </c>
      <c r="AQ25" s="756"/>
      <c r="AR25" s="756"/>
      <c r="AS25" s="756"/>
      <c r="AT25" s="756"/>
      <c r="AU25" s="756"/>
      <c r="AV25" s="756"/>
      <c r="AW25" s="756"/>
      <c r="AX25" s="756"/>
      <c r="AY25" s="756"/>
      <c r="AZ25" s="756"/>
      <c r="BA25" s="756"/>
      <c r="BB25" s="756"/>
      <c r="BC25" s="756"/>
      <c r="BD25" s="756"/>
      <c r="BE25" s="756"/>
      <c r="BF25" s="751"/>
      <c r="BG25" s="641" t="s">
        <v>134</v>
      </c>
      <c r="BH25" s="644"/>
      <c r="BI25" s="644"/>
      <c r="BJ25" s="644"/>
      <c r="BK25" s="644"/>
      <c r="BL25" s="644"/>
      <c r="BM25" s="644"/>
      <c r="BN25" s="645"/>
      <c r="BO25" s="703" t="s">
        <v>134</v>
      </c>
      <c r="BP25" s="703"/>
      <c r="BQ25" s="703"/>
      <c r="BR25" s="703"/>
      <c r="BS25" s="649" t="s">
        <v>237</v>
      </c>
      <c r="BT25" s="644"/>
      <c r="BU25" s="644"/>
      <c r="BV25" s="644"/>
      <c r="BW25" s="644"/>
      <c r="BX25" s="644"/>
      <c r="BY25" s="644"/>
      <c r="BZ25" s="644"/>
      <c r="CA25" s="644"/>
      <c r="CB25" s="684"/>
      <c r="CD25" s="685" t="s">
        <v>298</v>
      </c>
      <c r="CE25" s="682"/>
      <c r="CF25" s="682"/>
      <c r="CG25" s="682"/>
      <c r="CH25" s="682"/>
      <c r="CI25" s="682"/>
      <c r="CJ25" s="682"/>
      <c r="CK25" s="682"/>
      <c r="CL25" s="682"/>
      <c r="CM25" s="682"/>
      <c r="CN25" s="682"/>
      <c r="CO25" s="682"/>
      <c r="CP25" s="682"/>
      <c r="CQ25" s="683"/>
      <c r="CR25" s="641">
        <v>862504</v>
      </c>
      <c r="CS25" s="642"/>
      <c r="CT25" s="642"/>
      <c r="CU25" s="642"/>
      <c r="CV25" s="642"/>
      <c r="CW25" s="642"/>
      <c r="CX25" s="642"/>
      <c r="CY25" s="643"/>
      <c r="CZ25" s="646">
        <v>11.7</v>
      </c>
      <c r="DA25" s="675"/>
      <c r="DB25" s="675"/>
      <c r="DC25" s="676"/>
      <c r="DD25" s="649">
        <v>835759</v>
      </c>
      <c r="DE25" s="642"/>
      <c r="DF25" s="642"/>
      <c r="DG25" s="642"/>
      <c r="DH25" s="642"/>
      <c r="DI25" s="642"/>
      <c r="DJ25" s="642"/>
      <c r="DK25" s="643"/>
      <c r="DL25" s="649">
        <v>835504</v>
      </c>
      <c r="DM25" s="642"/>
      <c r="DN25" s="642"/>
      <c r="DO25" s="642"/>
      <c r="DP25" s="642"/>
      <c r="DQ25" s="642"/>
      <c r="DR25" s="642"/>
      <c r="DS25" s="642"/>
      <c r="DT25" s="642"/>
      <c r="DU25" s="642"/>
      <c r="DV25" s="643"/>
      <c r="DW25" s="646">
        <v>24.3</v>
      </c>
      <c r="DX25" s="675"/>
      <c r="DY25" s="675"/>
      <c r="DZ25" s="675"/>
      <c r="EA25" s="675"/>
      <c r="EB25" s="675"/>
      <c r="EC25" s="677"/>
    </row>
    <row r="26" spans="2:133" ht="11.25" customHeight="1" x14ac:dyDescent="0.2">
      <c r="B26" s="638" t="s">
        <v>299</v>
      </c>
      <c r="C26" s="639"/>
      <c r="D26" s="639"/>
      <c r="E26" s="639"/>
      <c r="F26" s="639"/>
      <c r="G26" s="639"/>
      <c r="H26" s="639"/>
      <c r="I26" s="639"/>
      <c r="J26" s="639"/>
      <c r="K26" s="639"/>
      <c r="L26" s="639"/>
      <c r="M26" s="639"/>
      <c r="N26" s="639"/>
      <c r="O26" s="639"/>
      <c r="P26" s="639"/>
      <c r="Q26" s="640"/>
      <c r="R26" s="641">
        <v>2998</v>
      </c>
      <c r="S26" s="644"/>
      <c r="T26" s="644"/>
      <c r="U26" s="644"/>
      <c r="V26" s="644"/>
      <c r="W26" s="644"/>
      <c r="X26" s="644"/>
      <c r="Y26" s="645"/>
      <c r="Z26" s="703">
        <v>0</v>
      </c>
      <c r="AA26" s="703"/>
      <c r="AB26" s="703"/>
      <c r="AC26" s="703"/>
      <c r="AD26" s="704" t="s">
        <v>237</v>
      </c>
      <c r="AE26" s="704"/>
      <c r="AF26" s="704"/>
      <c r="AG26" s="704"/>
      <c r="AH26" s="704"/>
      <c r="AI26" s="704"/>
      <c r="AJ26" s="704"/>
      <c r="AK26" s="704"/>
      <c r="AL26" s="646" t="s">
        <v>134</v>
      </c>
      <c r="AM26" s="647"/>
      <c r="AN26" s="647"/>
      <c r="AO26" s="705"/>
      <c r="AP26" s="749" t="s">
        <v>300</v>
      </c>
      <c r="AQ26" s="750"/>
      <c r="AR26" s="750"/>
      <c r="AS26" s="750"/>
      <c r="AT26" s="750"/>
      <c r="AU26" s="750"/>
      <c r="AV26" s="750"/>
      <c r="AW26" s="750"/>
      <c r="AX26" s="750"/>
      <c r="AY26" s="750"/>
      <c r="AZ26" s="750"/>
      <c r="BA26" s="750"/>
      <c r="BB26" s="750"/>
      <c r="BC26" s="750"/>
      <c r="BD26" s="750"/>
      <c r="BE26" s="750"/>
      <c r="BF26" s="751"/>
      <c r="BG26" s="641" t="s">
        <v>134</v>
      </c>
      <c r="BH26" s="644"/>
      <c r="BI26" s="644"/>
      <c r="BJ26" s="644"/>
      <c r="BK26" s="644"/>
      <c r="BL26" s="644"/>
      <c r="BM26" s="644"/>
      <c r="BN26" s="645"/>
      <c r="BO26" s="703" t="s">
        <v>237</v>
      </c>
      <c r="BP26" s="703"/>
      <c r="BQ26" s="703"/>
      <c r="BR26" s="703"/>
      <c r="BS26" s="649" t="s">
        <v>134</v>
      </c>
      <c r="BT26" s="644"/>
      <c r="BU26" s="644"/>
      <c r="BV26" s="644"/>
      <c r="BW26" s="644"/>
      <c r="BX26" s="644"/>
      <c r="BY26" s="644"/>
      <c r="BZ26" s="644"/>
      <c r="CA26" s="644"/>
      <c r="CB26" s="684"/>
      <c r="CD26" s="685" t="s">
        <v>301</v>
      </c>
      <c r="CE26" s="682"/>
      <c r="CF26" s="682"/>
      <c r="CG26" s="682"/>
      <c r="CH26" s="682"/>
      <c r="CI26" s="682"/>
      <c r="CJ26" s="682"/>
      <c r="CK26" s="682"/>
      <c r="CL26" s="682"/>
      <c r="CM26" s="682"/>
      <c r="CN26" s="682"/>
      <c r="CO26" s="682"/>
      <c r="CP26" s="682"/>
      <c r="CQ26" s="683"/>
      <c r="CR26" s="641">
        <v>569950</v>
      </c>
      <c r="CS26" s="644"/>
      <c r="CT26" s="644"/>
      <c r="CU26" s="644"/>
      <c r="CV26" s="644"/>
      <c r="CW26" s="644"/>
      <c r="CX26" s="644"/>
      <c r="CY26" s="645"/>
      <c r="CZ26" s="646">
        <v>7.7</v>
      </c>
      <c r="DA26" s="675"/>
      <c r="DB26" s="675"/>
      <c r="DC26" s="676"/>
      <c r="DD26" s="649">
        <v>547560</v>
      </c>
      <c r="DE26" s="644"/>
      <c r="DF26" s="644"/>
      <c r="DG26" s="644"/>
      <c r="DH26" s="644"/>
      <c r="DI26" s="644"/>
      <c r="DJ26" s="644"/>
      <c r="DK26" s="645"/>
      <c r="DL26" s="649" t="s">
        <v>134</v>
      </c>
      <c r="DM26" s="644"/>
      <c r="DN26" s="644"/>
      <c r="DO26" s="644"/>
      <c r="DP26" s="644"/>
      <c r="DQ26" s="644"/>
      <c r="DR26" s="644"/>
      <c r="DS26" s="644"/>
      <c r="DT26" s="644"/>
      <c r="DU26" s="644"/>
      <c r="DV26" s="645"/>
      <c r="DW26" s="646" t="s">
        <v>134</v>
      </c>
      <c r="DX26" s="675"/>
      <c r="DY26" s="675"/>
      <c r="DZ26" s="675"/>
      <c r="EA26" s="675"/>
      <c r="EB26" s="675"/>
      <c r="EC26" s="677"/>
    </row>
    <row r="27" spans="2:133" ht="11.25" customHeight="1" x14ac:dyDescent="0.2">
      <c r="B27" s="638" t="s">
        <v>302</v>
      </c>
      <c r="C27" s="639"/>
      <c r="D27" s="639"/>
      <c r="E27" s="639"/>
      <c r="F27" s="639"/>
      <c r="G27" s="639"/>
      <c r="H27" s="639"/>
      <c r="I27" s="639"/>
      <c r="J27" s="639"/>
      <c r="K27" s="639"/>
      <c r="L27" s="639"/>
      <c r="M27" s="639"/>
      <c r="N27" s="639"/>
      <c r="O27" s="639"/>
      <c r="P27" s="639"/>
      <c r="Q27" s="640"/>
      <c r="R27" s="641">
        <v>563040</v>
      </c>
      <c r="S27" s="644"/>
      <c r="T27" s="644"/>
      <c r="U27" s="644"/>
      <c r="V27" s="644"/>
      <c r="W27" s="644"/>
      <c r="X27" s="644"/>
      <c r="Y27" s="645"/>
      <c r="Z27" s="703">
        <v>7.4</v>
      </c>
      <c r="AA27" s="703"/>
      <c r="AB27" s="703"/>
      <c r="AC27" s="703"/>
      <c r="AD27" s="704" t="s">
        <v>134</v>
      </c>
      <c r="AE27" s="704"/>
      <c r="AF27" s="704"/>
      <c r="AG27" s="704"/>
      <c r="AH27" s="704"/>
      <c r="AI27" s="704"/>
      <c r="AJ27" s="704"/>
      <c r="AK27" s="704"/>
      <c r="AL27" s="646" t="s">
        <v>237</v>
      </c>
      <c r="AM27" s="647"/>
      <c r="AN27" s="647"/>
      <c r="AO27" s="705"/>
      <c r="AP27" s="638" t="s">
        <v>303</v>
      </c>
      <c r="AQ27" s="639"/>
      <c r="AR27" s="639"/>
      <c r="AS27" s="639"/>
      <c r="AT27" s="639"/>
      <c r="AU27" s="639"/>
      <c r="AV27" s="639"/>
      <c r="AW27" s="639"/>
      <c r="AX27" s="639"/>
      <c r="AY27" s="639"/>
      <c r="AZ27" s="639"/>
      <c r="BA27" s="639"/>
      <c r="BB27" s="639"/>
      <c r="BC27" s="639"/>
      <c r="BD27" s="639"/>
      <c r="BE27" s="639"/>
      <c r="BF27" s="640"/>
      <c r="BG27" s="641">
        <v>1625255</v>
      </c>
      <c r="BH27" s="644"/>
      <c r="BI27" s="644"/>
      <c r="BJ27" s="644"/>
      <c r="BK27" s="644"/>
      <c r="BL27" s="644"/>
      <c r="BM27" s="644"/>
      <c r="BN27" s="645"/>
      <c r="BO27" s="703">
        <v>100</v>
      </c>
      <c r="BP27" s="703"/>
      <c r="BQ27" s="703"/>
      <c r="BR27" s="703"/>
      <c r="BS27" s="649" t="s">
        <v>134</v>
      </c>
      <c r="BT27" s="644"/>
      <c r="BU27" s="644"/>
      <c r="BV27" s="644"/>
      <c r="BW27" s="644"/>
      <c r="BX27" s="644"/>
      <c r="BY27" s="644"/>
      <c r="BZ27" s="644"/>
      <c r="CA27" s="644"/>
      <c r="CB27" s="684"/>
      <c r="CD27" s="685" t="s">
        <v>304</v>
      </c>
      <c r="CE27" s="682"/>
      <c r="CF27" s="682"/>
      <c r="CG27" s="682"/>
      <c r="CH27" s="682"/>
      <c r="CI27" s="682"/>
      <c r="CJ27" s="682"/>
      <c r="CK27" s="682"/>
      <c r="CL27" s="682"/>
      <c r="CM27" s="682"/>
      <c r="CN27" s="682"/>
      <c r="CO27" s="682"/>
      <c r="CP27" s="682"/>
      <c r="CQ27" s="683"/>
      <c r="CR27" s="641">
        <v>315383</v>
      </c>
      <c r="CS27" s="642"/>
      <c r="CT27" s="642"/>
      <c r="CU27" s="642"/>
      <c r="CV27" s="642"/>
      <c r="CW27" s="642"/>
      <c r="CX27" s="642"/>
      <c r="CY27" s="643"/>
      <c r="CZ27" s="646">
        <v>4.3</v>
      </c>
      <c r="DA27" s="675"/>
      <c r="DB27" s="675"/>
      <c r="DC27" s="676"/>
      <c r="DD27" s="649">
        <v>63422</v>
      </c>
      <c r="DE27" s="642"/>
      <c r="DF27" s="642"/>
      <c r="DG27" s="642"/>
      <c r="DH27" s="642"/>
      <c r="DI27" s="642"/>
      <c r="DJ27" s="642"/>
      <c r="DK27" s="643"/>
      <c r="DL27" s="649">
        <v>63422</v>
      </c>
      <c r="DM27" s="642"/>
      <c r="DN27" s="642"/>
      <c r="DO27" s="642"/>
      <c r="DP27" s="642"/>
      <c r="DQ27" s="642"/>
      <c r="DR27" s="642"/>
      <c r="DS27" s="642"/>
      <c r="DT27" s="642"/>
      <c r="DU27" s="642"/>
      <c r="DV27" s="643"/>
      <c r="DW27" s="646">
        <v>1.8</v>
      </c>
      <c r="DX27" s="675"/>
      <c r="DY27" s="675"/>
      <c r="DZ27" s="675"/>
      <c r="EA27" s="675"/>
      <c r="EB27" s="675"/>
      <c r="EC27" s="677"/>
    </row>
    <row r="28" spans="2:133" ht="11.25" customHeight="1" x14ac:dyDescent="0.2">
      <c r="B28" s="746" t="s">
        <v>305</v>
      </c>
      <c r="C28" s="747"/>
      <c r="D28" s="747"/>
      <c r="E28" s="747"/>
      <c r="F28" s="747"/>
      <c r="G28" s="747"/>
      <c r="H28" s="747"/>
      <c r="I28" s="747"/>
      <c r="J28" s="747"/>
      <c r="K28" s="747"/>
      <c r="L28" s="747"/>
      <c r="M28" s="747"/>
      <c r="N28" s="747"/>
      <c r="O28" s="747"/>
      <c r="P28" s="747"/>
      <c r="Q28" s="748"/>
      <c r="R28" s="641" t="s">
        <v>237</v>
      </c>
      <c r="S28" s="644"/>
      <c r="T28" s="644"/>
      <c r="U28" s="644"/>
      <c r="V28" s="644"/>
      <c r="W28" s="644"/>
      <c r="X28" s="644"/>
      <c r="Y28" s="645"/>
      <c r="Z28" s="703" t="s">
        <v>134</v>
      </c>
      <c r="AA28" s="703"/>
      <c r="AB28" s="703"/>
      <c r="AC28" s="703"/>
      <c r="AD28" s="704" t="s">
        <v>134</v>
      </c>
      <c r="AE28" s="704"/>
      <c r="AF28" s="704"/>
      <c r="AG28" s="704"/>
      <c r="AH28" s="704"/>
      <c r="AI28" s="704"/>
      <c r="AJ28" s="704"/>
      <c r="AK28" s="704"/>
      <c r="AL28" s="646" t="s">
        <v>237</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306</v>
      </c>
      <c r="CE28" s="682"/>
      <c r="CF28" s="682"/>
      <c r="CG28" s="682"/>
      <c r="CH28" s="682"/>
      <c r="CI28" s="682"/>
      <c r="CJ28" s="682"/>
      <c r="CK28" s="682"/>
      <c r="CL28" s="682"/>
      <c r="CM28" s="682"/>
      <c r="CN28" s="682"/>
      <c r="CO28" s="682"/>
      <c r="CP28" s="682"/>
      <c r="CQ28" s="683"/>
      <c r="CR28" s="641">
        <v>748448</v>
      </c>
      <c r="CS28" s="644"/>
      <c r="CT28" s="644"/>
      <c r="CU28" s="644"/>
      <c r="CV28" s="644"/>
      <c r="CW28" s="644"/>
      <c r="CX28" s="644"/>
      <c r="CY28" s="645"/>
      <c r="CZ28" s="646">
        <v>10.1</v>
      </c>
      <c r="DA28" s="675"/>
      <c r="DB28" s="675"/>
      <c r="DC28" s="676"/>
      <c r="DD28" s="649">
        <v>670860</v>
      </c>
      <c r="DE28" s="644"/>
      <c r="DF28" s="644"/>
      <c r="DG28" s="644"/>
      <c r="DH28" s="644"/>
      <c r="DI28" s="644"/>
      <c r="DJ28" s="644"/>
      <c r="DK28" s="645"/>
      <c r="DL28" s="649">
        <v>670860</v>
      </c>
      <c r="DM28" s="644"/>
      <c r="DN28" s="644"/>
      <c r="DO28" s="644"/>
      <c r="DP28" s="644"/>
      <c r="DQ28" s="644"/>
      <c r="DR28" s="644"/>
      <c r="DS28" s="644"/>
      <c r="DT28" s="644"/>
      <c r="DU28" s="644"/>
      <c r="DV28" s="645"/>
      <c r="DW28" s="646">
        <v>19.5</v>
      </c>
      <c r="DX28" s="675"/>
      <c r="DY28" s="675"/>
      <c r="DZ28" s="675"/>
      <c r="EA28" s="675"/>
      <c r="EB28" s="675"/>
      <c r="EC28" s="677"/>
    </row>
    <row r="29" spans="2:133" ht="11.25" customHeight="1" x14ac:dyDescent="0.2">
      <c r="B29" s="638" t="s">
        <v>307</v>
      </c>
      <c r="C29" s="639"/>
      <c r="D29" s="639"/>
      <c r="E29" s="639"/>
      <c r="F29" s="639"/>
      <c r="G29" s="639"/>
      <c r="H29" s="639"/>
      <c r="I29" s="639"/>
      <c r="J29" s="639"/>
      <c r="K29" s="639"/>
      <c r="L29" s="639"/>
      <c r="M29" s="639"/>
      <c r="N29" s="639"/>
      <c r="O29" s="639"/>
      <c r="P29" s="639"/>
      <c r="Q29" s="640"/>
      <c r="R29" s="641">
        <v>611382</v>
      </c>
      <c r="S29" s="644"/>
      <c r="T29" s="644"/>
      <c r="U29" s="644"/>
      <c r="V29" s="644"/>
      <c r="W29" s="644"/>
      <c r="X29" s="644"/>
      <c r="Y29" s="645"/>
      <c r="Z29" s="703">
        <v>8.1</v>
      </c>
      <c r="AA29" s="703"/>
      <c r="AB29" s="703"/>
      <c r="AC29" s="703"/>
      <c r="AD29" s="704" t="s">
        <v>134</v>
      </c>
      <c r="AE29" s="704"/>
      <c r="AF29" s="704"/>
      <c r="AG29" s="704"/>
      <c r="AH29" s="704"/>
      <c r="AI29" s="704"/>
      <c r="AJ29" s="704"/>
      <c r="AK29" s="704"/>
      <c r="AL29" s="646" t="s">
        <v>134</v>
      </c>
      <c r="AM29" s="647"/>
      <c r="AN29" s="647"/>
      <c r="AO29" s="705"/>
      <c r="AP29" s="715" t="s">
        <v>226</v>
      </c>
      <c r="AQ29" s="716"/>
      <c r="AR29" s="716"/>
      <c r="AS29" s="716"/>
      <c r="AT29" s="716"/>
      <c r="AU29" s="716"/>
      <c r="AV29" s="716"/>
      <c r="AW29" s="716"/>
      <c r="AX29" s="716"/>
      <c r="AY29" s="716"/>
      <c r="AZ29" s="716"/>
      <c r="BA29" s="716"/>
      <c r="BB29" s="716"/>
      <c r="BC29" s="716"/>
      <c r="BD29" s="716"/>
      <c r="BE29" s="716"/>
      <c r="BF29" s="717"/>
      <c r="BG29" s="715" t="s">
        <v>308</v>
      </c>
      <c r="BH29" s="743"/>
      <c r="BI29" s="743"/>
      <c r="BJ29" s="743"/>
      <c r="BK29" s="743"/>
      <c r="BL29" s="743"/>
      <c r="BM29" s="743"/>
      <c r="BN29" s="743"/>
      <c r="BO29" s="743"/>
      <c r="BP29" s="743"/>
      <c r="BQ29" s="744"/>
      <c r="BR29" s="715" t="s">
        <v>309</v>
      </c>
      <c r="BS29" s="743"/>
      <c r="BT29" s="743"/>
      <c r="BU29" s="743"/>
      <c r="BV29" s="743"/>
      <c r="BW29" s="743"/>
      <c r="BX29" s="743"/>
      <c r="BY29" s="743"/>
      <c r="BZ29" s="743"/>
      <c r="CA29" s="743"/>
      <c r="CB29" s="744"/>
      <c r="CD29" s="725" t="s">
        <v>310</v>
      </c>
      <c r="CE29" s="726"/>
      <c r="CF29" s="685" t="s">
        <v>311</v>
      </c>
      <c r="CG29" s="682"/>
      <c r="CH29" s="682"/>
      <c r="CI29" s="682"/>
      <c r="CJ29" s="682"/>
      <c r="CK29" s="682"/>
      <c r="CL29" s="682"/>
      <c r="CM29" s="682"/>
      <c r="CN29" s="682"/>
      <c r="CO29" s="682"/>
      <c r="CP29" s="682"/>
      <c r="CQ29" s="683"/>
      <c r="CR29" s="641">
        <v>748346</v>
      </c>
      <c r="CS29" s="642"/>
      <c r="CT29" s="642"/>
      <c r="CU29" s="642"/>
      <c r="CV29" s="642"/>
      <c r="CW29" s="642"/>
      <c r="CX29" s="642"/>
      <c r="CY29" s="643"/>
      <c r="CZ29" s="646">
        <v>10.1</v>
      </c>
      <c r="DA29" s="675"/>
      <c r="DB29" s="675"/>
      <c r="DC29" s="676"/>
      <c r="DD29" s="649">
        <v>670758</v>
      </c>
      <c r="DE29" s="642"/>
      <c r="DF29" s="642"/>
      <c r="DG29" s="642"/>
      <c r="DH29" s="642"/>
      <c r="DI29" s="642"/>
      <c r="DJ29" s="642"/>
      <c r="DK29" s="643"/>
      <c r="DL29" s="649">
        <v>670758</v>
      </c>
      <c r="DM29" s="642"/>
      <c r="DN29" s="642"/>
      <c r="DO29" s="642"/>
      <c r="DP29" s="642"/>
      <c r="DQ29" s="642"/>
      <c r="DR29" s="642"/>
      <c r="DS29" s="642"/>
      <c r="DT29" s="642"/>
      <c r="DU29" s="642"/>
      <c r="DV29" s="643"/>
      <c r="DW29" s="646">
        <v>19.5</v>
      </c>
      <c r="DX29" s="675"/>
      <c r="DY29" s="675"/>
      <c r="DZ29" s="675"/>
      <c r="EA29" s="675"/>
      <c r="EB29" s="675"/>
      <c r="EC29" s="677"/>
    </row>
    <row r="30" spans="2:133" ht="11.25" customHeight="1" x14ac:dyDescent="0.2">
      <c r="B30" s="638" t="s">
        <v>312</v>
      </c>
      <c r="C30" s="639"/>
      <c r="D30" s="639"/>
      <c r="E30" s="639"/>
      <c r="F30" s="639"/>
      <c r="G30" s="639"/>
      <c r="H30" s="639"/>
      <c r="I30" s="639"/>
      <c r="J30" s="639"/>
      <c r="K30" s="639"/>
      <c r="L30" s="639"/>
      <c r="M30" s="639"/>
      <c r="N30" s="639"/>
      <c r="O30" s="639"/>
      <c r="P30" s="639"/>
      <c r="Q30" s="640"/>
      <c r="R30" s="641">
        <v>86648</v>
      </c>
      <c r="S30" s="644"/>
      <c r="T30" s="644"/>
      <c r="U30" s="644"/>
      <c r="V30" s="644"/>
      <c r="W30" s="644"/>
      <c r="X30" s="644"/>
      <c r="Y30" s="645"/>
      <c r="Z30" s="703">
        <v>1.1000000000000001</v>
      </c>
      <c r="AA30" s="703"/>
      <c r="AB30" s="703"/>
      <c r="AC30" s="703"/>
      <c r="AD30" s="704">
        <v>5780</v>
      </c>
      <c r="AE30" s="704"/>
      <c r="AF30" s="704"/>
      <c r="AG30" s="704"/>
      <c r="AH30" s="704"/>
      <c r="AI30" s="704"/>
      <c r="AJ30" s="704"/>
      <c r="AK30" s="704"/>
      <c r="AL30" s="646">
        <v>0.2</v>
      </c>
      <c r="AM30" s="647"/>
      <c r="AN30" s="647"/>
      <c r="AO30" s="705"/>
      <c r="AP30" s="731" t="s">
        <v>313</v>
      </c>
      <c r="AQ30" s="732"/>
      <c r="AR30" s="732"/>
      <c r="AS30" s="732"/>
      <c r="AT30" s="737" t="s">
        <v>314</v>
      </c>
      <c r="AU30" s="210"/>
      <c r="AV30" s="210"/>
      <c r="AW30" s="210"/>
      <c r="AX30" s="740" t="s">
        <v>188</v>
      </c>
      <c r="AY30" s="741"/>
      <c r="AZ30" s="741"/>
      <c r="BA30" s="741"/>
      <c r="BB30" s="741"/>
      <c r="BC30" s="741"/>
      <c r="BD30" s="741"/>
      <c r="BE30" s="741"/>
      <c r="BF30" s="742"/>
      <c r="BG30" s="721">
        <v>99.9</v>
      </c>
      <c r="BH30" s="722"/>
      <c r="BI30" s="722"/>
      <c r="BJ30" s="722"/>
      <c r="BK30" s="722"/>
      <c r="BL30" s="722"/>
      <c r="BM30" s="723">
        <v>99.1</v>
      </c>
      <c r="BN30" s="722"/>
      <c r="BO30" s="722"/>
      <c r="BP30" s="722"/>
      <c r="BQ30" s="724"/>
      <c r="BR30" s="721">
        <v>99.9</v>
      </c>
      <c r="BS30" s="722"/>
      <c r="BT30" s="722"/>
      <c r="BU30" s="722"/>
      <c r="BV30" s="722"/>
      <c r="BW30" s="722"/>
      <c r="BX30" s="723">
        <v>99.1</v>
      </c>
      <c r="BY30" s="722"/>
      <c r="BZ30" s="722"/>
      <c r="CA30" s="722"/>
      <c r="CB30" s="724"/>
      <c r="CD30" s="727"/>
      <c r="CE30" s="728"/>
      <c r="CF30" s="685" t="s">
        <v>315</v>
      </c>
      <c r="CG30" s="682"/>
      <c r="CH30" s="682"/>
      <c r="CI30" s="682"/>
      <c r="CJ30" s="682"/>
      <c r="CK30" s="682"/>
      <c r="CL30" s="682"/>
      <c r="CM30" s="682"/>
      <c r="CN30" s="682"/>
      <c r="CO30" s="682"/>
      <c r="CP30" s="682"/>
      <c r="CQ30" s="683"/>
      <c r="CR30" s="641">
        <v>701255</v>
      </c>
      <c r="CS30" s="644"/>
      <c r="CT30" s="644"/>
      <c r="CU30" s="644"/>
      <c r="CV30" s="644"/>
      <c r="CW30" s="644"/>
      <c r="CX30" s="644"/>
      <c r="CY30" s="645"/>
      <c r="CZ30" s="646">
        <v>9.5</v>
      </c>
      <c r="DA30" s="675"/>
      <c r="DB30" s="675"/>
      <c r="DC30" s="676"/>
      <c r="DD30" s="649">
        <v>657760</v>
      </c>
      <c r="DE30" s="644"/>
      <c r="DF30" s="644"/>
      <c r="DG30" s="644"/>
      <c r="DH30" s="644"/>
      <c r="DI30" s="644"/>
      <c r="DJ30" s="644"/>
      <c r="DK30" s="645"/>
      <c r="DL30" s="649">
        <v>657760</v>
      </c>
      <c r="DM30" s="644"/>
      <c r="DN30" s="644"/>
      <c r="DO30" s="644"/>
      <c r="DP30" s="644"/>
      <c r="DQ30" s="644"/>
      <c r="DR30" s="644"/>
      <c r="DS30" s="644"/>
      <c r="DT30" s="644"/>
      <c r="DU30" s="644"/>
      <c r="DV30" s="645"/>
      <c r="DW30" s="646">
        <v>19.100000000000001</v>
      </c>
      <c r="DX30" s="675"/>
      <c r="DY30" s="675"/>
      <c r="DZ30" s="675"/>
      <c r="EA30" s="675"/>
      <c r="EB30" s="675"/>
      <c r="EC30" s="677"/>
    </row>
    <row r="31" spans="2:133" ht="11.25" customHeight="1" x14ac:dyDescent="0.2">
      <c r="B31" s="638" t="s">
        <v>316</v>
      </c>
      <c r="C31" s="639"/>
      <c r="D31" s="639"/>
      <c r="E31" s="639"/>
      <c r="F31" s="639"/>
      <c r="G31" s="639"/>
      <c r="H31" s="639"/>
      <c r="I31" s="639"/>
      <c r="J31" s="639"/>
      <c r="K31" s="639"/>
      <c r="L31" s="639"/>
      <c r="M31" s="639"/>
      <c r="N31" s="639"/>
      <c r="O31" s="639"/>
      <c r="P31" s="639"/>
      <c r="Q31" s="640"/>
      <c r="R31" s="641">
        <v>225594</v>
      </c>
      <c r="S31" s="644"/>
      <c r="T31" s="644"/>
      <c r="U31" s="644"/>
      <c r="V31" s="644"/>
      <c r="W31" s="644"/>
      <c r="X31" s="644"/>
      <c r="Y31" s="645"/>
      <c r="Z31" s="703">
        <v>3</v>
      </c>
      <c r="AA31" s="703"/>
      <c r="AB31" s="703"/>
      <c r="AC31" s="703"/>
      <c r="AD31" s="704" t="s">
        <v>134</v>
      </c>
      <c r="AE31" s="704"/>
      <c r="AF31" s="704"/>
      <c r="AG31" s="704"/>
      <c r="AH31" s="704"/>
      <c r="AI31" s="704"/>
      <c r="AJ31" s="704"/>
      <c r="AK31" s="704"/>
      <c r="AL31" s="646" t="s">
        <v>134</v>
      </c>
      <c r="AM31" s="647"/>
      <c r="AN31" s="647"/>
      <c r="AO31" s="705"/>
      <c r="AP31" s="733"/>
      <c r="AQ31" s="734"/>
      <c r="AR31" s="734"/>
      <c r="AS31" s="734"/>
      <c r="AT31" s="738"/>
      <c r="AU31" s="209" t="s">
        <v>317</v>
      </c>
      <c r="AV31" s="209"/>
      <c r="AW31" s="209"/>
      <c r="AX31" s="638" t="s">
        <v>318</v>
      </c>
      <c r="AY31" s="639"/>
      <c r="AZ31" s="639"/>
      <c r="BA31" s="639"/>
      <c r="BB31" s="639"/>
      <c r="BC31" s="639"/>
      <c r="BD31" s="639"/>
      <c r="BE31" s="639"/>
      <c r="BF31" s="640"/>
      <c r="BG31" s="719">
        <v>99.9</v>
      </c>
      <c r="BH31" s="642"/>
      <c r="BI31" s="642"/>
      <c r="BJ31" s="642"/>
      <c r="BK31" s="642"/>
      <c r="BL31" s="642"/>
      <c r="BM31" s="647">
        <v>99.5</v>
      </c>
      <c r="BN31" s="720"/>
      <c r="BO31" s="720"/>
      <c r="BP31" s="720"/>
      <c r="BQ31" s="681"/>
      <c r="BR31" s="719">
        <v>100</v>
      </c>
      <c r="BS31" s="642"/>
      <c r="BT31" s="642"/>
      <c r="BU31" s="642"/>
      <c r="BV31" s="642"/>
      <c r="BW31" s="642"/>
      <c r="BX31" s="647">
        <v>99.5</v>
      </c>
      <c r="BY31" s="720"/>
      <c r="BZ31" s="720"/>
      <c r="CA31" s="720"/>
      <c r="CB31" s="681"/>
      <c r="CD31" s="727"/>
      <c r="CE31" s="728"/>
      <c r="CF31" s="685" t="s">
        <v>319</v>
      </c>
      <c r="CG31" s="682"/>
      <c r="CH31" s="682"/>
      <c r="CI31" s="682"/>
      <c r="CJ31" s="682"/>
      <c r="CK31" s="682"/>
      <c r="CL31" s="682"/>
      <c r="CM31" s="682"/>
      <c r="CN31" s="682"/>
      <c r="CO31" s="682"/>
      <c r="CP31" s="682"/>
      <c r="CQ31" s="683"/>
      <c r="CR31" s="641">
        <v>47091</v>
      </c>
      <c r="CS31" s="642"/>
      <c r="CT31" s="642"/>
      <c r="CU31" s="642"/>
      <c r="CV31" s="642"/>
      <c r="CW31" s="642"/>
      <c r="CX31" s="642"/>
      <c r="CY31" s="643"/>
      <c r="CZ31" s="646">
        <v>0.6</v>
      </c>
      <c r="DA31" s="675"/>
      <c r="DB31" s="675"/>
      <c r="DC31" s="676"/>
      <c r="DD31" s="649">
        <v>12998</v>
      </c>
      <c r="DE31" s="642"/>
      <c r="DF31" s="642"/>
      <c r="DG31" s="642"/>
      <c r="DH31" s="642"/>
      <c r="DI31" s="642"/>
      <c r="DJ31" s="642"/>
      <c r="DK31" s="643"/>
      <c r="DL31" s="649">
        <v>12998</v>
      </c>
      <c r="DM31" s="642"/>
      <c r="DN31" s="642"/>
      <c r="DO31" s="642"/>
      <c r="DP31" s="642"/>
      <c r="DQ31" s="642"/>
      <c r="DR31" s="642"/>
      <c r="DS31" s="642"/>
      <c r="DT31" s="642"/>
      <c r="DU31" s="642"/>
      <c r="DV31" s="643"/>
      <c r="DW31" s="646">
        <v>0.4</v>
      </c>
      <c r="DX31" s="675"/>
      <c r="DY31" s="675"/>
      <c r="DZ31" s="675"/>
      <c r="EA31" s="675"/>
      <c r="EB31" s="675"/>
      <c r="EC31" s="677"/>
    </row>
    <row r="32" spans="2:133" ht="11.25" customHeight="1" x14ac:dyDescent="0.2">
      <c r="B32" s="638" t="s">
        <v>320</v>
      </c>
      <c r="C32" s="639"/>
      <c r="D32" s="639"/>
      <c r="E32" s="639"/>
      <c r="F32" s="639"/>
      <c r="G32" s="639"/>
      <c r="H32" s="639"/>
      <c r="I32" s="639"/>
      <c r="J32" s="639"/>
      <c r="K32" s="639"/>
      <c r="L32" s="639"/>
      <c r="M32" s="639"/>
      <c r="N32" s="639"/>
      <c r="O32" s="639"/>
      <c r="P32" s="639"/>
      <c r="Q32" s="640"/>
      <c r="R32" s="641">
        <v>709556</v>
      </c>
      <c r="S32" s="644"/>
      <c r="T32" s="644"/>
      <c r="U32" s="644"/>
      <c r="V32" s="644"/>
      <c r="W32" s="644"/>
      <c r="X32" s="644"/>
      <c r="Y32" s="645"/>
      <c r="Z32" s="703">
        <v>9.4</v>
      </c>
      <c r="AA32" s="703"/>
      <c r="AB32" s="703"/>
      <c r="AC32" s="703"/>
      <c r="AD32" s="704" t="s">
        <v>237</v>
      </c>
      <c r="AE32" s="704"/>
      <c r="AF32" s="704"/>
      <c r="AG32" s="704"/>
      <c r="AH32" s="704"/>
      <c r="AI32" s="704"/>
      <c r="AJ32" s="704"/>
      <c r="AK32" s="704"/>
      <c r="AL32" s="646" t="s">
        <v>237</v>
      </c>
      <c r="AM32" s="647"/>
      <c r="AN32" s="647"/>
      <c r="AO32" s="705"/>
      <c r="AP32" s="735"/>
      <c r="AQ32" s="736"/>
      <c r="AR32" s="736"/>
      <c r="AS32" s="736"/>
      <c r="AT32" s="739"/>
      <c r="AU32" s="211"/>
      <c r="AV32" s="211"/>
      <c r="AW32" s="211"/>
      <c r="AX32" s="653" t="s">
        <v>321</v>
      </c>
      <c r="AY32" s="654"/>
      <c r="AZ32" s="654"/>
      <c r="BA32" s="654"/>
      <c r="BB32" s="654"/>
      <c r="BC32" s="654"/>
      <c r="BD32" s="654"/>
      <c r="BE32" s="654"/>
      <c r="BF32" s="655"/>
      <c r="BG32" s="718">
        <v>99.9</v>
      </c>
      <c r="BH32" s="657"/>
      <c r="BI32" s="657"/>
      <c r="BJ32" s="657"/>
      <c r="BK32" s="657"/>
      <c r="BL32" s="657"/>
      <c r="BM32" s="701">
        <v>98.9</v>
      </c>
      <c r="BN32" s="657"/>
      <c r="BO32" s="657"/>
      <c r="BP32" s="657"/>
      <c r="BQ32" s="694"/>
      <c r="BR32" s="718">
        <v>99.9</v>
      </c>
      <c r="BS32" s="657"/>
      <c r="BT32" s="657"/>
      <c r="BU32" s="657"/>
      <c r="BV32" s="657"/>
      <c r="BW32" s="657"/>
      <c r="BX32" s="701">
        <v>98.9</v>
      </c>
      <c r="BY32" s="657"/>
      <c r="BZ32" s="657"/>
      <c r="CA32" s="657"/>
      <c r="CB32" s="694"/>
      <c r="CD32" s="729"/>
      <c r="CE32" s="730"/>
      <c r="CF32" s="685" t="s">
        <v>322</v>
      </c>
      <c r="CG32" s="682"/>
      <c r="CH32" s="682"/>
      <c r="CI32" s="682"/>
      <c r="CJ32" s="682"/>
      <c r="CK32" s="682"/>
      <c r="CL32" s="682"/>
      <c r="CM32" s="682"/>
      <c r="CN32" s="682"/>
      <c r="CO32" s="682"/>
      <c r="CP32" s="682"/>
      <c r="CQ32" s="683"/>
      <c r="CR32" s="641">
        <v>102</v>
      </c>
      <c r="CS32" s="644"/>
      <c r="CT32" s="644"/>
      <c r="CU32" s="644"/>
      <c r="CV32" s="644"/>
      <c r="CW32" s="644"/>
      <c r="CX32" s="644"/>
      <c r="CY32" s="645"/>
      <c r="CZ32" s="646">
        <v>0</v>
      </c>
      <c r="DA32" s="675"/>
      <c r="DB32" s="675"/>
      <c r="DC32" s="676"/>
      <c r="DD32" s="649">
        <v>102</v>
      </c>
      <c r="DE32" s="644"/>
      <c r="DF32" s="644"/>
      <c r="DG32" s="644"/>
      <c r="DH32" s="644"/>
      <c r="DI32" s="644"/>
      <c r="DJ32" s="644"/>
      <c r="DK32" s="645"/>
      <c r="DL32" s="649">
        <v>102</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2">
      <c r="B33" s="638" t="s">
        <v>323</v>
      </c>
      <c r="C33" s="639"/>
      <c r="D33" s="639"/>
      <c r="E33" s="639"/>
      <c r="F33" s="639"/>
      <c r="G33" s="639"/>
      <c r="H33" s="639"/>
      <c r="I33" s="639"/>
      <c r="J33" s="639"/>
      <c r="K33" s="639"/>
      <c r="L33" s="639"/>
      <c r="M33" s="639"/>
      <c r="N33" s="639"/>
      <c r="O33" s="639"/>
      <c r="P33" s="639"/>
      <c r="Q33" s="640"/>
      <c r="R33" s="641">
        <v>239537</v>
      </c>
      <c r="S33" s="644"/>
      <c r="T33" s="644"/>
      <c r="U33" s="644"/>
      <c r="V33" s="644"/>
      <c r="W33" s="644"/>
      <c r="X33" s="644"/>
      <c r="Y33" s="645"/>
      <c r="Z33" s="703">
        <v>3.2</v>
      </c>
      <c r="AA33" s="703"/>
      <c r="AB33" s="703"/>
      <c r="AC33" s="703"/>
      <c r="AD33" s="704" t="s">
        <v>134</v>
      </c>
      <c r="AE33" s="704"/>
      <c r="AF33" s="704"/>
      <c r="AG33" s="704"/>
      <c r="AH33" s="704"/>
      <c r="AI33" s="704"/>
      <c r="AJ33" s="704"/>
      <c r="AK33" s="704"/>
      <c r="AL33" s="646" t="s">
        <v>237</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324</v>
      </c>
      <c r="CE33" s="682"/>
      <c r="CF33" s="682"/>
      <c r="CG33" s="682"/>
      <c r="CH33" s="682"/>
      <c r="CI33" s="682"/>
      <c r="CJ33" s="682"/>
      <c r="CK33" s="682"/>
      <c r="CL33" s="682"/>
      <c r="CM33" s="682"/>
      <c r="CN33" s="682"/>
      <c r="CO33" s="682"/>
      <c r="CP33" s="682"/>
      <c r="CQ33" s="683"/>
      <c r="CR33" s="641">
        <v>3594393</v>
      </c>
      <c r="CS33" s="642"/>
      <c r="CT33" s="642"/>
      <c r="CU33" s="642"/>
      <c r="CV33" s="642"/>
      <c r="CW33" s="642"/>
      <c r="CX33" s="642"/>
      <c r="CY33" s="643"/>
      <c r="CZ33" s="646">
        <v>48.7</v>
      </c>
      <c r="DA33" s="675"/>
      <c r="DB33" s="675"/>
      <c r="DC33" s="676"/>
      <c r="DD33" s="649">
        <v>2506812</v>
      </c>
      <c r="DE33" s="642"/>
      <c r="DF33" s="642"/>
      <c r="DG33" s="642"/>
      <c r="DH33" s="642"/>
      <c r="DI33" s="642"/>
      <c r="DJ33" s="642"/>
      <c r="DK33" s="643"/>
      <c r="DL33" s="649">
        <v>1437316</v>
      </c>
      <c r="DM33" s="642"/>
      <c r="DN33" s="642"/>
      <c r="DO33" s="642"/>
      <c r="DP33" s="642"/>
      <c r="DQ33" s="642"/>
      <c r="DR33" s="642"/>
      <c r="DS33" s="642"/>
      <c r="DT33" s="642"/>
      <c r="DU33" s="642"/>
      <c r="DV33" s="643"/>
      <c r="DW33" s="646">
        <v>41.8</v>
      </c>
      <c r="DX33" s="675"/>
      <c r="DY33" s="675"/>
      <c r="DZ33" s="675"/>
      <c r="EA33" s="675"/>
      <c r="EB33" s="675"/>
      <c r="EC33" s="677"/>
    </row>
    <row r="34" spans="2:133" ht="11.25" customHeight="1" x14ac:dyDescent="0.2">
      <c r="B34" s="638" t="s">
        <v>325</v>
      </c>
      <c r="C34" s="639"/>
      <c r="D34" s="639"/>
      <c r="E34" s="639"/>
      <c r="F34" s="639"/>
      <c r="G34" s="639"/>
      <c r="H34" s="639"/>
      <c r="I34" s="639"/>
      <c r="J34" s="639"/>
      <c r="K34" s="639"/>
      <c r="L34" s="639"/>
      <c r="M34" s="639"/>
      <c r="N34" s="639"/>
      <c r="O34" s="639"/>
      <c r="P34" s="639"/>
      <c r="Q34" s="640"/>
      <c r="R34" s="641">
        <v>183168</v>
      </c>
      <c r="S34" s="644"/>
      <c r="T34" s="644"/>
      <c r="U34" s="644"/>
      <c r="V34" s="644"/>
      <c r="W34" s="644"/>
      <c r="X34" s="644"/>
      <c r="Y34" s="645"/>
      <c r="Z34" s="703">
        <v>2.4</v>
      </c>
      <c r="AA34" s="703"/>
      <c r="AB34" s="703"/>
      <c r="AC34" s="703"/>
      <c r="AD34" s="704">
        <v>103</v>
      </c>
      <c r="AE34" s="704"/>
      <c r="AF34" s="704"/>
      <c r="AG34" s="704"/>
      <c r="AH34" s="704"/>
      <c r="AI34" s="704"/>
      <c r="AJ34" s="704"/>
      <c r="AK34" s="704"/>
      <c r="AL34" s="646">
        <v>0</v>
      </c>
      <c r="AM34" s="647"/>
      <c r="AN34" s="647"/>
      <c r="AO34" s="705"/>
      <c r="AP34" s="214"/>
      <c r="AQ34" s="715" t="s">
        <v>326</v>
      </c>
      <c r="AR34" s="716"/>
      <c r="AS34" s="716"/>
      <c r="AT34" s="716"/>
      <c r="AU34" s="716"/>
      <c r="AV34" s="716"/>
      <c r="AW34" s="716"/>
      <c r="AX34" s="716"/>
      <c r="AY34" s="716"/>
      <c r="AZ34" s="716"/>
      <c r="BA34" s="716"/>
      <c r="BB34" s="716"/>
      <c r="BC34" s="716"/>
      <c r="BD34" s="716"/>
      <c r="BE34" s="716"/>
      <c r="BF34" s="717"/>
      <c r="BG34" s="715" t="s">
        <v>327</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328</v>
      </c>
      <c r="CE34" s="682"/>
      <c r="CF34" s="682"/>
      <c r="CG34" s="682"/>
      <c r="CH34" s="682"/>
      <c r="CI34" s="682"/>
      <c r="CJ34" s="682"/>
      <c r="CK34" s="682"/>
      <c r="CL34" s="682"/>
      <c r="CM34" s="682"/>
      <c r="CN34" s="682"/>
      <c r="CO34" s="682"/>
      <c r="CP34" s="682"/>
      <c r="CQ34" s="683"/>
      <c r="CR34" s="641">
        <v>1069419</v>
      </c>
      <c r="CS34" s="644"/>
      <c r="CT34" s="644"/>
      <c r="CU34" s="644"/>
      <c r="CV34" s="644"/>
      <c r="CW34" s="644"/>
      <c r="CX34" s="644"/>
      <c r="CY34" s="645"/>
      <c r="CZ34" s="646">
        <v>14.5</v>
      </c>
      <c r="DA34" s="675"/>
      <c r="DB34" s="675"/>
      <c r="DC34" s="676"/>
      <c r="DD34" s="649">
        <v>666377</v>
      </c>
      <c r="DE34" s="644"/>
      <c r="DF34" s="644"/>
      <c r="DG34" s="644"/>
      <c r="DH34" s="644"/>
      <c r="DI34" s="644"/>
      <c r="DJ34" s="644"/>
      <c r="DK34" s="645"/>
      <c r="DL34" s="649">
        <v>615653</v>
      </c>
      <c r="DM34" s="644"/>
      <c r="DN34" s="644"/>
      <c r="DO34" s="644"/>
      <c r="DP34" s="644"/>
      <c r="DQ34" s="644"/>
      <c r="DR34" s="644"/>
      <c r="DS34" s="644"/>
      <c r="DT34" s="644"/>
      <c r="DU34" s="644"/>
      <c r="DV34" s="645"/>
      <c r="DW34" s="646">
        <v>17.899999999999999</v>
      </c>
      <c r="DX34" s="675"/>
      <c r="DY34" s="675"/>
      <c r="DZ34" s="675"/>
      <c r="EA34" s="675"/>
      <c r="EB34" s="675"/>
      <c r="EC34" s="677"/>
    </row>
    <row r="35" spans="2:133" ht="11.25" customHeight="1" x14ac:dyDescent="0.2">
      <c r="B35" s="638" t="s">
        <v>329</v>
      </c>
      <c r="C35" s="639"/>
      <c r="D35" s="639"/>
      <c r="E35" s="639"/>
      <c r="F35" s="639"/>
      <c r="G35" s="639"/>
      <c r="H35" s="639"/>
      <c r="I35" s="639"/>
      <c r="J35" s="639"/>
      <c r="K35" s="639"/>
      <c r="L35" s="639"/>
      <c r="M35" s="639"/>
      <c r="N35" s="639"/>
      <c r="O35" s="639"/>
      <c r="P35" s="639"/>
      <c r="Q35" s="640"/>
      <c r="R35" s="641">
        <v>1303871</v>
      </c>
      <c r="S35" s="644"/>
      <c r="T35" s="644"/>
      <c r="U35" s="644"/>
      <c r="V35" s="644"/>
      <c r="W35" s="644"/>
      <c r="X35" s="644"/>
      <c r="Y35" s="645"/>
      <c r="Z35" s="703">
        <v>17.2</v>
      </c>
      <c r="AA35" s="703"/>
      <c r="AB35" s="703"/>
      <c r="AC35" s="703"/>
      <c r="AD35" s="704" t="s">
        <v>237</v>
      </c>
      <c r="AE35" s="704"/>
      <c r="AF35" s="704"/>
      <c r="AG35" s="704"/>
      <c r="AH35" s="704"/>
      <c r="AI35" s="704"/>
      <c r="AJ35" s="704"/>
      <c r="AK35" s="704"/>
      <c r="AL35" s="646" t="s">
        <v>134</v>
      </c>
      <c r="AM35" s="647"/>
      <c r="AN35" s="647"/>
      <c r="AO35" s="705"/>
      <c r="AP35" s="214"/>
      <c r="AQ35" s="709" t="s">
        <v>330</v>
      </c>
      <c r="AR35" s="710"/>
      <c r="AS35" s="710"/>
      <c r="AT35" s="710"/>
      <c r="AU35" s="710"/>
      <c r="AV35" s="710"/>
      <c r="AW35" s="710"/>
      <c r="AX35" s="710"/>
      <c r="AY35" s="711"/>
      <c r="AZ35" s="706">
        <v>357706</v>
      </c>
      <c r="BA35" s="707"/>
      <c r="BB35" s="707"/>
      <c r="BC35" s="707"/>
      <c r="BD35" s="707"/>
      <c r="BE35" s="707"/>
      <c r="BF35" s="708"/>
      <c r="BG35" s="712" t="s">
        <v>331</v>
      </c>
      <c r="BH35" s="713"/>
      <c r="BI35" s="713"/>
      <c r="BJ35" s="713"/>
      <c r="BK35" s="713"/>
      <c r="BL35" s="713"/>
      <c r="BM35" s="713"/>
      <c r="BN35" s="713"/>
      <c r="BO35" s="713"/>
      <c r="BP35" s="713"/>
      <c r="BQ35" s="713"/>
      <c r="BR35" s="713"/>
      <c r="BS35" s="713"/>
      <c r="BT35" s="713"/>
      <c r="BU35" s="714"/>
      <c r="BV35" s="706">
        <v>31871</v>
      </c>
      <c r="BW35" s="707"/>
      <c r="BX35" s="707"/>
      <c r="BY35" s="707"/>
      <c r="BZ35" s="707"/>
      <c r="CA35" s="707"/>
      <c r="CB35" s="708"/>
      <c r="CD35" s="685" t="s">
        <v>332</v>
      </c>
      <c r="CE35" s="682"/>
      <c r="CF35" s="682"/>
      <c r="CG35" s="682"/>
      <c r="CH35" s="682"/>
      <c r="CI35" s="682"/>
      <c r="CJ35" s="682"/>
      <c r="CK35" s="682"/>
      <c r="CL35" s="682"/>
      <c r="CM35" s="682"/>
      <c r="CN35" s="682"/>
      <c r="CO35" s="682"/>
      <c r="CP35" s="682"/>
      <c r="CQ35" s="683"/>
      <c r="CR35" s="641">
        <v>153781</v>
      </c>
      <c r="CS35" s="642"/>
      <c r="CT35" s="642"/>
      <c r="CU35" s="642"/>
      <c r="CV35" s="642"/>
      <c r="CW35" s="642"/>
      <c r="CX35" s="642"/>
      <c r="CY35" s="643"/>
      <c r="CZ35" s="646">
        <v>2.1</v>
      </c>
      <c r="DA35" s="675"/>
      <c r="DB35" s="675"/>
      <c r="DC35" s="676"/>
      <c r="DD35" s="649">
        <v>127020</v>
      </c>
      <c r="DE35" s="642"/>
      <c r="DF35" s="642"/>
      <c r="DG35" s="642"/>
      <c r="DH35" s="642"/>
      <c r="DI35" s="642"/>
      <c r="DJ35" s="642"/>
      <c r="DK35" s="643"/>
      <c r="DL35" s="649">
        <v>126938</v>
      </c>
      <c r="DM35" s="642"/>
      <c r="DN35" s="642"/>
      <c r="DO35" s="642"/>
      <c r="DP35" s="642"/>
      <c r="DQ35" s="642"/>
      <c r="DR35" s="642"/>
      <c r="DS35" s="642"/>
      <c r="DT35" s="642"/>
      <c r="DU35" s="642"/>
      <c r="DV35" s="643"/>
      <c r="DW35" s="646">
        <v>3.7</v>
      </c>
      <c r="DX35" s="675"/>
      <c r="DY35" s="675"/>
      <c r="DZ35" s="675"/>
      <c r="EA35" s="675"/>
      <c r="EB35" s="675"/>
      <c r="EC35" s="677"/>
    </row>
    <row r="36" spans="2:133" ht="11.25" customHeight="1" x14ac:dyDescent="0.2">
      <c r="B36" s="638" t="s">
        <v>333</v>
      </c>
      <c r="C36" s="639"/>
      <c r="D36" s="639"/>
      <c r="E36" s="639"/>
      <c r="F36" s="639"/>
      <c r="G36" s="639"/>
      <c r="H36" s="639"/>
      <c r="I36" s="639"/>
      <c r="J36" s="639"/>
      <c r="K36" s="639"/>
      <c r="L36" s="639"/>
      <c r="M36" s="639"/>
      <c r="N36" s="639"/>
      <c r="O36" s="639"/>
      <c r="P36" s="639"/>
      <c r="Q36" s="640"/>
      <c r="R36" s="641" t="s">
        <v>237</v>
      </c>
      <c r="S36" s="644"/>
      <c r="T36" s="644"/>
      <c r="U36" s="644"/>
      <c r="V36" s="644"/>
      <c r="W36" s="644"/>
      <c r="X36" s="644"/>
      <c r="Y36" s="645"/>
      <c r="Z36" s="703" t="s">
        <v>134</v>
      </c>
      <c r="AA36" s="703"/>
      <c r="AB36" s="703"/>
      <c r="AC36" s="703"/>
      <c r="AD36" s="704" t="s">
        <v>237</v>
      </c>
      <c r="AE36" s="704"/>
      <c r="AF36" s="704"/>
      <c r="AG36" s="704"/>
      <c r="AH36" s="704"/>
      <c r="AI36" s="704"/>
      <c r="AJ36" s="704"/>
      <c r="AK36" s="704"/>
      <c r="AL36" s="646" t="s">
        <v>134</v>
      </c>
      <c r="AM36" s="647"/>
      <c r="AN36" s="647"/>
      <c r="AO36" s="705"/>
      <c r="AQ36" s="678" t="s">
        <v>334</v>
      </c>
      <c r="AR36" s="679"/>
      <c r="AS36" s="679"/>
      <c r="AT36" s="679"/>
      <c r="AU36" s="679"/>
      <c r="AV36" s="679"/>
      <c r="AW36" s="679"/>
      <c r="AX36" s="679"/>
      <c r="AY36" s="680"/>
      <c r="AZ36" s="641">
        <v>111424</v>
      </c>
      <c r="BA36" s="644"/>
      <c r="BB36" s="644"/>
      <c r="BC36" s="644"/>
      <c r="BD36" s="642"/>
      <c r="BE36" s="642"/>
      <c r="BF36" s="681"/>
      <c r="BG36" s="685" t="s">
        <v>335</v>
      </c>
      <c r="BH36" s="682"/>
      <c r="BI36" s="682"/>
      <c r="BJ36" s="682"/>
      <c r="BK36" s="682"/>
      <c r="BL36" s="682"/>
      <c r="BM36" s="682"/>
      <c r="BN36" s="682"/>
      <c r="BO36" s="682"/>
      <c r="BP36" s="682"/>
      <c r="BQ36" s="682"/>
      <c r="BR36" s="682"/>
      <c r="BS36" s="682"/>
      <c r="BT36" s="682"/>
      <c r="BU36" s="683"/>
      <c r="BV36" s="641">
        <v>27830</v>
      </c>
      <c r="BW36" s="644"/>
      <c r="BX36" s="644"/>
      <c r="BY36" s="644"/>
      <c r="BZ36" s="644"/>
      <c r="CA36" s="644"/>
      <c r="CB36" s="684"/>
      <c r="CD36" s="685" t="s">
        <v>336</v>
      </c>
      <c r="CE36" s="682"/>
      <c r="CF36" s="682"/>
      <c r="CG36" s="682"/>
      <c r="CH36" s="682"/>
      <c r="CI36" s="682"/>
      <c r="CJ36" s="682"/>
      <c r="CK36" s="682"/>
      <c r="CL36" s="682"/>
      <c r="CM36" s="682"/>
      <c r="CN36" s="682"/>
      <c r="CO36" s="682"/>
      <c r="CP36" s="682"/>
      <c r="CQ36" s="683"/>
      <c r="CR36" s="641">
        <v>1115093</v>
      </c>
      <c r="CS36" s="644"/>
      <c r="CT36" s="644"/>
      <c r="CU36" s="644"/>
      <c r="CV36" s="644"/>
      <c r="CW36" s="644"/>
      <c r="CX36" s="644"/>
      <c r="CY36" s="645"/>
      <c r="CZ36" s="646">
        <v>15.1</v>
      </c>
      <c r="DA36" s="675"/>
      <c r="DB36" s="675"/>
      <c r="DC36" s="676"/>
      <c r="DD36" s="649">
        <v>713301</v>
      </c>
      <c r="DE36" s="644"/>
      <c r="DF36" s="644"/>
      <c r="DG36" s="644"/>
      <c r="DH36" s="644"/>
      <c r="DI36" s="644"/>
      <c r="DJ36" s="644"/>
      <c r="DK36" s="645"/>
      <c r="DL36" s="649">
        <v>645574</v>
      </c>
      <c r="DM36" s="644"/>
      <c r="DN36" s="644"/>
      <c r="DO36" s="644"/>
      <c r="DP36" s="644"/>
      <c r="DQ36" s="644"/>
      <c r="DR36" s="644"/>
      <c r="DS36" s="644"/>
      <c r="DT36" s="644"/>
      <c r="DU36" s="644"/>
      <c r="DV36" s="645"/>
      <c r="DW36" s="646">
        <v>18.8</v>
      </c>
      <c r="DX36" s="675"/>
      <c r="DY36" s="675"/>
      <c r="DZ36" s="675"/>
      <c r="EA36" s="675"/>
      <c r="EB36" s="675"/>
      <c r="EC36" s="677"/>
    </row>
    <row r="37" spans="2:133" ht="11.25" customHeight="1" x14ac:dyDescent="0.2">
      <c r="B37" s="638" t="s">
        <v>337</v>
      </c>
      <c r="C37" s="639"/>
      <c r="D37" s="639"/>
      <c r="E37" s="639"/>
      <c r="F37" s="639"/>
      <c r="G37" s="639"/>
      <c r="H37" s="639"/>
      <c r="I37" s="639"/>
      <c r="J37" s="639"/>
      <c r="K37" s="639"/>
      <c r="L37" s="639"/>
      <c r="M37" s="639"/>
      <c r="N37" s="639"/>
      <c r="O37" s="639"/>
      <c r="P37" s="639"/>
      <c r="Q37" s="640"/>
      <c r="R37" s="641">
        <v>184371</v>
      </c>
      <c r="S37" s="644"/>
      <c r="T37" s="644"/>
      <c r="U37" s="644"/>
      <c r="V37" s="644"/>
      <c r="W37" s="644"/>
      <c r="X37" s="644"/>
      <c r="Y37" s="645"/>
      <c r="Z37" s="703">
        <v>2.4</v>
      </c>
      <c r="AA37" s="703"/>
      <c r="AB37" s="703"/>
      <c r="AC37" s="703"/>
      <c r="AD37" s="704" t="s">
        <v>237</v>
      </c>
      <c r="AE37" s="704"/>
      <c r="AF37" s="704"/>
      <c r="AG37" s="704"/>
      <c r="AH37" s="704"/>
      <c r="AI37" s="704"/>
      <c r="AJ37" s="704"/>
      <c r="AK37" s="704"/>
      <c r="AL37" s="646" t="s">
        <v>134</v>
      </c>
      <c r="AM37" s="647"/>
      <c r="AN37" s="647"/>
      <c r="AO37" s="705"/>
      <c r="AQ37" s="678" t="s">
        <v>338</v>
      </c>
      <c r="AR37" s="679"/>
      <c r="AS37" s="679"/>
      <c r="AT37" s="679"/>
      <c r="AU37" s="679"/>
      <c r="AV37" s="679"/>
      <c r="AW37" s="679"/>
      <c r="AX37" s="679"/>
      <c r="AY37" s="680"/>
      <c r="AZ37" s="641">
        <v>44765</v>
      </c>
      <c r="BA37" s="644"/>
      <c r="BB37" s="644"/>
      <c r="BC37" s="644"/>
      <c r="BD37" s="642"/>
      <c r="BE37" s="642"/>
      <c r="BF37" s="681"/>
      <c r="BG37" s="685" t="s">
        <v>339</v>
      </c>
      <c r="BH37" s="682"/>
      <c r="BI37" s="682"/>
      <c r="BJ37" s="682"/>
      <c r="BK37" s="682"/>
      <c r="BL37" s="682"/>
      <c r="BM37" s="682"/>
      <c r="BN37" s="682"/>
      <c r="BO37" s="682"/>
      <c r="BP37" s="682"/>
      <c r="BQ37" s="682"/>
      <c r="BR37" s="682"/>
      <c r="BS37" s="682"/>
      <c r="BT37" s="682"/>
      <c r="BU37" s="683"/>
      <c r="BV37" s="641">
        <v>736</v>
      </c>
      <c r="BW37" s="644"/>
      <c r="BX37" s="644"/>
      <c r="BY37" s="644"/>
      <c r="BZ37" s="644"/>
      <c r="CA37" s="644"/>
      <c r="CB37" s="684"/>
      <c r="CD37" s="685" t="s">
        <v>340</v>
      </c>
      <c r="CE37" s="682"/>
      <c r="CF37" s="682"/>
      <c r="CG37" s="682"/>
      <c r="CH37" s="682"/>
      <c r="CI37" s="682"/>
      <c r="CJ37" s="682"/>
      <c r="CK37" s="682"/>
      <c r="CL37" s="682"/>
      <c r="CM37" s="682"/>
      <c r="CN37" s="682"/>
      <c r="CO37" s="682"/>
      <c r="CP37" s="682"/>
      <c r="CQ37" s="683"/>
      <c r="CR37" s="641">
        <v>407866</v>
      </c>
      <c r="CS37" s="642"/>
      <c r="CT37" s="642"/>
      <c r="CU37" s="642"/>
      <c r="CV37" s="642"/>
      <c r="CW37" s="642"/>
      <c r="CX37" s="642"/>
      <c r="CY37" s="643"/>
      <c r="CZ37" s="646">
        <v>5.5</v>
      </c>
      <c r="DA37" s="675"/>
      <c r="DB37" s="675"/>
      <c r="DC37" s="676"/>
      <c r="DD37" s="649">
        <v>395464</v>
      </c>
      <c r="DE37" s="642"/>
      <c r="DF37" s="642"/>
      <c r="DG37" s="642"/>
      <c r="DH37" s="642"/>
      <c r="DI37" s="642"/>
      <c r="DJ37" s="642"/>
      <c r="DK37" s="643"/>
      <c r="DL37" s="649">
        <v>395295</v>
      </c>
      <c r="DM37" s="642"/>
      <c r="DN37" s="642"/>
      <c r="DO37" s="642"/>
      <c r="DP37" s="642"/>
      <c r="DQ37" s="642"/>
      <c r="DR37" s="642"/>
      <c r="DS37" s="642"/>
      <c r="DT37" s="642"/>
      <c r="DU37" s="642"/>
      <c r="DV37" s="643"/>
      <c r="DW37" s="646">
        <v>11.5</v>
      </c>
      <c r="DX37" s="675"/>
      <c r="DY37" s="675"/>
      <c r="DZ37" s="675"/>
      <c r="EA37" s="675"/>
      <c r="EB37" s="675"/>
      <c r="EC37" s="677"/>
    </row>
    <row r="38" spans="2:133" ht="11.25" customHeight="1" x14ac:dyDescent="0.2">
      <c r="B38" s="653" t="s">
        <v>341</v>
      </c>
      <c r="C38" s="654"/>
      <c r="D38" s="654"/>
      <c r="E38" s="654"/>
      <c r="F38" s="654"/>
      <c r="G38" s="654"/>
      <c r="H38" s="654"/>
      <c r="I38" s="654"/>
      <c r="J38" s="654"/>
      <c r="K38" s="654"/>
      <c r="L38" s="654"/>
      <c r="M38" s="654"/>
      <c r="N38" s="654"/>
      <c r="O38" s="654"/>
      <c r="P38" s="654"/>
      <c r="Q38" s="655"/>
      <c r="R38" s="656">
        <v>7581116</v>
      </c>
      <c r="S38" s="693"/>
      <c r="T38" s="693"/>
      <c r="U38" s="693"/>
      <c r="V38" s="693"/>
      <c r="W38" s="693"/>
      <c r="X38" s="693"/>
      <c r="Y38" s="698"/>
      <c r="Z38" s="699">
        <v>100</v>
      </c>
      <c r="AA38" s="699"/>
      <c r="AB38" s="699"/>
      <c r="AC38" s="699"/>
      <c r="AD38" s="700">
        <v>3255844</v>
      </c>
      <c r="AE38" s="700"/>
      <c r="AF38" s="700"/>
      <c r="AG38" s="700"/>
      <c r="AH38" s="700"/>
      <c r="AI38" s="700"/>
      <c r="AJ38" s="700"/>
      <c r="AK38" s="700"/>
      <c r="AL38" s="659">
        <v>100</v>
      </c>
      <c r="AM38" s="701"/>
      <c r="AN38" s="701"/>
      <c r="AO38" s="702"/>
      <c r="AQ38" s="678" t="s">
        <v>342</v>
      </c>
      <c r="AR38" s="679"/>
      <c r="AS38" s="679"/>
      <c r="AT38" s="679"/>
      <c r="AU38" s="679"/>
      <c r="AV38" s="679"/>
      <c r="AW38" s="679"/>
      <c r="AX38" s="679"/>
      <c r="AY38" s="680"/>
      <c r="AZ38" s="641">
        <v>9027</v>
      </c>
      <c r="BA38" s="644"/>
      <c r="BB38" s="644"/>
      <c r="BC38" s="644"/>
      <c r="BD38" s="642"/>
      <c r="BE38" s="642"/>
      <c r="BF38" s="681"/>
      <c r="BG38" s="685" t="s">
        <v>343</v>
      </c>
      <c r="BH38" s="682"/>
      <c r="BI38" s="682"/>
      <c r="BJ38" s="682"/>
      <c r="BK38" s="682"/>
      <c r="BL38" s="682"/>
      <c r="BM38" s="682"/>
      <c r="BN38" s="682"/>
      <c r="BO38" s="682"/>
      <c r="BP38" s="682"/>
      <c r="BQ38" s="682"/>
      <c r="BR38" s="682"/>
      <c r="BS38" s="682"/>
      <c r="BT38" s="682"/>
      <c r="BU38" s="683"/>
      <c r="BV38" s="641">
        <v>1347</v>
      </c>
      <c r="BW38" s="644"/>
      <c r="BX38" s="644"/>
      <c r="BY38" s="644"/>
      <c r="BZ38" s="644"/>
      <c r="CA38" s="644"/>
      <c r="CB38" s="684"/>
      <c r="CD38" s="685" t="s">
        <v>344</v>
      </c>
      <c r="CE38" s="682"/>
      <c r="CF38" s="682"/>
      <c r="CG38" s="682"/>
      <c r="CH38" s="682"/>
      <c r="CI38" s="682"/>
      <c r="CJ38" s="682"/>
      <c r="CK38" s="682"/>
      <c r="CL38" s="682"/>
      <c r="CM38" s="682"/>
      <c r="CN38" s="682"/>
      <c r="CO38" s="682"/>
      <c r="CP38" s="682"/>
      <c r="CQ38" s="683"/>
      <c r="CR38" s="641">
        <v>357706</v>
      </c>
      <c r="CS38" s="644"/>
      <c r="CT38" s="644"/>
      <c r="CU38" s="644"/>
      <c r="CV38" s="644"/>
      <c r="CW38" s="644"/>
      <c r="CX38" s="644"/>
      <c r="CY38" s="645"/>
      <c r="CZ38" s="646">
        <v>4.8</v>
      </c>
      <c r="DA38" s="675"/>
      <c r="DB38" s="675"/>
      <c r="DC38" s="676"/>
      <c r="DD38" s="649">
        <v>321397</v>
      </c>
      <c r="DE38" s="644"/>
      <c r="DF38" s="644"/>
      <c r="DG38" s="644"/>
      <c r="DH38" s="644"/>
      <c r="DI38" s="644"/>
      <c r="DJ38" s="644"/>
      <c r="DK38" s="645"/>
      <c r="DL38" s="649">
        <v>40785</v>
      </c>
      <c r="DM38" s="644"/>
      <c r="DN38" s="644"/>
      <c r="DO38" s="644"/>
      <c r="DP38" s="644"/>
      <c r="DQ38" s="644"/>
      <c r="DR38" s="644"/>
      <c r="DS38" s="644"/>
      <c r="DT38" s="644"/>
      <c r="DU38" s="644"/>
      <c r="DV38" s="645"/>
      <c r="DW38" s="646">
        <v>1.2</v>
      </c>
      <c r="DX38" s="675"/>
      <c r="DY38" s="675"/>
      <c r="DZ38" s="675"/>
      <c r="EA38" s="675"/>
      <c r="EB38" s="675"/>
      <c r="EC38" s="677"/>
    </row>
    <row r="39" spans="2:133" ht="11.25" customHeight="1" x14ac:dyDescent="0.2">
      <c r="AQ39" s="678" t="s">
        <v>345</v>
      </c>
      <c r="AR39" s="679"/>
      <c r="AS39" s="679"/>
      <c r="AT39" s="679"/>
      <c r="AU39" s="679"/>
      <c r="AV39" s="679"/>
      <c r="AW39" s="679"/>
      <c r="AX39" s="679"/>
      <c r="AY39" s="680"/>
      <c r="AZ39" s="641" t="s">
        <v>134</v>
      </c>
      <c r="BA39" s="644"/>
      <c r="BB39" s="644"/>
      <c r="BC39" s="644"/>
      <c r="BD39" s="642"/>
      <c r="BE39" s="642"/>
      <c r="BF39" s="681"/>
      <c r="BG39" s="686" t="s">
        <v>346</v>
      </c>
      <c r="BH39" s="687"/>
      <c r="BI39" s="687"/>
      <c r="BJ39" s="687"/>
      <c r="BK39" s="687"/>
      <c r="BL39" s="215"/>
      <c r="BM39" s="682" t="s">
        <v>347</v>
      </c>
      <c r="BN39" s="682"/>
      <c r="BO39" s="682"/>
      <c r="BP39" s="682"/>
      <c r="BQ39" s="682"/>
      <c r="BR39" s="682"/>
      <c r="BS39" s="682"/>
      <c r="BT39" s="682"/>
      <c r="BU39" s="683"/>
      <c r="BV39" s="641">
        <v>125</v>
      </c>
      <c r="BW39" s="644"/>
      <c r="BX39" s="644"/>
      <c r="BY39" s="644"/>
      <c r="BZ39" s="644"/>
      <c r="CA39" s="644"/>
      <c r="CB39" s="684"/>
      <c r="CD39" s="685" t="s">
        <v>348</v>
      </c>
      <c r="CE39" s="682"/>
      <c r="CF39" s="682"/>
      <c r="CG39" s="682"/>
      <c r="CH39" s="682"/>
      <c r="CI39" s="682"/>
      <c r="CJ39" s="682"/>
      <c r="CK39" s="682"/>
      <c r="CL39" s="682"/>
      <c r="CM39" s="682"/>
      <c r="CN39" s="682"/>
      <c r="CO39" s="682"/>
      <c r="CP39" s="682"/>
      <c r="CQ39" s="683"/>
      <c r="CR39" s="641">
        <v>813636</v>
      </c>
      <c r="CS39" s="642"/>
      <c r="CT39" s="642"/>
      <c r="CU39" s="642"/>
      <c r="CV39" s="642"/>
      <c r="CW39" s="642"/>
      <c r="CX39" s="642"/>
      <c r="CY39" s="643"/>
      <c r="CZ39" s="646">
        <v>11</v>
      </c>
      <c r="DA39" s="675"/>
      <c r="DB39" s="675"/>
      <c r="DC39" s="676"/>
      <c r="DD39" s="649">
        <v>670351</v>
      </c>
      <c r="DE39" s="642"/>
      <c r="DF39" s="642"/>
      <c r="DG39" s="642"/>
      <c r="DH39" s="642"/>
      <c r="DI39" s="642"/>
      <c r="DJ39" s="642"/>
      <c r="DK39" s="643"/>
      <c r="DL39" s="649" t="s">
        <v>237</v>
      </c>
      <c r="DM39" s="642"/>
      <c r="DN39" s="642"/>
      <c r="DO39" s="642"/>
      <c r="DP39" s="642"/>
      <c r="DQ39" s="642"/>
      <c r="DR39" s="642"/>
      <c r="DS39" s="642"/>
      <c r="DT39" s="642"/>
      <c r="DU39" s="642"/>
      <c r="DV39" s="643"/>
      <c r="DW39" s="646" t="s">
        <v>237</v>
      </c>
      <c r="DX39" s="675"/>
      <c r="DY39" s="675"/>
      <c r="DZ39" s="675"/>
      <c r="EA39" s="675"/>
      <c r="EB39" s="675"/>
      <c r="EC39" s="677"/>
    </row>
    <row r="40" spans="2:133" ht="11.25" customHeight="1" x14ac:dyDescent="0.2">
      <c r="AQ40" s="678" t="s">
        <v>349</v>
      </c>
      <c r="AR40" s="679"/>
      <c r="AS40" s="679"/>
      <c r="AT40" s="679"/>
      <c r="AU40" s="679"/>
      <c r="AV40" s="679"/>
      <c r="AW40" s="679"/>
      <c r="AX40" s="679"/>
      <c r="AY40" s="680"/>
      <c r="AZ40" s="641">
        <v>34825</v>
      </c>
      <c r="BA40" s="644"/>
      <c r="BB40" s="644"/>
      <c r="BC40" s="644"/>
      <c r="BD40" s="642"/>
      <c r="BE40" s="642"/>
      <c r="BF40" s="681"/>
      <c r="BG40" s="686"/>
      <c r="BH40" s="687"/>
      <c r="BI40" s="687"/>
      <c r="BJ40" s="687"/>
      <c r="BK40" s="687"/>
      <c r="BL40" s="215"/>
      <c r="BM40" s="682" t="s">
        <v>350</v>
      </c>
      <c r="BN40" s="682"/>
      <c r="BO40" s="682"/>
      <c r="BP40" s="682"/>
      <c r="BQ40" s="682"/>
      <c r="BR40" s="682"/>
      <c r="BS40" s="682"/>
      <c r="BT40" s="682"/>
      <c r="BU40" s="683"/>
      <c r="BV40" s="641">
        <v>62</v>
      </c>
      <c r="BW40" s="644"/>
      <c r="BX40" s="644"/>
      <c r="BY40" s="644"/>
      <c r="BZ40" s="644"/>
      <c r="CA40" s="644"/>
      <c r="CB40" s="684"/>
      <c r="CD40" s="685" t="s">
        <v>351</v>
      </c>
      <c r="CE40" s="682"/>
      <c r="CF40" s="682"/>
      <c r="CG40" s="682"/>
      <c r="CH40" s="682"/>
      <c r="CI40" s="682"/>
      <c r="CJ40" s="682"/>
      <c r="CK40" s="682"/>
      <c r="CL40" s="682"/>
      <c r="CM40" s="682"/>
      <c r="CN40" s="682"/>
      <c r="CO40" s="682"/>
      <c r="CP40" s="682"/>
      <c r="CQ40" s="683"/>
      <c r="CR40" s="641">
        <v>84758</v>
      </c>
      <c r="CS40" s="644"/>
      <c r="CT40" s="644"/>
      <c r="CU40" s="644"/>
      <c r="CV40" s="644"/>
      <c r="CW40" s="644"/>
      <c r="CX40" s="644"/>
      <c r="CY40" s="645"/>
      <c r="CZ40" s="646">
        <v>1.1000000000000001</v>
      </c>
      <c r="DA40" s="675"/>
      <c r="DB40" s="675"/>
      <c r="DC40" s="676"/>
      <c r="DD40" s="649">
        <v>8366</v>
      </c>
      <c r="DE40" s="644"/>
      <c r="DF40" s="644"/>
      <c r="DG40" s="644"/>
      <c r="DH40" s="644"/>
      <c r="DI40" s="644"/>
      <c r="DJ40" s="644"/>
      <c r="DK40" s="645"/>
      <c r="DL40" s="649">
        <v>8366</v>
      </c>
      <c r="DM40" s="644"/>
      <c r="DN40" s="644"/>
      <c r="DO40" s="644"/>
      <c r="DP40" s="644"/>
      <c r="DQ40" s="644"/>
      <c r="DR40" s="644"/>
      <c r="DS40" s="644"/>
      <c r="DT40" s="644"/>
      <c r="DU40" s="644"/>
      <c r="DV40" s="645"/>
      <c r="DW40" s="646">
        <v>0.2</v>
      </c>
      <c r="DX40" s="675"/>
      <c r="DY40" s="675"/>
      <c r="DZ40" s="675"/>
      <c r="EA40" s="675"/>
      <c r="EB40" s="675"/>
      <c r="EC40" s="677"/>
    </row>
    <row r="41" spans="2:133" ht="11.25" customHeight="1" x14ac:dyDescent="0.2">
      <c r="AQ41" s="690" t="s">
        <v>352</v>
      </c>
      <c r="AR41" s="691"/>
      <c r="AS41" s="691"/>
      <c r="AT41" s="691"/>
      <c r="AU41" s="691"/>
      <c r="AV41" s="691"/>
      <c r="AW41" s="691"/>
      <c r="AX41" s="691"/>
      <c r="AY41" s="692"/>
      <c r="AZ41" s="656">
        <v>157665</v>
      </c>
      <c r="BA41" s="693"/>
      <c r="BB41" s="693"/>
      <c r="BC41" s="693"/>
      <c r="BD41" s="657"/>
      <c r="BE41" s="657"/>
      <c r="BF41" s="694"/>
      <c r="BG41" s="688"/>
      <c r="BH41" s="689"/>
      <c r="BI41" s="689"/>
      <c r="BJ41" s="689"/>
      <c r="BK41" s="689"/>
      <c r="BL41" s="216"/>
      <c r="BM41" s="695" t="s">
        <v>353</v>
      </c>
      <c r="BN41" s="695"/>
      <c r="BO41" s="695"/>
      <c r="BP41" s="695"/>
      <c r="BQ41" s="695"/>
      <c r="BR41" s="695"/>
      <c r="BS41" s="695"/>
      <c r="BT41" s="695"/>
      <c r="BU41" s="696"/>
      <c r="BV41" s="656">
        <v>250</v>
      </c>
      <c r="BW41" s="693"/>
      <c r="BX41" s="693"/>
      <c r="BY41" s="693"/>
      <c r="BZ41" s="693"/>
      <c r="CA41" s="693"/>
      <c r="CB41" s="697"/>
      <c r="CD41" s="685" t="s">
        <v>354</v>
      </c>
      <c r="CE41" s="682"/>
      <c r="CF41" s="682"/>
      <c r="CG41" s="682"/>
      <c r="CH41" s="682"/>
      <c r="CI41" s="682"/>
      <c r="CJ41" s="682"/>
      <c r="CK41" s="682"/>
      <c r="CL41" s="682"/>
      <c r="CM41" s="682"/>
      <c r="CN41" s="682"/>
      <c r="CO41" s="682"/>
      <c r="CP41" s="682"/>
      <c r="CQ41" s="683"/>
      <c r="CR41" s="641" t="s">
        <v>237</v>
      </c>
      <c r="CS41" s="642"/>
      <c r="CT41" s="642"/>
      <c r="CU41" s="642"/>
      <c r="CV41" s="642"/>
      <c r="CW41" s="642"/>
      <c r="CX41" s="642"/>
      <c r="CY41" s="643"/>
      <c r="CZ41" s="646" t="s">
        <v>237</v>
      </c>
      <c r="DA41" s="675"/>
      <c r="DB41" s="675"/>
      <c r="DC41" s="676"/>
      <c r="DD41" s="649" t="s">
        <v>237</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2">
      <c r="B42" s="209" t="s">
        <v>355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356</v>
      </c>
      <c r="CE42" s="639"/>
      <c r="CF42" s="639"/>
      <c r="CG42" s="639"/>
      <c r="CH42" s="639"/>
      <c r="CI42" s="639"/>
      <c r="CJ42" s="639"/>
      <c r="CK42" s="639"/>
      <c r="CL42" s="639"/>
      <c r="CM42" s="639"/>
      <c r="CN42" s="639"/>
      <c r="CO42" s="639"/>
      <c r="CP42" s="639"/>
      <c r="CQ42" s="640"/>
      <c r="CR42" s="641">
        <v>1862949</v>
      </c>
      <c r="CS42" s="644"/>
      <c r="CT42" s="644"/>
      <c r="CU42" s="644"/>
      <c r="CV42" s="644"/>
      <c r="CW42" s="644"/>
      <c r="CX42" s="644"/>
      <c r="CY42" s="645"/>
      <c r="CZ42" s="646">
        <v>25.2</v>
      </c>
      <c r="DA42" s="647"/>
      <c r="DB42" s="647"/>
      <c r="DC42" s="648"/>
      <c r="DD42" s="649">
        <v>234270</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2">
      <c r="B43" s="219" t="s">
        <v>357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358</v>
      </c>
      <c r="CE43" s="639"/>
      <c r="CF43" s="639"/>
      <c r="CG43" s="639"/>
      <c r="CH43" s="639"/>
      <c r="CI43" s="639"/>
      <c r="CJ43" s="639"/>
      <c r="CK43" s="639"/>
      <c r="CL43" s="639"/>
      <c r="CM43" s="639"/>
      <c r="CN43" s="639"/>
      <c r="CO43" s="639"/>
      <c r="CP43" s="639"/>
      <c r="CQ43" s="640"/>
      <c r="CR43" s="641">
        <v>285</v>
      </c>
      <c r="CS43" s="642"/>
      <c r="CT43" s="642"/>
      <c r="CU43" s="642"/>
      <c r="CV43" s="642"/>
      <c r="CW43" s="642"/>
      <c r="CX43" s="642"/>
      <c r="CY43" s="643"/>
      <c r="CZ43" s="646">
        <v>0</v>
      </c>
      <c r="DA43" s="675"/>
      <c r="DB43" s="675"/>
      <c r="DC43" s="676"/>
      <c r="DD43" s="649">
        <v>285</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2">
      <c r="B44" s="220" t="s">
        <v>359</v>
      </c>
      <c r="CD44" s="669" t="s">
        <v>310</v>
      </c>
      <c r="CE44" s="670"/>
      <c r="CF44" s="638" t="s">
        <v>360</v>
      </c>
      <c r="CG44" s="639"/>
      <c r="CH44" s="639"/>
      <c r="CI44" s="639"/>
      <c r="CJ44" s="639"/>
      <c r="CK44" s="639"/>
      <c r="CL44" s="639"/>
      <c r="CM44" s="639"/>
      <c r="CN44" s="639"/>
      <c r="CO44" s="639"/>
      <c r="CP44" s="639"/>
      <c r="CQ44" s="640"/>
      <c r="CR44" s="641">
        <v>1819717</v>
      </c>
      <c r="CS44" s="644"/>
      <c r="CT44" s="644"/>
      <c r="CU44" s="644"/>
      <c r="CV44" s="644"/>
      <c r="CW44" s="644"/>
      <c r="CX44" s="644"/>
      <c r="CY44" s="645"/>
      <c r="CZ44" s="646">
        <v>24.6</v>
      </c>
      <c r="DA44" s="647"/>
      <c r="DB44" s="647"/>
      <c r="DC44" s="648"/>
      <c r="DD44" s="649">
        <v>210448</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2">
      <c r="CD45" s="671"/>
      <c r="CE45" s="672"/>
      <c r="CF45" s="638" t="s">
        <v>361</v>
      </c>
      <c r="CG45" s="639"/>
      <c r="CH45" s="639"/>
      <c r="CI45" s="639"/>
      <c r="CJ45" s="639"/>
      <c r="CK45" s="639"/>
      <c r="CL45" s="639"/>
      <c r="CM45" s="639"/>
      <c r="CN45" s="639"/>
      <c r="CO45" s="639"/>
      <c r="CP45" s="639"/>
      <c r="CQ45" s="640"/>
      <c r="CR45" s="641">
        <v>905247</v>
      </c>
      <c r="CS45" s="642"/>
      <c r="CT45" s="642"/>
      <c r="CU45" s="642"/>
      <c r="CV45" s="642"/>
      <c r="CW45" s="642"/>
      <c r="CX45" s="642"/>
      <c r="CY45" s="643"/>
      <c r="CZ45" s="646">
        <v>12.3</v>
      </c>
      <c r="DA45" s="675"/>
      <c r="DB45" s="675"/>
      <c r="DC45" s="676"/>
      <c r="DD45" s="649">
        <v>73072</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2">
      <c r="CD46" s="671"/>
      <c r="CE46" s="672"/>
      <c r="CF46" s="638" t="s">
        <v>362</v>
      </c>
      <c r="CG46" s="639"/>
      <c r="CH46" s="639"/>
      <c r="CI46" s="639"/>
      <c r="CJ46" s="639"/>
      <c r="CK46" s="639"/>
      <c r="CL46" s="639"/>
      <c r="CM46" s="639"/>
      <c r="CN46" s="639"/>
      <c r="CO46" s="639"/>
      <c r="CP46" s="639"/>
      <c r="CQ46" s="640"/>
      <c r="CR46" s="641">
        <v>911545</v>
      </c>
      <c r="CS46" s="644"/>
      <c r="CT46" s="644"/>
      <c r="CU46" s="644"/>
      <c r="CV46" s="644"/>
      <c r="CW46" s="644"/>
      <c r="CX46" s="644"/>
      <c r="CY46" s="645"/>
      <c r="CZ46" s="646">
        <v>12.3</v>
      </c>
      <c r="DA46" s="647"/>
      <c r="DB46" s="647"/>
      <c r="DC46" s="648"/>
      <c r="DD46" s="649">
        <v>136836</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2">
      <c r="CD47" s="671"/>
      <c r="CE47" s="672"/>
      <c r="CF47" s="638" t="s">
        <v>363</v>
      </c>
      <c r="CG47" s="639"/>
      <c r="CH47" s="639"/>
      <c r="CI47" s="639"/>
      <c r="CJ47" s="639"/>
      <c r="CK47" s="639"/>
      <c r="CL47" s="639"/>
      <c r="CM47" s="639"/>
      <c r="CN47" s="639"/>
      <c r="CO47" s="639"/>
      <c r="CP47" s="639"/>
      <c r="CQ47" s="640"/>
      <c r="CR47" s="641">
        <v>19730</v>
      </c>
      <c r="CS47" s="642"/>
      <c r="CT47" s="642"/>
      <c r="CU47" s="642"/>
      <c r="CV47" s="642"/>
      <c r="CW47" s="642"/>
      <c r="CX47" s="642"/>
      <c r="CY47" s="643"/>
      <c r="CZ47" s="646">
        <v>0.3</v>
      </c>
      <c r="DA47" s="675"/>
      <c r="DB47" s="675"/>
      <c r="DC47" s="676"/>
      <c r="DD47" s="649">
        <v>320</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ht="10.8" x14ac:dyDescent="0.2">
      <c r="CD48" s="673"/>
      <c r="CE48" s="674"/>
      <c r="CF48" s="638" t="s">
        <v>364</v>
      </c>
      <c r="CG48" s="639"/>
      <c r="CH48" s="639"/>
      <c r="CI48" s="639"/>
      <c r="CJ48" s="639"/>
      <c r="CK48" s="639"/>
      <c r="CL48" s="639"/>
      <c r="CM48" s="639"/>
      <c r="CN48" s="639"/>
      <c r="CO48" s="639"/>
      <c r="CP48" s="639"/>
      <c r="CQ48" s="640"/>
      <c r="CR48" s="641">
        <v>23502</v>
      </c>
      <c r="CS48" s="644"/>
      <c r="CT48" s="644"/>
      <c r="CU48" s="644"/>
      <c r="CV48" s="644"/>
      <c r="CW48" s="644"/>
      <c r="CX48" s="644"/>
      <c r="CY48" s="645"/>
      <c r="CZ48" s="646">
        <v>0.3</v>
      </c>
      <c r="DA48" s="647"/>
      <c r="DB48" s="647"/>
      <c r="DC48" s="648"/>
      <c r="DD48" s="649">
        <v>23502</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2">
      <c r="CD49" s="653" t="s">
        <v>365</v>
      </c>
      <c r="CE49" s="654"/>
      <c r="CF49" s="654"/>
      <c r="CG49" s="654"/>
      <c r="CH49" s="654"/>
      <c r="CI49" s="654"/>
      <c r="CJ49" s="654"/>
      <c r="CK49" s="654"/>
      <c r="CL49" s="654"/>
      <c r="CM49" s="654"/>
      <c r="CN49" s="654"/>
      <c r="CO49" s="654"/>
      <c r="CP49" s="654"/>
      <c r="CQ49" s="655"/>
      <c r="CR49" s="656">
        <v>7383677</v>
      </c>
      <c r="CS49" s="657"/>
      <c r="CT49" s="657"/>
      <c r="CU49" s="657"/>
      <c r="CV49" s="657"/>
      <c r="CW49" s="657"/>
      <c r="CX49" s="657"/>
      <c r="CY49" s="658"/>
      <c r="CZ49" s="659">
        <v>100</v>
      </c>
      <c r="DA49" s="660"/>
      <c r="DB49" s="660"/>
      <c r="DC49" s="661"/>
      <c r="DD49" s="662">
        <v>4311123</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t="10.8" hidden="1" x14ac:dyDescent="0.2"/>
    <row r="51" spans="82:133" ht="10.8" hidden="1" x14ac:dyDescent="0.2"/>
    <row r="52" spans="82:133" ht="10.8" hidden="1" x14ac:dyDescent="0.2"/>
    <row r="53" spans="82:133" ht="10.8" hidden="1" x14ac:dyDescent="0.2"/>
  </sheetData>
  <sheetProtection algorithmName="SHA-512" hashValue="u1M7F+JUMEx3RJL6HEu75SkFT2gLA8tdawzRUUQzFIRZcPxlaOdo9K2tCzip38QbcZPhLS3cOmrJ6KN8Ny+sow==" saltValue="PentHs0UMEETCzIhfH09+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A136"/>
  <sheetViews>
    <sheetView topLeftCell="A16" zoomScale="70" zoomScaleNormal="25" zoomScaleSheetLayoutView="70" workbookViewId="0">
      <selection activeCell="AP8" sqref="AP8:AT8"/>
    </sheetView>
  </sheetViews>
  <sheetFormatPr defaultColWidth="0" defaultRowHeight="13.2" zeroHeight="1" x14ac:dyDescent="0.2"/>
  <cols>
    <col min="1" max="130" width="2.77734375" style="269" customWidth="1"/>
    <col min="131" max="131" width="1.6640625" style="269" customWidth="1"/>
    <col min="132" max="16384" width="9" style="269" hidden="1"/>
  </cols>
  <sheetData>
    <row r="1" spans="1:131" s="227" customFormat="1" ht="11.25" customHeight="1" thickBot="1" x14ac:dyDescent="0.25">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5">
      <c r="A2" s="228" t="s">
        <v>366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367</v>
      </c>
      <c r="DK2" s="1180"/>
      <c r="DL2" s="1180"/>
      <c r="DM2" s="1180"/>
      <c r="DN2" s="1180"/>
      <c r="DO2" s="1181"/>
      <c r="DP2" s="229"/>
      <c r="DQ2" s="1179" t="s">
        <v>368</v>
      </c>
      <c r="DR2" s="1180"/>
      <c r="DS2" s="1180"/>
      <c r="DT2" s="1180"/>
      <c r="DU2" s="1180"/>
      <c r="DV2" s="1180"/>
      <c r="DW2" s="1180"/>
      <c r="DX2" s="1180"/>
      <c r="DY2" s="1180"/>
      <c r="DZ2" s="1181"/>
      <c r="EA2" s="230"/>
    </row>
    <row r="3" spans="1:131" s="227" customFormat="1" ht="11.25" customHeight="1" x14ac:dyDescent="0.2">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5">
      <c r="A4" s="1132" t="s">
        <v>369</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370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2">
      <c r="A5" s="1064" t="s">
        <v>371</v>
      </c>
      <c r="B5" s="1065"/>
      <c r="C5" s="1065"/>
      <c r="D5" s="1065"/>
      <c r="E5" s="1065"/>
      <c r="F5" s="1065"/>
      <c r="G5" s="1065"/>
      <c r="H5" s="1065"/>
      <c r="I5" s="1065"/>
      <c r="J5" s="1065"/>
      <c r="K5" s="1065"/>
      <c r="L5" s="1065"/>
      <c r="M5" s="1065"/>
      <c r="N5" s="1065"/>
      <c r="O5" s="1065"/>
      <c r="P5" s="1066"/>
      <c r="Q5" s="1070" t="s">
        <v>372</v>
      </c>
      <c r="R5" s="1071"/>
      <c r="S5" s="1071"/>
      <c r="T5" s="1071"/>
      <c r="U5" s="1072"/>
      <c r="V5" s="1070" t="s">
        <v>373</v>
      </c>
      <c r="W5" s="1071"/>
      <c r="X5" s="1071"/>
      <c r="Y5" s="1071"/>
      <c r="Z5" s="1072"/>
      <c r="AA5" s="1070" t="s">
        <v>374</v>
      </c>
      <c r="AB5" s="1071"/>
      <c r="AC5" s="1071"/>
      <c r="AD5" s="1071"/>
      <c r="AE5" s="1071"/>
      <c r="AF5" s="1182" t="s">
        <v>375</v>
      </c>
      <c r="AG5" s="1071"/>
      <c r="AH5" s="1071"/>
      <c r="AI5" s="1071"/>
      <c r="AJ5" s="1086"/>
      <c r="AK5" s="1071" t="s">
        <v>376</v>
      </c>
      <c r="AL5" s="1071"/>
      <c r="AM5" s="1071"/>
      <c r="AN5" s="1071"/>
      <c r="AO5" s="1072"/>
      <c r="AP5" s="1070" t="s">
        <v>377</v>
      </c>
      <c r="AQ5" s="1071"/>
      <c r="AR5" s="1071"/>
      <c r="AS5" s="1071"/>
      <c r="AT5" s="1072"/>
      <c r="AU5" s="1070" t="s">
        <v>378</v>
      </c>
      <c r="AV5" s="1071"/>
      <c r="AW5" s="1071"/>
      <c r="AX5" s="1071"/>
      <c r="AY5" s="1086"/>
      <c r="AZ5" s="236"/>
      <c r="BA5" s="236"/>
      <c r="BB5" s="236"/>
      <c r="BC5" s="236"/>
      <c r="BD5" s="236"/>
      <c r="BE5" s="237"/>
      <c r="BF5" s="237"/>
      <c r="BG5" s="237"/>
      <c r="BH5" s="237"/>
      <c r="BI5" s="237"/>
      <c r="BJ5" s="237"/>
      <c r="BK5" s="237"/>
      <c r="BL5" s="237"/>
      <c r="BM5" s="237"/>
      <c r="BN5" s="237"/>
      <c r="BO5" s="237"/>
      <c r="BP5" s="237"/>
      <c r="BQ5" s="1064" t="s">
        <v>379</v>
      </c>
      <c r="BR5" s="1065"/>
      <c r="BS5" s="1065"/>
      <c r="BT5" s="1065"/>
      <c r="BU5" s="1065"/>
      <c r="BV5" s="1065"/>
      <c r="BW5" s="1065"/>
      <c r="BX5" s="1065"/>
      <c r="BY5" s="1065"/>
      <c r="BZ5" s="1065"/>
      <c r="CA5" s="1065"/>
      <c r="CB5" s="1065"/>
      <c r="CC5" s="1065"/>
      <c r="CD5" s="1065"/>
      <c r="CE5" s="1065"/>
      <c r="CF5" s="1065"/>
      <c r="CG5" s="1066"/>
      <c r="CH5" s="1070" t="s">
        <v>380</v>
      </c>
      <c r="CI5" s="1071"/>
      <c r="CJ5" s="1071"/>
      <c r="CK5" s="1071"/>
      <c r="CL5" s="1072"/>
      <c r="CM5" s="1070" t="s">
        <v>381</v>
      </c>
      <c r="CN5" s="1071"/>
      <c r="CO5" s="1071"/>
      <c r="CP5" s="1071"/>
      <c r="CQ5" s="1072"/>
      <c r="CR5" s="1070" t="s">
        <v>382</v>
      </c>
      <c r="CS5" s="1071"/>
      <c r="CT5" s="1071"/>
      <c r="CU5" s="1071"/>
      <c r="CV5" s="1072"/>
      <c r="CW5" s="1070" t="s">
        <v>383</v>
      </c>
      <c r="CX5" s="1071"/>
      <c r="CY5" s="1071"/>
      <c r="CZ5" s="1071"/>
      <c r="DA5" s="1072"/>
      <c r="DB5" s="1070" t="s">
        <v>384</v>
      </c>
      <c r="DC5" s="1071"/>
      <c r="DD5" s="1071"/>
      <c r="DE5" s="1071"/>
      <c r="DF5" s="1072"/>
      <c r="DG5" s="1167" t="s">
        <v>385</v>
      </c>
      <c r="DH5" s="1168"/>
      <c r="DI5" s="1168"/>
      <c r="DJ5" s="1168"/>
      <c r="DK5" s="1169"/>
      <c r="DL5" s="1167" t="s">
        <v>386</v>
      </c>
      <c r="DM5" s="1168"/>
      <c r="DN5" s="1168"/>
      <c r="DO5" s="1168"/>
      <c r="DP5" s="1169"/>
      <c r="DQ5" s="1070" t="s">
        <v>387</v>
      </c>
      <c r="DR5" s="1071"/>
      <c r="DS5" s="1071"/>
      <c r="DT5" s="1071"/>
      <c r="DU5" s="1072"/>
      <c r="DV5" s="1070" t="s">
        <v>378</v>
      </c>
      <c r="DW5" s="1071"/>
      <c r="DX5" s="1071"/>
      <c r="DY5" s="1071"/>
      <c r="DZ5" s="1086"/>
      <c r="EA5" s="234"/>
    </row>
    <row r="6" spans="1:131" s="235" customFormat="1" ht="26.25" customHeight="1" thickBot="1" x14ac:dyDescent="0.25">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2">
      <c r="A7" s="238">
        <v>1</v>
      </c>
      <c r="B7" s="1119" t="s">
        <v>388</v>
      </c>
      <c r="C7" s="1120"/>
      <c r="D7" s="1120"/>
      <c r="E7" s="1120"/>
      <c r="F7" s="1120"/>
      <c r="G7" s="1120"/>
      <c r="H7" s="1120"/>
      <c r="I7" s="1120"/>
      <c r="J7" s="1120"/>
      <c r="K7" s="1120"/>
      <c r="L7" s="1120"/>
      <c r="M7" s="1120"/>
      <c r="N7" s="1120"/>
      <c r="O7" s="1120"/>
      <c r="P7" s="1121"/>
      <c r="Q7" s="1173">
        <v>7581</v>
      </c>
      <c r="R7" s="1174"/>
      <c r="S7" s="1174"/>
      <c r="T7" s="1174"/>
      <c r="U7" s="1174"/>
      <c r="V7" s="1174">
        <v>7384</v>
      </c>
      <c r="W7" s="1174"/>
      <c r="X7" s="1174"/>
      <c r="Y7" s="1174"/>
      <c r="Z7" s="1174"/>
      <c r="AA7" s="1174">
        <v>197</v>
      </c>
      <c r="AB7" s="1174"/>
      <c r="AC7" s="1174"/>
      <c r="AD7" s="1174"/>
      <c r="AE7" s="1175"/>
      <c r="AF7" s="1176">
        <v>181</v>
      </c>
      <c r="AG7" s="1177"/>
      <c r="AH7" s="1177"/>
      <c r="AI7" s="1177"/>
      <c r="AJ7" s="1178"/>
      <c r="AK7" s="1160">
        <v>1</v>
      </c>
      <c r="AL7" s="1161"/>
      <c r="AM7" s="1161"/>
      <c r="AN7" s="1161"/>
      <c r="AO7" s="1161"/>
      <c r="AP7" s="1161">
        <v>9123</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c r="BT7" s="1165"/>
      <c r="BU7" s="1165"/>
      <c r="BV7" s="1165"/>
      <c r="BW7" s="1165"/>
      <c r="BX7" s="1165"/>
      <c r="BY7" s="1165"/>
      <c r="BZ7" s="1165"/>
      <c r="CA7" s="1165"/>
      <c r="CB7" s="1165"/>
      <c r="CC7" s="1165"/>
      <c r="CD7" s="1165"/>
      <c r="CE7" s="1165"/>
      <c r="CF7" s="1165"/>
      <c r="CG7" s="1166"/>
      <c r="CH7" s="1157"/>
      <c r="CI7" s="1158"/>
      <c r="CJ7" s="1158"/>
      <c r="CK7" s="1158"/>
      <c r="CL7" s="1159"/>
      <c r="CM7" s="1157"/>
      <c r="CN7" s="1158"/>
      <c r="CO7" s="1158"/>
      <c r="CP7" s="1158"/>
      <c r="CQ7" s="1159"/>
      <c r="CR7" s="1157"/>
      <c r="CS7" s="1158"/>
      <c r="CT7" s="1158"/>
      <c r="CU7" s="1158"/>
      <c r="CV7" s="1159"/>
      <c r="CW7" s="1157"/>
      <c r="CX7" s="1158"/>
      <c r="CY7" s="1158"/>
      <c r="CZ7" s="1158"/>
      <c r="DA7" s="1159"/>
      <c r="DB7" s="1157"/>
      <c r="DC7" s="1158"/>
      <c r="DD7" s="1158"/>
      <c r="DE7" s="1158"/>
      <c r="DF7" s="1159"/>
      <c r="DG7" s="1157"/>
      <c r="DH7" s="1158"/>
      <c r="DI7" s="1158"/>
      <c r="DJ7" s="1158"/>
      <c r="DK7" s="1159"/>
      <c r="DL7" s="1157"/>
      <c r="DM7" s="1158"/>
      <c r="DN7" s="1158"/>
      <c r="DO7" s="1158"/>
      <c r="DP7" s="1159"/>
      <c r="DQ7" s="1157"/>
      <c r="DR7" s="1158"/>
      <c r="DS7" s="1158"/>
      <c r="DT7" s="1158"/>
      <c r="DU7" s="1159"/>
      <c r="DV7" s="1184"/>
      <c r="DW7" s="1185"/>
      <c r="DX7" s="1185"/>
      <c r="DY7" s="1185"/>
      <c r="DZ7" s="1186"/>
      <c r="EA7" s="234"/>
    </row>
    <row r="8" spans="1:131" s="235" customFormat="1" ht="26.25" customHeight="1" x14ac:dyDescent="0.2">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2">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2">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2">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2">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2">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2">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2">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2">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2">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2">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2">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2">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5">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2">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389</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5">
      <c r="A23" s="244" t="s">
        <v>390</v>
      </c>
      <c r="B23" s="1013" t="s">
        <v>391</v>
      </c>
      <c r="C23" s="1014"/>
      <c r="D23" s="1014"/>
      <c r="E23" s="1014"/>
      <c r="F23" s="1014"/>
      <c r="G23" s="1014"/>
      <c r="H23" s="1014"/>
      <c r="I23" s="1014"/>
      <c r="J23" s="1014"/>
      <c r="K23" s="1014"/>
      <c r="L23" s="1014"/>
      <c r="M23" s="1014"/>
      <c r="N23" s="1014"/>
      <c r="O23" s="1014"/>
      <c r="P23" s="1015"/>
      <c r="Q23" s="1137"/>
      <c r="R23" s="1138"/>
      <c r="S23" s="1138"/>
      <c r="T23" s="1138"/>
      <c r="U23" s="1138"/>
      <c r="V23" s="1138"/>
      <c r="W23" s="1138"/>
      <c r="X23" s="1138"/>
      <c r="Y23" s="1138"/>
      <c r="Z23" s="1138"/>
      <c r="AA23" s="1138"/>
      <c r="AB23" s="1138"/>
      <c r="AC23" s="1138"/>
      <c r="AD23" s="1138"/>
      <c r="AE23" s="1139"/>
      <c r="AF23" s="1140">
        <v>181</v>
      </c>
      <c r="AG23" s="1138"/>
      <c r="AH23" s="1138"/>
      <c r="AI23" s="1138"/>
      <c r="AJ23" s="1141"/>
      <c r="AK23" s="1142"/>
      <c r="AL23" s="1143"/>
      <c r="AM23" s="1143"/>
      <c r="AN23" s="1143"/>
      <c r="AO23" s="1143"/>
      <c r="AP23" s="1138"/>
      <c r="AQ23" s="1138"/>
      <c r="AR23" s="1138"/>
      <c r="AS23" s="1138"/>
      <c r="AT23" s="1138"/>
      <c r="AU23" s="1144"/>
      <c r="AV23" s="1144"/>
      <c r="AW23" s="1144"/>
      <c r="AX23" s="1144"/>
      <c r="AY23" s="1145"/>
      <c r="AZ23" s="1134" t="s">
        <v>134</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2">
      <c r="A24" s="1133" t="s">
        <v>392</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5">
      <c r="A25" s="1132" t="s">
        <v>393</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2">
      <c r="A26" s="1064" t="s">
        <v>371</v>
      </c>
      <c r="B26" s="1065"/>
      <c r="C26" s="1065"/>
      <c r="D26" s="1065"/>
      <c r="E26" s="1065"/>
      <c r="F26" s="1065"/>
      <c r="G26" s="1065"/>
      <c r="H26" s="1065"/>
      <c r="I26" s="1065"/>
      <c r="J26" s="1065"/>
      <c r="K26" s="1065"/>
      <c r="L26" s="1065"/>
      <c r="M26" s="1065"/>
      <c r="N26" s="1065"/>
      <c r="O26" s="1065"/>
      <c r="P26" s="1066"/>
      <c r="Q26" s="1070" t="s">
        <v>394</v>
      </c>
      <c r="R26" s="1071"/>
      <c r="S26" s="1071"/>
      <c r="T26" s="1071"/>
      <c r="U26" s="1072"/>
      <c r="V26" s="1070" t="s">
        <v>395</v>
      </c>
      <c r="W26" s="1071"/>
      <c r="X26" s="1071"/>
      <c r="Y26" s="1071"/>
      <c r="Z26" s="1072"/>
      <c r="AA26" s="1070" t="s">
        <v>396</v>
      </c>
      <c r="AB26" s="1071"/>
      <c r="AC26" s="1071"/>
      <c r="AD26" s="1071"/>
      <c r="AE26" s="1071"/>
      <c r="AF26" s="1128" t="s">
        <v>397</v>
      </c>
      <c r="AG26" s="1077"/>
      <c r="AH26" s="1077"/>
      <c r="AI26" s="1077"/>
      <c r="AJ26" s="1129"/>
      <c r="AK26" s="1071" t="s">
        <v>398</v>
      </c>
      <c r="AL26" s="1071"/>
      <c r="AM26" s="1071"/>
      <c r="AN26" s="1071"/>
      <c r="AO26" s="1072"/>
      <c r="AP26" s="1070" t="s">
        <v>399</v>
      </c>
      <c r="AQ26" s="1071"/>
      <c r="AR26" s="1071"/>
      <c r="AS26" s="1071"/>
      <c r="AT26" s="1072"/>
      <c r="AU26" s="1070" t="s">
        <v>400</v>
      </c>
      <c r="AV26" s="1071"/>
      <c r="AW26" s="1071"/>
      <c r="AX26" s="1071"/>
      <c r="AY26" s="1072"/>
      <c r="AZ26" s="1070" t="s">
        <v>401</v>
      </c>
      <c r="BA26" s="1071"/>
      <c r="BB26" s="1071"/>
      <c r="BC26" s="1071"/>
      <c r="BD26" s="1072"/>
      <c r="BE26" s="1070" t="s">
        <v>378</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5">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2">
      <c r="A28" s="246">
        <v>1</v>
      </c>
      <c r="B28" s="1119" t="s">
        <v>402</v>
      </c>
      <c r="C28" s="1120"/>
      <c r="D28" s="1120"/>
      <c r="E28" s="1120"/>
      <c r="F28" s="1120"/>
      <c r="G28" s="1120"/>
      <c r="H28" s="1120"/>
      <c r="I28" s="1120"/>
      <c r="J28" s="1120"/>
      <c r="K28" s="1120"/>
      <c r="L28" s="1120"/>
      <c r="M28" s="1120"/>
      <c r="N28" s="1120"/>
      <c r="O28" s="1120"/>
      <c r="P28" s="1121"/>
      <c r="Q28" s="1122">
        <v>688</v>
      </c>
      <c r="R28" s="1123"/>
      <c r="S28" s="1123"/>
      <c r="T28" s="1123"/>
      <c r="U28" s="1123"/>
      <c r="V28" s="1123">
        <v>657</v>
      </c>
      <c r="W28" s="1123"/>
      <c r="X28" s="1123"/>
      <c r="Y28" s="1123"/>
      <c r="Z28" s="1123"/>
      <c r="AA28" s="1123">
        <f>Q28-V28</f>
        <v>31</v>
      </c>
      <c r="AB28" s="1123"/>
      <c r="AC28" s="1123"/>
      <c r="AD28" s="1123"/>
      <c r="AE28" s="1124"/>
      <c r="AF28" s="1125">
        <v>32</v>
      </c>
      <c r="AG28" s="1123"/>
      <c r="AH28" s="1123"/>
      <c r="AI28" s="1123"/>
      <c r="AJ28" s="1126"/>
      <c r="AK28" s="1127">
        <v>35</v>
      </c>
      <c r="AL28" s="1115"/>
      <c r="AM28" s="1115"/>
      <c r="AN28" s="1115"/>
      <c r="AO28" s="1115"/>
      <c r="AP28" s="1115"/>
      <c r="AQ28" s="1115"/>
      <c r="AR28" s="1115"/>
      <c r="AS28" s="1115"/>
      <c r="AT28" s="1115"/>
      <c r="AU28" s="1115"/>
      <c r="AV28" s="1115"/>
      <c r="AW28" s="1115"/>
      <c r="AX28" s="1115"/>
      <c r="AY28" s="1115"/>
      <c r="AZ28" s="1116" t="s">
        <v>568</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2">
      <c r="A29" s="246">
        <v>2</v>
      </c>
      <c r="B29" s="1106" t="s">
        <v>403</v>
      </c>
      <c r="C29" s="1107"/>
      <c r="D29" s="1107"/>
      <c r="E29" s="1107"/>
      <c r="F29" s="1107"/>
      <c r="G29" s="1107"/>
      <c r="H29" s="1107"/>
      <c r="I29" s="1107"/>
      <c r="J29" s="1107"/>
      <c r="K29" s="1107"/>
      <c r="L29" s="1107"/>
      <c r="M29" s="1107"/>
      <c r="N29" s="1107"/>
      <c r="O29" s="1107"/>
      <c r="P29" s="1108"/>
      <c r="Q29" s="1112">
        <v>90</v>
      </c>
      <c r="R29" s="1113"/>
      <c r="S29" s="1113"/>
      <c r="T29" s="1113"/>
      <c r="U29" s="1113"/>
      <c r="V29" s="1113">
        <v>86</v>
      </c>
      <c r="W29" s="1113"/>
      <c r="X29" s="1113"/>
      <c r="Y29" s="1113"/>
      <c r="Z29" s="1113"/>
      <c r="AA29" s="1113">
        <f>Q29-V29</f>
        <v>4</v>
      </c>
      <c r="AB29" s="1113"/>
      <c r="AC29" s="1113"/>
      <c r="AD29" s="1113"/>
      <c r="AE29" s="1114"/>
      <c r="AF29" s="1088">
        <v>3</v>
      </c>
      <c r="AG29" s="1089"/>
      <c r="AH29" s="1089"/>
      <c r="AI29" s="1089"/>
      <c r="AJ29" s="1090"/>
      <c r="AK29" s="1049">
        <v>25</v>
      </c>
      <c r="AL29" s="1040"/>
      <c r="AM29" s="1040"/>
      <c r="AN29" s="1040"/>
      <c r="AO29" s="1040"/>
      <c r="AP29" s="1040"/>
      <c r="AQ29" s="1040"/>
      <c r="AR29" s="1040"/>
      <c r="AS29" s="1040"/>
      <c r="AT29" s="1040"/>
      <c r="AU29" s="1040"/>
      <c r="AV29" s="1040"/>
      <c r="AW29" s="1040"/>
      <c r="AX29" s="1040"/>
      <c r="AY29" s="1040"/>
      <c r="AZ29" s="1111" t="s">
        <v>569</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2">
      <c r="A30" s="246">
        <v>3</v>
      </c>
      <c r="B30" s="1106" t="s">
        <v>404</v>
      </c>
      <c r="C30" s="1107"/>
      <c r="D30" s="1107"/>
      <c r="E30" s="1107"/>
      <c r="F30" s="1107"/>
      <c r="G30" s="1107"/>
      <c r="H30" s="1107"/>
      <c r="I30" s="1107"/>
      <c r="J30" s="1107"/>
      <c r="K30" s="1107"/>
      <c r="L30" s="1107"/>
      <c r="M30" s="1107"/>
      <c r="N30" s="1107"/>
      <c r="O30" s="1107"/>
      <c r="P30" s="1108"/>
      <c r="Q30" s="1112">
        <v>519</v>
      </c>
      <c r="R30" s="1113"/>
      <c r="S30" s="1113"/>
      <c r="T30" s="1113"/>
      <c r="U30" s="1113"/>
      <c r="V30" s="1113">
        <v>513</v>
      </c>
      <c r="W30" s="1113"/>
      <c r="X30" s="1113"/>
      <c r="Y30" s="1113"/>
      <c r="Z30" s="1113"/>
      <c r="AA30" s="1113">
        <f t="shared" ref="AA30:AA33" si="0">Q30-V30</f>
        <v>6</v>
      </c>
      <c r="AB30" s="1113"/>
      <c r="AC30" s="1113"/>
      <c r="AD30" s="1113"/>
      <c r="AE30" s="1114"/>
      <c r="AF30" s="1088">
        <v>6</v>
      </c>
      <c r="AG30" s="1089"/>
      <c r="AH30" s="1089"/>
      <c r="AI30" s="1089"/>
      <c r="AJ30" s="1090"/>
      <c r="AK30" s="1049">
        <v>70</v>
      </c>
      <c r="AL30" s="1040"/>
      <c r="AM30" s="1040"/>
      <c r="AN30" s="1040"/>
      <c r="AO30" s="1040"/>
      <c r="AP30" s="1040"/>
      <c r="AQ30" s="1040"/>
      <c r="AR30" s="1040"/>
      <c r="AS30" s="1040"/>
      <c r="AT30" s="1040"/>
      <c r="AU30" s="1040"/>
      <c r="AV30" s="1040"/>
      <c r="AW30" s="1040"/>
      <c r="AX30" s="1040"/>
      <c r="AY30" s="1040"/>
      <c r="AZ30" s="1111" t="s">
        <v>569</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2">
      <c r="A31" s="246">
        <v>4</v>
      </c>
      <c r="B31" s="1106" t="s">
        <v>405</v>
      </c>
      <c r="C31" s="1107"/>
      <c r="D31" s="1107"/>
      <c r="E31" s="1107"/>
      <c r="F31" s="1107"/>
      <c r="G31" s="1107"/>
      <c r="H31" s="1107"/>
      <c r="I31" s="1107"/>
      <c r="J31" s="1107"/>
      <c r="K31" s="1107"/>
      <c r="L31" s="1107"/>
      <c r="M31" s="1107"/>
      <c r="N31" s="1107"/>
      <c r="O31" s="1107"/>
      <c r="P31" s="1108"/>
      <c r="Q31" s="1112">
        <v>18</v>
      </c>
      <c r="R31" s="1113"/>
      <c r="S31" s="1113"/>
      <c r="T31" s="1113"/>
      <c r="U31" s="1113"/>
      <c r="V31" s="1113">
        <v>17</v>
      </c>
      <c r="W31" s="1113"/>
      <c r="X31" s="1113"/>
      <c r="Y31" s="1113"/>
      <c r="Z31" s="1113"/>
      <c r="AA31" s="1113">
        <f t="shared" si="0"/>
        <v>1</v>
      </c>
      <c r="AB31" s="1113"/>
      <c r="AC31" s="1113"/>
      <c r="AD31" s="1113"/>
      <c r="AE31" s="1114"/>
      <c r="AF31" s="1088" t="s">
        <v>134</v>
      </c>
      <c r="AG31" s="1089"/>
      <c r="AH31" s="1089"/>
      <c r="AI31" s="1089"/>
      <c r="AJ31" s="1090"/>
      <c r="AK31" s="1049">
        <v>15</v>
      </c>
      <c r="AL31" s="1040"/>
      <c r="AM31" s="1040"/>
      <c r="AN31" s="1040"/>
      <c r="AO31" s="1040"/>
      <c r="AP31" s="1040"/>
      <c r="AQ31" s="1040"/>
      <c r="AR31" s="1040"/>
      <c r="AS31" s="1040"/>
      <c r="AT31" s="1040"/>
      <c r="AU31" s="1040"/>
      <c r="AV31" s="1040"/>
      <c r="AW31" s="1040"/>
      <c r="AX31" s="1040"/>
      <c r="AY31" s="1040"/>
      <c r="AZ31" s="1111" t="s">
        <v>568</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2">
      <c r="A32" s="246">
        <v>5</v>
      </c>
      <c r="B32" s="1106" t="s">
        <v>406</v>
      </c>
      <c r="C32" s="1107"/>
      <c r="D32" s="1107"/>
      <c r="E32" s="1107"/>
      <c r="F32" s="1107"/>
      <c r="G32" s="1107"/>
      <c r="H32" s="1107"/>
      <c r="I32" s="1107"/>
      <c r="J32" s="1107"/>
      <c r="K32" s="1107"/>
      <c r="L32" s="1107"/>
      <c r="M32" s="1107"/>
      <c r="N32" s="1107"/>
      <c r="O32" s="1107"/>
      <c r="P32" s="1108"/>
      <c r="Q32" s="1112">
        <v>1581</v>
      </c>
      <c r="R32" s="1113"/>
      <c r="S32" s="1113"/>
      <c r="T32" s="1113"/>
      <c r="U32" s="1113"/>
      <c r="V32" s="1113">
        <v>1565</v>
      </c>
      <c r="W32" s="1113"/>
      <c r="X32" s="1113"/>
      <c r="Y32" s="1113"/>
      <c r="Z32" s="1113"/>
      <c r="AA32" s="1113">
        <f t="shared" si="0"/>
        <v>16</v>
      </c>
      <c r="AB32" s="1113"/>
      <c r="AC32" s="1113"/>
      <c r="AD32" s="1113"/>
      <c r="AE32" s="1114"/>
      <c r="AF32" s="1088">
        <v>15</v>
      </c>
      <c r="AG32" s="1089"/>
      <c r="AH32" s="1089"/>
      <c r="AI32" s="1089"/>
      <c r="AJ32" s="1090"/>
      <c r="AK32" s="1049">
        <v>45</v>
      </c>
      <c r="AL32" s="1040"/>
      <c r="AM32" s="1040"/>
      <c r="AN32" s="1040"/>
      <c r="AO32" s="1040"/>
      <c r="AP32" s="1040">
        <v>5188</v>
      </c>
      <c r="AQ32" s="1040"/>
      <c r="AR32" s="1040"/>
      <c r="AS32" s="1040"/>
      <c r="AT32" s="1040"/>
      <c r="AU32" s="1040">
        <v>5188</v>
      </c>
      <c r="AV32" s="1040"/>
      <c r="AW32" s="1040"/>
      <c r="AX32" s="1040"/>
      <c r="AY32" s="1040"/>
      <c r="AZ32" s="1111">
        <v>0</v>
      </c>
      <c r="BA32" s="1111"/>
      <c r="BB32" s="1111"/>
      <c r="BC32" s="1111"/>
      <c r="BD32" s="1111"/>
      <c r="BE32" s="1101" t="s">
        <v>407</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2">
      <c r="A33" s="246">
        <v>6</v>
      </c>
      <c r="B33" s="1106" t="s">
        <v>408</v>
      </c>
      <c r="C33" s="1107"/>
      <c r="D33" s="1107"/>
      <c r="E33" s="1107"/>
      <c r="F33" s="1107"/>
      <c r="G33" s="1107"/>
      <c r="H33" s="1107"/>
      <c r="I33" s="1107"/>
      <c r="J33" s="1107"/>
      <c r="K33" s="1107"/>
      <c r="L33" s="1107"/>
      <c r="M33" s="1107"/>
      <c r="N33" s="1107"/>
      <c r="O33" s="1107"/>
      <c r="P33" s="1108"/>
      <c r="Q33" s="1112">
        <v>216</v>
      </c>
      <c r="R33" s="1113"/>
      <c r="S33" s="1113"/>
      <c r="T33" s="1113"/>
      <c r="U33" s="1113"/>
      <c r="V33" s="1113">
        <v>208</v>
      </c>
      <c r="W33" s="1113"/>
      <c r="X33" s="1113"/>
      <c r="Y33" s="1113"/>
      <c r="Z33" s="1113"/>
      <c r="AA33" s="1113">
        <f t="shared" si="0"/>
        <v>8</v>
      </c>
      <c r="AB33" s="1113"/>
      <c r="AC33" s="1113"/>
      <c r="AD33" s="1113"/>
      <c r="AE33" s="1114"/>
      <c r="AF33" s="1088">
        <v>8</v>
      </c>
      <c r="AG33" s="1089"/>
      <c r="AH33" s="1089"/>
      <c r="AI33" s="1089"/>
      <c r="AJ33" s="1090"/>
      <c r="AK33" s="1049">
        <v>111</v>
      </c>
      <c r="AL33" s="1040"/>
      <c r="AM33" s="1040"/>
      <c r="AN33" s="1040"/>
      <c r="AO33" s="1040"/>
      <c r="AP33" s="1040">
        <v>1121</v>
      </c>
      <c r="AQ33" s="1040"/>
      <c r="AR33" s="1040"/>
      <c r="AS33" s="1040"/>
      <c r="AT33" s="1040"/>
      <c r="AU33" s="1040">
        <v>1121</v>
      </c>
      <c r="AV33" s="1040"/>
      <c r="AW33" s="1040"/>
      <c r="AX33" s="1040"/>
      <c r="AY33" s="1040"/>
      <c r="AZ33" s="1111">
        <v>0</v>
      </c>
      <c r="BA33" s="1111"/>
      <c r="BB33" s="1111"/>
      <c r="BC33" s="1111"/>
      <c r="BD33" s="1111"/>
      <c r="BE33" s="1101" t="s">
        <v>409</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2">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2">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2">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2">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2">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2">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2">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2">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2">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2">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2">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2">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2">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2">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2">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2">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2">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2">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2">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2">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2">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2">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2">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2">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2">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2">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2">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5">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2">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410</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5">
      <c r="A63" s="244" t="s">
        <v>390</v>
      </c>
      <c r="B63" s="1013" t="s">
        <v>411</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66</v>
      </c>
      <c r="AG63" s="1028"/>
      <c r="AH63" s="1028"/>
      <c r="AI63" s="1028"/>
      <c r="AJ63" s="1099"/>
      <c r="AK63" s="1100"/>
      <c r="AL63" s="1032"/>
      <c r="AM63" s="1032"/>
      <c r="AN63" s="1032"/>
      <c r="AO63" s="1032"/>
      <c r="AP63" s="1028"/>
      <c r="AQ63" s="1028"/>
      <c r="AR63" s="1028"/>
      <c r="AS63" s="1028"/>
      <c r="AT63" s="1028"/>
      <c r="AU63" s="1028"/>
      <c r="AV63" s="1028"/>
      <c r="AW63" s="1028"/>
      <c r="AX63" s="1028"/>
      <c r="AY63" s="1028"/>
      <c r="AZ63" s="1094"/>
      <c r="BA63" s="1094"/>
      <c r="BB63" s="1094"/>
      <c r="BC63" s="1094"/>
      <c r="BD63" s="1094"/>
      <c r="BE63" s="1029"/>
      <c r="BF63" s="1029"/>
      <c r="BG63" s="1029"/>
      <c r="BH63" s="1029"/>
      <c r="BI63" s="1030"/>
      <c r="BJ63" s="1095" t="s">
        <v>412</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2">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5">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2">
      <c r="A66" s="1064" t="s">
        <v>414</v>
      </c>
      <c r="B66" s="1065"/>
      <c r="C66" s="1065"/>
      <c r="D66" s="1065"/>
      <c r="E66" s="1065"/>
      <c r="F66" s="1065"/>
      <c r="G66" s="1065"/>
      <c r="H66" s="1065"/>
      <c r="I66" s="1065"/>
      <c r="J66" s="1065"/>
      <c r="K66" s="1065"/>
      <c r="L66" s="1065"/>
      <c r="M66" s="1065"/>
      <c r="N66" s="1065"/>
      <c r="O66" s="1065"/>
      <c r="P66" s="1066"/>
      <c r="Q66" s="1070" t="s">
        <v>415</v>
      </c>
      <c r="R66" s="1071"/>
      <c r="S66" s="1071"/>
      <c r="T66" s="1071"/>
      <c r="U66" s="1072"/>
      <c r="V66" s="1070" t="s">
        <v>395</v>
      </c>
      <c r="W66" s="1071"/>
      <c r="X66" s="1071"/>
      <c r="Y66" s="1071"/>
      <c r="Z66" s="1072"/>
      <c r="AA66" s="1070" t="s">
        <v>416</v>
      </c>
      <c r="AB66" s="1071"/>
      <c r="AC66" s="1071"/>
      <c r="AD66" s="1071"/>
      <c r="AE66" s="1072"/>
      <c r="AF66" s="1076" t="s">
        <v>397</v>
      </c>
      <c r="AG66" s="1077"/>
      <c r="AH66" s="1077"/>
      <c r="AI66" s="1077"/>
      <c r="AJ66" s="1078"/>
      <c r="AK66" s="1070" t="s">
        <v>398</v>
      </c>
      <c r="AL66" s="1065"/>
      <c r="AM66" s="1065"/>
      <c r="AN66" s="1065"/>
      <c r="AO66" s="1066"/>
      <c r="AP66" s="1070" t="s">
        <v>417</v>
      </c>
      <c r="AQ66" s="1071"/>
      <c r="AR66" s="1071"/>
      <c r="AS66" s="1071"/>
      <c r="AT66" s="1072"/>
      <c r="AU66" s="1070" t="s">
        <v>418</v>
      </c>
      <c r="AV66" s="1071"/>
      <c r="AW66" s="1071"/>
      <c r="AX66" s="1071"/>
      <c r="AY66" s="1072"/>
      <c r="AZ66" s="1070" t="s">
        <v>378</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5">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2">
      <c r="A68" s="238">
        <v>1</v>
      </c>
      <c r="B68" s="1054"/>
      <c r="C68" s="1055"/>
      <c r="D68" s="1055"/>
      <c r="E68" s="1055"/>
      <c r="F68" s="1055"/>
      <c r="G68" s="1055"/>
      <c r="H68" s="1055"/>
      <c r="I68" s="1055"/>
      <c r="J68" s="1055"/>
      <c r="K68" s="1055"/>
      <c r="L68" s="1055"/>
      <c r="M68" s="1055"/>
      <c r="N68" s="1055"/>
      <c r="O68" s="1055"/>
      <c r="P68" s="1056"/>
      <c r="Q68" s="1057"/>
      <c r="R68" s="1051"/>
      <c r="S68" s="1051"/>
      <c r="T68" s="1051"/>
      <c r="U68" s="1051"/>
      <c r="V68" s="1051"/>
      <c r="W68" s="1051"/>
      <c r="X68" s="1051"/>
      <c r="Y68" s="1051"/>
      <c r="Z68" s="1051"/>
      <c r="AA68" s="1051"/>
      <c r="AB68" s="1051"/>
      <c r="AC68" s="1051"/>
      <c r="AD68" s="1051"/>
      <c r="AE68" s="1051"/>
      <c r="AF68" s="1051"/>
      <c r="AG68" s="1051"/>
      <c r="AH68" s="1051"/>
      <c r="AI68" s="1051"/>
      <c r="AJ68" s="1051"/>
      <c r="AK68" s="1051"/>
      <c r="AL68" s="1051"/>
      <c r="AM68" s="1051"/>
      <c r="AN68" s="1051"/>
      <c r="AO68" s="1051"/>
      <c r="AP68" s="1051"/>
      <c r="AQ68" s="1051"/>
      <c r="AR68" s="1051"/>
      <c r="AS68" s="1051"/>
      <c r="AT68" s="1051"/>
      <c r="AU68" s="1051"/>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2">
      <c r="A69" s="241">
        <v>2</v>
      </c>
      <c r="B69" s="1043"/>
      <c r="C69" s="1044"/>
      <c r="D69" s="1044"/>
      <c r="E69" s="1044"/>
      <c r="F69" s="1044"/>
      <c r="G69" s="1044"/>
      <c r="H69" s="1044"/>
      <c r="I69" s="1044"/>
      <c r="J69" s="1044"/>
      <c r="K69" s="1044"/>
      <c r="L69" s="1044"/>
      <c r="M69" s="1044"/>
      <c r="N69" s="1044"/>
      <c r="O69" s="1044"/>
      <c r="P69" s="1045"/>
      <c r="Q69" s="1046"/>
      <c r="R69" s="1040"/>
      <c r="S69" s="1040"/>
      <c r="T69" s="1040"/>
      <c r="U69" s="1040"/>
      <c r="V69" s="1040"/>
      <c r="W69" s="1040"/>
      <c r="X69" s="1040"/>
      <c r="Y69" s="1040"/>
      <c r="Z69" s="1040"/>
      <c r="AA69" s="1040"/>
      <c r="AB69" s="1040"/>
      <c r="AC69" s="1040"/>
      <c r="AD69" s="1040"/>
      <c r="AE69" s="1040"/>
      <c r="AF69" s="1040"/>
      <c r="AG69" s="1040"/>
      <c r="AH69" s="1040"/>
      <c r="AI69" s="1040"/>
      <c r="AJ69" s="1040"/>
      <c r="AK69" s="1040"/>
      <c r="AL69" s="1040"/>
      <c r="AM69" s="1040"/>
      <c r="AN69" s="1040"/>
      <c r="AO69" s="1040"/>
      <c r="AP69" s="1040"/>
      <c r="AQ69" s="1040"/>
      <c r="AR69" s="1040"/>
      <c r="AS69" s="1040"/>
      <c r="AT69" s="1040"/>
      <c r="AU69" s="1040"/>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2">
      <c r="A70" s="241">
        <v>3</v>
      </c>
      <c r="B70" s="1043"/>
      <c r="C70" s="1044"/>
      <c r="D70" s="1044"/>
      <c r="E70" s="1044"/>
      <c r="F70" s="1044"/>
      <c r="G70" s="1044"/>
      <c r="H70" s="1044"/>
      <c r="I70" s="1044"/>
      <c r="J70" s="1044"/>
      <c r="K70" s="1044"/>
      <c r="L70" s="1044"/>
      <c r="M70" s="1044"/>
      <c r="N70" s="1044"/>
      <c r="O70" s="1044"/>
      <c r="P70" s="1045"/>
      <c r="Q70" s="1046"/>
      <c r="R70" s="1040"/>
      <c r="S70" s="1040"/>
      <c r="T70" s="1040"/>
      <c r="U70" s="1040"/>
      <c r="V70" s="1040"/>
      <c r="W70" s="1040"/>
      <c r="X70" s="1040"/>
      <c r="Y70" s="1040"/>
      <c r="Z70" s="1040"/>
      <c r="AA70" s="1040"/>
      <c r="AB70" s="1040"/>
      <c r="AC70" s="1040"/>
      <c r="AD70" s="1040"/>
      <c r="AE70" s="1040"/>
      <c r="AF70" s="1040"/>
      <c r="AG70" s="1040"/>
      <c r="AH70" s="1040"/>
      <c r="AI70" s="1040"/>
      <c r="AJ70" s="1040"/>
      <c r="AK70" s="1040"/>
      <c r="AL70" s="1040"/>
      <c r="AM70" s="1040"/>
      <c r="AN70" s="1040"/>
      <c r="AO70" s="1040"/>
      <c r="AP70" s="1040"/>
      <c r="AQ70" s="1040"/>
      <c r="AR70" s="1040"/>
      <c r="AS70" s="1040"/>
      <c r="AT70" s="1040"/>
      <c r="AU70" s="1040"/>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2">
      <c r="A71" s="241">
        <v>4</v>
      </c>
      <c r="B71" s="1043"/>
      <c r="C71" s="1044"/>
      <c r="D71" s="1044"/>
      <c r="E71" s="1044"/>
      <c r="F71" s="1044"/>
      <c r="G71" s="1044"/>
      <c r="H71" s="1044"/>
      <c r="I71" s="1044"/>
      <c r="J71" s="1044"/>
      <c r="K71" s="1044"/>
      <c r="L71" s="1044"/>
      <c r="M71" s="1044"/>
      <c r="N71" s="1044"/>
      <c r="O71" s="1044"/>
      <c r="P71" s="1045"/>
      <c r="Q71" s="1046"/>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2">
      <c r="A72" s="241">
        <v>5</v>
      </c>
      <c r="B72" s="1043"/>
      <c r="C72" s="1044"/>
      <c r="D72" s="1044"/>
      <c r="E72" s="1044"/>
      <c r="F72" s="1044"/>
      <c r="G72" s="1044"/>
      <c r="H72" s="1044"/>
      <c r="I72" s="1044"/>
      <c r="J72" s="1044"/>
      <c r="K72" s="1044"/>
      <c r="L72" s="1044"/>
      <c r="M72" s="1044"/>
      <c r="N72" s="1044"/>
      <c r="O72" s="1044"/>
      <c r="P72" s="1045"/>
      <c r="Q72" s="1046"/>
      <c r="R72" s="1040"/>
      <c r="S72" s="1040"/>
      <c r="T72" s="1040"/>
      <c r="U72" s="1040"/>
      <c r="V72" s="1040"/>
      <c r="W72" s="1040"/>
      <c r="X72" s="1040"/>
      <c r="Y72" s="1040"/>
      <c r="Z72" s="1040"/>
      <c r="AA72" s="1040"/>
      <c r="AB72" s="1040"/>
      <c r="AC72" s="1040"/>
      <c r="AD72" s="1040"/>
      <c r="AE72" s="1040"/>
      <c r="AF72" s="1040"/>
      <c r="AG72" s="1040"/>
      <c r="AH72" s="1040"/>
      <c r="AI72" s="1040"/>
      <c r="AJ72" s="1040"/>
      <c r="AK72" s="1040"/>
      <c r="AL72" s="1040"/>
      <c r="AM72" s="1040"/>
      <c r="AN72" s="1040"/>
      <c r="AO72" s="1040"/>
      <c r="AP72" s="1040"/>
      <c r="AQ72" s="1040"/>
      <c r="AR72" s="1040"/>
      <c r="AS72" s="1040"/>
      <c r="AT72" s="1040"/>
      <c r="AU72" s="1040"/>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2">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2">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2">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2">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2">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2">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2">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2">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2">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2">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2">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2">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2">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2">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2">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5">
      <c r="A88" s="244" t="s">
        <v>390</v>
      </c>
      <c r="B88" s="1013" t="s">
        <v>419</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c r="AG88" s="1028"/>
      <c r="AH88" s="1028"/>
      <c r="AI88" s="1028"/>
      <c r="AJ88" s="1028"/>
      <c r="AK88" s="1032"/>
      <c r="AL88" s="1032"/>
      <c r="AM88" s="1032"/>
      <c r="AN88" s="1032"/>
      <c r="AO88" s="1032"/>
      <c r="AP88" s="1028"/>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2">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2">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2">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2">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2">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2">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2">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2">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2">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2">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2">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2">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2">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5">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390</v>
      </c>
      <c r="BR102" s="1013" t="s">
        <v>420</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2">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421</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2">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422</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2">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2">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5">
      <c r="A107" s="255" t="s">
        <v>423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2">
      <c r="A108" s="1007" t="s">
        <v>425</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426</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2">
      <c r="A109" s="962" t="s">
        <v>427</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428</v>
      </c>
      <c r="AB109" s="963"/>
      <c r="AC109" s="963"/>
      <c r="AD109" s="963"/>
      <c r="AE109" s="964"/>
      <c r="AF109" s="965" t="s">
        <v>309</v>
      </c>
      <c r="AG109" s="963"/>
      <c r="AH109" s="963"/>
      <c r="AI109" s="963"/>
      <c r="AJ109" s="964"/>
      <c r="AK109" s="965" t="s">
        <v>308</v>
      </c>
      <c r="AL109" s="963"/>
      <c r="AM109" s="963"/>
      <c r="AN109" s="963"/>
      <c r="AO109" s="964"/>
      <c r="AP109" s="965" t="s">
        <v>429</v>
      </c>
      <c r="AQ109" s="963"/>
      <c r="AR109" s="963"/>
      <c r="AS109" s="963"/>
      <c r="AT109" s="994"/>
      <c r="AU109" s="962" t="s">
        <v>427</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428</v>
      </c>
      <c r="BR109" s="963"/>
      <c r="BS109" s="963"/>
      <c r="BT109" s="963"/>
      <c r="BU109" s="964"/>
      <c r="BV109" s="965" t="s">
        <v>309</v>
      </c>
      <c r="BW109" s="963"/>
      <c r="BX109" s="963"/>
      <c r="BY109" s="963"/>
      <c r="BZ109" s="964"/>
      <c r="CA109" s="965" t="s">
        <v>308</v>
      </c>
      <c r="CB109" s="963"/>
      <c r="CC109" s="963"/>
      <c r="CD109" s="963"/>
      <c r="CE109" s="964"/>
      <c r="CF109" s="1001" t="s">
        <v>429</v>
      </c>
      <c r="CG109" s="1001"/>
      <c r="CH109" s="1001"/>
      <c r="CI109" s="1001"/>
      <c r="CJ109" s="1001"/>
      <c r="CK109" s="965" t="s">
        <v>430</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428</v>
      </c>
      <c r="DH109" s="963"/>
      <c r="DI109" s="963"/>
      <c r="DJ109" s="963"/>
      <c r="DK109" s="964"/>
      <c r="DL109" s="965" t="s">
        <v>309</v>
      </c>
      <c r="DM109" s="963"/>
      <c r="DN109" s="963"/>
      <c r="DO109" s="963"/>
      <c r="DP109" s="964"/>
      <c r="DQ109" s="965" t="s">
        <v>308</v>
      </c>
      <c r="DR109" s="963"/>
      <c r="DS109" s="963"/>
      <c r="DT109" s="963"/>
      <c r="DU109" s="964"/>
      <c r="DV109" s="965" t="s">
        <v>429</v>
      </c>
      <c r="DW109" s="963"/>
      <c r="DX109" s="963"/>
      <c r="DY109" s="963"/>
      <c r="DZ109" s="994"/>
    </row>
    <row r="110" spans="1:131" s="226" customFormat="1" ht="26.25" customHeight="1" x14ac:dyDescent="0.2">
      <c r="A110" s="865" t="s">
        <v>431</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872685</v>
      </c>
      <c r="AB110" s="956"/>
      <c r="AC110" s="956"/>
      <c r="AD110" s="956"/>
      <c r="AE110" s="957"/>
      <c r="AF110" s="958">
        <v>727222</v>
      </c>
      <c r="AG110" s="956"/>
      <c r="AH110" s="956"/>
      <c r="AI110" s="956"/>
      <c r="AJ110" s="957"/>
      <c r="AK110" s="958">
        <v>748346</v>
      </c>
      <c r="AL110" s="956"/>
      <c r="AM110" s="956"/>
      <c r="AN110" s="956"/>
      <c r="AO110" s="957"/>
      <c r="AP110" s="959">
        <v>24.4</v>
      </c>
      <c r="AQ110" s="960"/>
      <c r="AR110" s="960"/>
      <c r="AS110" s="960"/>
      <c r="AT110" s="961"/>
      <c r="AU110" s="995" t="s">
        <v>67</v>
      </c>
      <c r="AV110" s="996"/>
      <c r="AW110" s="996"/>
      <c r="AX110" s="996"/>
      <c r="AY110" s="996"/>
      <c r="AZ110" s="921" t="s">
        <v>432</v>
      </c>
      <c r="BA110" s="866"/>
      <c r="BB110" s="866"/>
      <c r="BC110" s="866"/>
      <c r="BD110" s="866"/>
      <c r="BE110" s="866"/>
      <c r="BF110" s="866"/>
      <c r="BG110" s="866"/>
      <c r="BH110" s="866"/>
      <c r="BI110" s="866"/>
      <c r="BJ110" s="866"/>
      <c r="BK110" s="866"/>
      <c r="BL110" s="866"/>
      <c r="BM110" s="866"/>
      <c r="BN110" s="866"/>
      <c r="BO110" s="866"/>
      <c r="BP110" s="867"/>
      <c r="BQ110" s="922">
        <v>8284174</v>
      </c>
      <c r="BR110" s="903"/>
      <c r="BS110" s="903"/>
      <c r="BT110" s="903"/>
      <c r="BU110" s="903"/>
      <c r="BV110" s="903">
        <v>8335900</v>
      </c>
      <c r="BW110" s="903"/>
      <c r="BX110" s="903"/>
      <c r="BY110" s="903"/>
      <c r="BZ110" s="903"/>
      <c r="CA110" s="903">
        <v>9123170</v>
      </c>
      <c r="CB110" s="903"/>
      <c r="CC110" s="903"/>
      <c r="CD110" s="903"/>
      <c r="CE110" s="903"/>
      <c r="CF110" s="927">
        <v>297.60000000000002</v>
      </c>
      <c r="CG110" s="928"/>
      <c r="CH110" s="928"/>
      <c r="CI110" s="928"/>
      <c r="CJ110" s="928"/>
      <c r="CK110" s="991" t="s">
        <v>433</v>
      </c>
      <c r="CL110" s="877"/>
      <c r="CM110" s="952" t="s">
        <v>434</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134</v>
      </c>
      <c r="DH110" s="903"/>
      <c r="DI110" s="903"/>
      <c r="DJ110" s="903"/>
      <c r="DK110" s="903"/>
      <c r="DL110" s="903" t="s">
        <v>134</v>
      </c>
      <c r="DM110" s="903"/>
      <c r="DN110" s="903"/>
      <c r="DO110" s="903"/>
      <c r="DP110" s="903"/>
      <c r="DQ110" s="903" t="s">
        <v>134</v>
      </c>
      <c r="DR110" s="903"/>
      <c r="DS110" s="903"/>
      <c r="DT110" s="903"/>
      <c r="DU110" s="903"/>
      <c r="DV110" s="904" t="s">
        <v>134</v>
      </c>
      <c r="DW110" s="904"/>
      <c r="DX110" s="904"/>
      <c r="DY110" s="904"/>
      <c r="DZ110" s="905"/>
    </row>
    <row r="111" spans="1:131" s="226" customFormat="1" ht="26.25" customHeight="1" x14ac:dyDescent="0.2">
      <c r="A111" s="832" t="s">
        <v>435</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134</v>
      </c>
      <c r="AB111" s="984"/>
      <c r="AC111" s="984"/>
      <c r="AD111" s="984"/>
      <c r="AE111" s="985"/>
      <c r="AF111" s="986" t="s">
        <v>134</v>
      </c>
      <c r="AG111" s="984"/>
      <c r="AH111" s="984"/>
      <c r="AI111" s="984"/>
      <c r="AJ111" s="985"/>
      <c r="AK111" s="986" t="s">
        <v>134</v>
      </c>
      <c r="AL111" s="984"/>
      <c r="AM111" s="984"/>
      <c r="AN111" s="984"/>
      <c r="AO111" s="985"/>
      <c r="AP111" s="987" t="s">
        <v>134</v>
      </c>
      <c r="AQ111" s="988"/>
      <c r="AR111" s="988"/>
      <c r="AS111" s="988"/>
      <c r="AT111" s="989"/>
      <c r="AU111" s="997"/>
      <c r="AV111" s="998"/>
      <c r="AW111" s="998"/>
      <c r="AX111" s="998"/>
      <c r="AY111" s="998"/>
      <c r="AZ111" s="873" t="s">
        <v>436</v>
      </c>
      <c r="BA111" s="808"/>
      <c r="BB111" s="808"/>
      <c r="BC111" s="808"/>
      <c r="BD111" s="808"/>
      <c r="BE111" s="808"/>
      <c r="BF111" s="808"/>
      <c r="BG111" s="808"/>
      <c r="BH111" s="808"/>
      <c r="BI111" s="808"/>
      <c r="BJ111" s="808"/>
      <c r="BK111" s="808"/>
      <c r="BL111" s="808"/>
      <c r="BM111" s="808"/>
      <c r="BN111" s="808"/>
      <c r="BO111" s="808"/>
      <c r="BP111" s="809"/>
      <c r="BQ111" s="874">
        <v>5000</v>
      </c>
      <c r="BR111" s="875"/>
      <c r="BS111" s="875"/>
      <c r="BT111" s="875"/>
      <c r="BU111" s="875"/>
      <c r="BV111" s="875" t="s">
        <v>134</v>
      </c>
      <c r="BW111" s="875"/>
      <c r="BX111" s="875"/>
      <c r="BY111" s="875"/>
      <c r="BZ111" s="875"/>
      <c r="CA111" s="875" t="s">
        <v>134</v>
      </c>
      <c r="CB111" s="875"/>
      <c r="CC111" s="875"/>
      <c r="CD111" s="875"/>
      <c r="CE111" s="875"/>
      <c r="CF111" s="936" t="s">
        <v>412</v>
      </c>
      <c r="CG111" s="937"/>
      <c r="CH111" s="937"/>
      <c r="CI111" s="937"/>
      <c r="CJ111" s="937"/>
      <c r="CK111" s="992"/>
      <c r="CL111" s="879"/>
      <c r="CM111" s="882" t="s">
        <v>437</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134</v>
      </c>
      <c r="DH111" s="875"/>
      <c r="DI111" s="875"/>
      <c r="DJ111" s="875"/>
      <c r="DK111" s="875"/>
      <c r="DL111" s="875" t="s">
        <v>412</v>
      </c>
      <c r="DM111" s="875"/>
      <c r="DN111" s="875"/>
      <c r="DO111" s="875"/>
      <c r="DP111" s="875"/>
      <c r="DQ111" s="875" t="s">
        <v>134</v>
      </c>
      <c r="DR111" s="875"/>
      <c r="DS111" s="875"/>
      <c r="DT111" s="875"/>
      <c r="DU111" s="875"/>
      <c r="DV111" s="852" t="s">
        <v>134</v>
      </c>
      <c r="DW111" s="852"/>
      <c r="DX111" s="852"/>
      <c r="DY111" s="852"/>
      <c r="DZ111" s="853"/>
    </row>
    <row r="112" spans="1:131" s="226" customFormat="1" ht="26.25" customHeight="1" x14ac:dyDescent="0.2">
      <c r="A112" s="977" t="s">
        <v>438</v>
      </c>
      <c r="B112" s="978"/>
      <c r="C112" s="808" t="s">
        <v>439</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134</v>
      </c>
      <c r="AB112" s="838"/>
      <c r="AC112" s="838"/>
      <c r="AD112" s="838"/>
      <c r="AE112" s="839"/>
      <c r="AF112" s="840" t="s">
        <v>412</v>
      </c>
      <c r="AG112" s="838"/>
      <c r="AH112" s="838"/>
      <c r="AI112" s="838"/>
      <c r="AJ112" s="839"/>
      <c r="AK112" s="840" t="s">
        <v>134</v>
      </c>
      <c r="AL112" s="838"/>
      <c r="AM112" s="838"/>
      <c r="AN112" s="838"/>
      <c r="AO112" s="839"/>
      <c r="AP112" s="885" t="s">
        <v>134</v>
      </c>
      <c r="AQ112" s="886"/>
      <c r="AR112" s="886"/>
      <c r="AS112" s="886"/>
      <c r="AT112" s="887"/>
      <c r="AU112" s="997"/>
      <c r="AV112" s="998"/>
      <c r="AW112" s="998"/>
      <c r="AX112" s="998"/>
      <c r="AY112" s="998"/>
      <c r="AZ112" s="873" t="s">
        <v>440</v>
      </c>
      <c r="BA112" s="808"/>
      <c r="BB112" s="808"/>
      <c r="BC112" s="808"/>
      <c r="BD112" s="808"/>
      <c r="BE112" s="808"/>
      <c r="BF112" s="808"/>
      <c r="BG112" s="808"/>
      <c r="BH112" s="808"/>
      <c r="BI112" s="808"/>
      <c r="BJ112" s="808"/>
      <c r="BK112" s="808"/>
      <c r="BL112" s="808"/>
      <c r="BM112" s="808"/>
      <c r="BN112" s="808"/>
      <c r="BO112" s="808"/>
      <c r="BP112" s="809"/>
      <c r="BQ112" s="874">
        <v>2721864</v>
      </c>
      <c r="BR112" s="875"/>
      <c r="BS112" s="875"/>
      <c r="BT112" s="875"/>
      <c r="BU112" s="875"/>
      <c r="BV112" s="875">
        <v>3652378</v>
      </c>
      <c r="BW112" s="875"/>
      <c r="BX112" s="875"/>
      <c r="BY112" s="875"/>
      <c r="BZ112" s="875"/>
      <c r="CA112" s="875">
        <v>4070706</v>
      </c>
      <c r="CB112" s="875"/>
      <c r="CC112" s="875"/>
      <c r="CD112" s="875"/>
      <c r="CE112" s="875"/>
      <c r="CF112" s="936">
        <v>132.80000000000001</v>
      </c>
      <c r="CG112" s="937"/>
      <c r="CH112" s="937"/>
      <c r="CI112" s="937"/>
      <c r="CJ112" s="937"/>
      <c r="CK112" s="992"/>
      <c r="CL112" s="879"/>
      <c r="CM112" s="882" t="s">
        <v>441</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412</v>
      </c>
      <c r="DH112" s="875"/>
      <c r="DI112" s="875"/>
      <c r="DJ112" s="875"/>
      <c r="DK112" s="875"/>
      <c r="DL112" s="875" t="s">
        <v>134</v>
      </c>
      <c r="DM112" s="875"/>
      <c r="DN112" s="875"/>
      <c r="DO112" s="875"/>
      <c r="DP112" s="875"/>
      <c r="DQ112" s="875" t="s">
        <v>134</v>
      </c>
      <c r="DR112" s="875"/>
      <c r="DS112" s="875"/>
      <c r="DT112" s="875"/>
      <c r="DU112" s="875"/>
      <c r="DV112" s="852" t="s">
        <v>412</v>
      </c>
      <c r="DW112" s="852"/>
      <c r="DX112" s="852"/>
      <c r="DY112" s="852"/>
      <c r="DZ112" s="853"/>
    </row>
    <row r="113" spans="1:130" s="226" customFormat="1" ht="26.25" customHeight="1" x14ac:dyDescent="0.2">
      <c r="A113" s="979"/>
      <c r="B113" s="980"/>
      <c r="C113" s="808" t="s">
        <v>442</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107610</v>
      </c>
      <c r="AB113" s="984"/>
      <c r="AC113" s="984"/>
      <c r="AD113" s="984"/>
      <c r="AE113" s="985"/>
      <c r="AF113" s="986">
        <v>109604</v>
      </c>
      <c r="AG113" s="984"/>
      <c r="AH113" s="984"/>
      <c r="AI113" s="984"/>
      <c r="AJ113" s="985"/>
      <c r="AK113" s="986">
        <v>109449</v>
      </c>
      <c r="AL113" s="984"/>
      <c r="AM113" s="984"/>
      <c r="AN113" s="984"/>
      <c r="AO113" s="985"/>
      <c r="AP113" s="987">
        <v>3.6</v>
      </c>
      <c r="AQ113" s="988"/>
      <c r="AR113" s="988"/>
      <c r="AS113" s="988"/>
      <c r="AT113" s="989"/>
      <c r="AU113" s="997"/>
      <c r="AV113" s="998"/>
      <c r="AW113" s="998"/>
      <c r="AX113" s="998"/>
      <c r="AY113" s="998"/>
      <c r="AZ113" s="873" t="s">
        <v>443</v>
      </c>
      <c r="BA113" s="808"/>
      <c r="BB113" s="808"/>
      <c r="BC113" s="808"/>
      <c r="BD113" s="808"/>
      <c r="BE113" s="808"/>
      <c r="BF113" s="808"/>
      <c r="BG113" s="808"/>
      <c r="BH113" s="808"/>
      <c r="BI113" s="808"/>
      <c r="BJ113" s="808"/>
      <c r="BK113" s="808"/>
      <c r="BL113" s="808"/>
      <c r="BM113" s="808"/>
      <c r="BN113" s="808"/>
      <c r="BO113" s="808"/>
      <c r="BP113" s="809"/>
      <c r="BQ113" s="874">
        <v>241327</v>
      </c>
      <c r="BR113" s="875"/>
      <c r="BS113" s="875"/>
      <c r="BT113" s="875"/>
      <c r="BU113" s="875"/>
      <c r="BV113" s="875">
        <v>222489</v>
      </c>
      <c r="BW113" s="875"/>
      <c r="BX113" s="875"/>
      <c r="BY113" s="875"/>
      <c r="BZ113" s="875"/>
      <c r="CA113" s="875">
        <v>188587</v>
      </c>
      <c r="CB113" s="875"/>
      <c r="CC113" s="875"/>
      <c r="CD113" s="875"/>
      <c r="CE113" s="875"/>
      <c r="CF113" s="936">
        <v>6.2</v>
      </c>
      <c r="CG113" s="937"/>
      <c r="CH113" s="937"/>
      <c r="CI113" s="937"/>
      <c r="CJ113" s="937"/>
      <c r="CK113" s="992"/>
      <c r="CL113" s="879"/>
      <c r="CM113" s="882" t="s">
        <v>444</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134</v>
      </c>
      <c r="DH113" s="838"/>
      <c r="DI113" s="838"/>
      <c r="DJ113" s="838"/>
      <c r="DK113" s="839"/>
      <c r="DL113" s="840" t="s">
        <v>134</v>
      </c>
      <c r="DM113" s="838"/>
      <c r="DN113" s="838"/>
      <c r="DO113" s="838"/>
      <c r="DP113" s="839"/>
      <c r="DQ113" s="840" t="s">
        <v>134</v>
      </c>
      <c r="DR113" s="838"/>
      <c r="DS113" s="838"/>
      <c r="DT113" s="838"/>
      <c r="DU113" s="839"/>
      <c r="DV113" s="885" t="s">
        <v>134</v>
      </c>
      <c r="DW113" s="886"/>
      <c r="DX113" s="886"/>
      <c r="DY113" s="886"/>
      <c r="DZ113" s="887"/>
    </row>
    <row r="114" spans="1:130" s="226" customFormat="1" ht="26.25" customHeight="1" x14ac:dyDescent="0.2">
      <c r="A114" s="979"/>
      <c r="B114" s="980"/>
      <c r="C114" s="808" t="s">
        <v>445</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20008</v>
      </c>
      <c r="AB114" s="838"/>
      <c r="AC114" s="838"/>
      <c r="AD114" s="838"/>
      <c r="AE114" s="839"/>
      <c r="AF114" s="840">
        <v>19991</v>
      </c>
      <c r="AG114" s="838"/>
      <c r="AH114" s="838"/>
      <c r="AI114" s="838"/>
      <c r="AJ114" s="839"/>
      <c r="AK114" s="840">
        <v>34953</v>
      </c>
      <c r="AL114" s="838"/>
      <c r="AM114" s="838"/>
      <c r="AN114" s="838"/>
      <c r="AO114" s="839"/>
      <c r="AP114" s="885">
        <v>1.1000000000000001</v>
      </c>
      <c r="AQ114" s="886"/>
      <c r="AR114" s="886"/>
      <c r="AS114" s="886"/>
      <c r="AT114" s="887"/>
      <c r="AU114" s="997"/>
      <c r="AV114" s="998"/>
      <c r="AW114" s="998"/>
      <c r="AX114" s="998"/>
      <c r="AY114" s="998"/>
      <c r="AZ114" s="873" t="s">
        <v>446</v>
      </c>
      <c r="BA114" s="808"/>
      <c r="BB114" s="808"/>
      <c r="BC114" s="808"/>
      <c r="BD114" s="808"/>
      <c r="BE114" s="808"/>
      <c r="BF114" s="808"/>
      <c r="BG114" s="808"/>
      <c r="BH114" s="808"/>
      <c r="BI114" s="808"/>
      <c r="BJ114" s="808"/>
      <c r="BK114" s="808"/>
      <c r="BL114" s="808"/>
      <c r="BM114" s="808"/>
      <c r="BN114" s="808"/>
      <c r="BO114" s="808"/>
      <c r="BP114" s="809"/>
      <c r="BQ114" s="874">
        <v>930697</v>
      </c>
      <c r="BR114" s="875"/>
      <c r="BS114" s="875"/>
      <c r="BT114" s="875"/>
      <c r="BU114" s="875"/>
      <c r="BV114" s="875">
        <v>916340</v>
      </c>
      <c r="BW114" s="875"/>
      <c r="BX114" s="875"/>
      <c r="BY114" s="875"/>
      <c r="BZ114" s="875"/>
      <c r="CA114" s="875">
        <v>887710</v>
      </c>
      <c r="CB114" s="875"/>
      <c r="CC114" s="875"/>
      <c r="CD114" s="875"/>
      <c r="CE114" s="875"/>
      <c r="CF114" s="936">
        <v>29</v>
      </c>
      <c r="CG114" s="937"/>
      <c r="CH114" s="937"/>
      <c r="CI114" s="937"/>
      <c r="CJ114" s="937"/>
      <c r="CK114" s="992"/>
      <c r="CL114" s="879"/>
      <c r="CM114" s="882" t="s">
        <v>447</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134</v>
      </c>
      <c r="DH114" s="838"/>
      <c r="DI114" s="838"/>
      <c r="DJ114" s="838"/>
      <c r="DK114" s="839"/>
      <c r="DL114" s="840" t="s">
        <v>134</v>
      </c>
      <c r="DM114" s="838"/>
      <c r="DN114" s="838"/>
      <c r="DO114" s="838"/>
      <c r="DP114" s="839"/>
      <c r="DQ114" s="840" t="s">
        <v>134</v>
      </c>
      <c r="DR114" s="838"/>
      <c r="DS114" s="838"/>
      <c r="DT114" s="838"/>
      <c r="DU114" s="839"/>
      <c r="DV114" s="885" t="s">
        <v>134</v>
      </c>
      <c r="DW114" s="886"/>
      <c r="DX114" s="886"/>
      <c r="DY114" s="886"/>
      <c r="DZ114" s="887"/>
    </row>
    <row r="115" spans="1:130" s="226" customFormat="1" ht="26.25" customHeight="1" x14ac:dyDescent="0.2">
      <c r="A115" s="979"/>
      <c r="B115" s="980"/>
      <c r="C115" s="808" t="s">
        <v>448</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6200</v>
      </c>
      <c r="AB115" s="984"/>
      <c r="AC115" s="984"/>
      <c r="AD115" s="984"/>
      <c r="AE115" s="985"/>
      <c r="AF115" s="986">
        <v>6858</v>
      </c>
      <c r="AG115" s="984"/>
      <c r="AH115" s="984"/>
      <c r="AI115" s="984"/>
      <c r="AJ115" s="985"/>
      <c r="AK115" s="986">
        <v>10486</v>
      </c>
      <c r="AL115" s="984"/>
      <c r="AM115" s="984"/>
      <c r="AN115" s="984"/>
      <c r="AO115" s="985"/>
      <c r="AP115" s="987">
        <v>0.3</v>
      </c>
      <c r="AQ115" s="988"/>
      <c r="AR115" s="988"/>
      <c r="AS115" s="988"/>
      <c r="AT115" s="989"/>
      <c r="AU115" s="997"/>
      <c r="AV115" s="998"/>
      <c r="AW115" s="998"/>
      <c r="AX115" s="998"/>
      <c r="AY115" s="998"/>
      <c r="AZ115" s="873" t="s">
        <v>449</v>
      </c>
      <c r="BA115" s="808"/>
      <c r="BB115" s="808"/>
      <c r="BC115" s="808"/>
      <c r="BD115" s="808"/>
      <c r="BE115" s="808"/>
      <c r="BF115" s="808"/>
      <c r="BG115" s="808"/>
      <c r="BH115" s="808"/>
      <c r="BI115" s="808"/>
      <c r="BJ115" s="808"/>
      <c r="BK115" s="808"/>
      <c r="BL115" s="808"/>
      <c r="BM115" s="808"/>
      <c r="BN115" s="808"/>
      <c r="BO115" s="808"/>
      <c r="BP115" s="809"/>
      <c r="BQ115" s="874" t="s">
        <v>134</v>
      </c>
      <c r="BR115" s="875"/>
      <c r="BS115" s="875"/>
      <c r="BT115" s="875"/>
      <c r="BU115" s="875"/>
      <c r="BV115" s="875" t="s">
        <v>412</v>
      </c>
      <c r="BW115" s="875"/>
      <c r="BX115" s="875"/>
      <c r="BY115" s="875"/>
      <c r="BZ115" s="875"/>
      <c r="CA115" s="875" t="s">
        <v>450</v>
      </c>
      <c r="CB115" s="875"/>
      <c r="CC115" s="875"/>
      <c r="CD115" s="875"/>
      <c r="CE115" s="875"/>
      <c r="CF115" s="936" t="s">
        <v>450</v>
      </c>
      <c r="CG115" s="937"/>
      <c r="CH115" s="937"/>
      <c r="CI115" s="937"/>
      <c r="CJ115" s="937"/>
      <c r="CK115" s="992"/>
      <c r="CL115" s="879"/>
      <c r="CM115" s="873" t="s">
        <v>451</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134</v>
      </c>
      <c r="DH115" s="838"/>
      <c r="DI115" s="838"/>
      <c r="DJ115" s="838"/>
      <c r="DK115" s="839"/>
      <c r="DL115" s="840" t="s">
        <v>134</v>
      </c>
      <c r="DM115" s="838"/>
      <c r="DN115" s="838"/>
      <c r="DO115" s="838"/>
      <c r="DP115" s="839"/>
      <c r="DQ115" s="840" t="s">
        <v>134</v>
      </c>
      <c r="DR115" s="838"/>
      <c r="DS115" s="838"/>
      <c r="DT115" s="838"/>
      <c r="DU115" s="839"/>
      <c r="DV115" s="885" t="s">
        <v>412</v>
      </c>
      <c r="DW115" s="886"/>
      <c r="DX115" s="886"/>
      <c r="DY115" s="886"/>
      <c r="DZ115" s="887"/>
    </row>
    <row r="116" spans="1:130" s="226" customFormat="1" ht="26.25" customHeight="1" x14ac:dyDescent="0.2">
      <c r="A116" s="981"/>
      <c r="B116" s="982"/>
      <c r="C116" s="941" t="s">
        <v>452</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328</v>
      </c>
      <c r="AB116" s="838"/>
      <c r="AC116" s="838"/>
      <c r="AD116" s="838"/>
      <c r="AE116" s="839"/>
      <c r="AF116" s="840">
        <v>124</v>
      </c>
      <c r="AG116" s="838"/>
      <c r="AH116" s="838"/>
      <c r="AI116" s="838"/>
      <c r="AJ116" s="839"/>
      <c r="AK116" s="840">
        <v>102</v>
      </c>
      <c r="AL116" s="838"/>
      <c r="AM116" s="838"/>
      <c r="AN116" s="838"/>
      <c r="AO116" s="839"/>
      <c r="AP116" s="885">
        <v>0</v>
      </c>
      <c r="AQ116" s="886"/>
      <c r="AR116" s="886"/>
      <c r="AS116" s="886"/>
      <c r="AT116" s="887"/>
      <c r="AU116" s="997"/>
      <c r="AV116" s="998"/>
      <c r="AW116" s="998"/>
      <c r="AX116" s="998"/>
      <c r="AY116" s="998"/>
      <c r="AZ116" s="924" t="s">
        <v>453</v>
      </c>
      <c r="BA116" s="925"/>
      <c r="BB116" s="925"/>
      <c r="BC116" s="925"/>
      <c r="BD116" s="925"/>
      <c r="BE116" s="925"/>
      <c r="BF116" s="925"/>
      <c r="BG116" s="925"/>
      <c r="BH116" s="925"/>
      <c r="BI116" s="925"/>
      <c r="BJ116" s="925"/>
      <c r="BK116" s="925"/>
      <c r="BL116" s="925"/>
      <c r="BM116" s="925"/>
      <c r="BN116" s="925"/>
      <c r="BO116" s="925"/>
      <c r="BP116" s="926"/>
      <c r="BQ116" s="874" t="s">
        <v>450</v>
      </c>
      <c r="BR116" s="875"/>
      <c r="BS116" s="875"/>
      <c r="BT116" s="875"/>
      <c r="BU116" s="875"/>
      <c r="BV116" s="875" t="s">
        <v>134</v>
      </c>
      <c r="BW116" s="875"/>
      <c r="BX116" s="875"/>
      <c r="BY116" s="875"/>
      <c r="BZ116" s="875"/>
      <c r="CA116" s="875" t="s">
        <v>134</v>
      </c>
      <c r="CB116" s="875"/>
      <c r="CC116" s="875"/>
      <c r="CD116" s="875"/>
      <c r="CE116" s="875"/>
      <c r="CF116" s="936" t="s">
        <v>412</v>
      </c>
      <c r="CG116" s="937"/>
      <c r="CH116" s="937"/>
      <c r="CI116" s="937"/>
      <c r="CJ116" s="937"/>
      <c r="CK116" s="992"/>
      <c r="CL116" s="879"/>
      <c r="CM116" s="882" t="s">
        <v>454</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v>5000</v>
      </c>
      <c r="DH116" s="838"/>
      <c r="DI116" s="838"/>
      <c r="DJ116" s="838"/>
      <c r="DK116" s="839"/>
      <c r="DL116" s="840" t="s">
        <v>134</v>
      </c>
      <c r="DM116" s="838"/>
      <c r="DN116" s="838"/>
      <c r="DO116" s="838"/>
      <c r="DP116" s="839"/>
      <c r="DQ116" s="840" t="s">
        <v>412</v>
      </c>
      <c r="DR116" s="838"/>
      <c r="DS116" s="838"/>
      <c r="DT116" s="838"/>
      <c r="DU116" s="839"/>
      <c r="DV116" s="885" t="s">
        <v>134</v>
      </c>
      <c r="DW116" s="886"/>
      <c r="DX116" s="886"/>
      <c r="DY116" s="886"/>
      <c r="DZ116" s="887"/>
    </row>
    <row r="117" spans="1:130" s="226" customFormat="1" ht="26.25" customHeight="1" x14ac:dyDescent="0.2">
      <c r="A117" s="962" t="s">
        <v>188</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455</v>
      </c>
      <c r="Z117" s="964"/>
      <c r="AA117" s="969">
        <v>1006831</v>
      </c>
      <c r="AB117" s="970"/>
      <c r="AC117" s="970"/>
      <c r="AD117" s="970"/>
      <c r="AE117" s="971"/>
      <c r="AF117" s="972">
        <v>863799</v>
      </c>
      <c r="AG117" s="970"/>
      <c r="AH117" s="970"/>
      <c r="AI117" s="970"/>
      <c r="AJ117" s="971"/>
      <c r="AK117" s="972">
        <v>903336</v>
      </c>
      <c r="AL117" s="970"/>
      <c r="AM117" s="970"/>
      <c r="AN117" s="970"/>
      <c r="AO117" s="971"/>
      <c r="AP117" s="973"/>
      <c r="AQ117" s="974"/>
      <c r="AR117" s="974"/>
      <c r="AS117" s="974"/>
      <c r="AT117" s="975"/>
      <c r="AU117" s="997"/>
      <c r="AV117" s="998"/>
      <c r="AW117" s="998"/>
      <c r="AX117" s="998"/>
      <c r="AY117" s="998"/>
      <c r="AZ117" s="924" t="s">
        <v>456</v>
      </c>
      <c r="BA117" s="925"/>
      <c r="BB117" s="925"/>
      <c r="BC117" s="925"/>
      <c r="BD117" s="925"/>
      <c r="BE117" s="925"/>
      <c r="BF117" s="925"/>
      <c r="BG117" s="925"/>
      <c r="BH117" s="925"/>
      <c r="BI117" s="925"/>
      <c r="BJ117" s="925"/>
      <c r="BK117" s="925"/>
      <c r="BL117" s="925"/>
      <c r="BM117" s="925"/>
      <c r="BN117" s="925"/>
      <c r="BO117" s="925"/>
      <c r="BP117" s="926"/>
      <c r="BQ117" s="874" t="s">
        <v>134</v>
      </c>
      <c r="BR117" s="875"/>
      <c r="BS117" s="875"/>
      <c r="BT117" s="875"/>
      <c r="BU117" s="875"/>
      <c r="BV117" s="875" t="s">
        <v>134</v>
      </c>
      <c r="BW117" s="875"/>
      <c r="BX117" s="875"/>
      <c r="BY117" s="875"/>
      <c r="BZ117" s="875"/>
      <c r="CA117" s="875" t="s">
        <v>450</v>
      </c>
      <c r="CB117" s="875"/>
      <c r="CC117" s="875"/>
      <c r="CD117" s="875"/>
      <c r="CE117" s="875"/>
      <c r="CF117" s="936" t="s">
        <v>450</v>
      </c>
      <c r="CG117" s="937"/>
      <c r="CH117" s="937"/>
      <c r="CI117" s="937"/>
      <c r="CJ117" s="937"/>
      <c r="CK117" s="992"/>
      <c r="CL117" s="879"/>
      <c r="CM117" s="882" t="s">
        <v>457</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450</v>
      </c>
      <c r="DH117" s="838"/>
      <c r="DI117" s="838"/>
      <c r="DJ117" s="838"/>
      <c r="DK117" s="839"/>
      <c r="DL117" s="840" t="s">
        <v>134</v>
      </c>
      <c r="DM117" s="838"/>
      <c r="DN117" s="838"/>
      <c r="DO117" s="838"/>
      <c r="DP117" s="839"/>
      <c r="DQ117" s="840" t="s">
        <v>450</v>
      </c>
      <c r="DR117" s="838"/>
      <c r="DS117" s="838"/>
      <c r="DT117" s="838"/>
      <c r="DU117" s="839"/>
      <c r="DV117" s="885" t="s">
        <v>134</v>
      </c>
      <c r="DW117" s="886"/>
      <c r="DX117" s="886"/>
      <c r="DY117" s="886"/>
      <c r="DZ117" s="887"/>
    </row>
    <row r="118" spans="1:130" s="226" customFormat="1" ht="26.25" customHeight="1" x14ac:dyDescent="0.2">
      <c r="A118" s="962" t="s">
        <v>430</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428</v>
      </c>
      <c r="AB118" s="963"/>
      <c r="AC118" s="963"/>
      <c r="AD118" s="963"/>
      <c r="AE118" s="964"/>
      <c r="AF118" s="965" t="s">
        <v>309</v>
      </c>
      <c r="AG118" s="963"/>
      <c r="AH118" s="963"/>
      <c r="AI118" s="963"/>
      <c r="AJ118" s="964"/>
      <c r="AK118" s="965" t="s">
        <v>308</v>
      </c>
      <c r="AL118" s="963"/>
      <c r="AM118" s="963"/>
      <c r="AN118" s="963"/>
      <c r="AO118" s="964"/>
      <c r="AP118" s="966" t="s">
        <v>429</v>
      </c>
      <c r="AQ118" s="967"/>
      <c r="AR118" s="967"/>
      <c r="AS118" s="967"/>
      <c r="AT118" s="968"/>
      <c r="AU118" s="997"/>
      <c r="AV118" s="998"/>
      <c r="AW118" s="998"/>
      <c r="AX118" s="998"/>
      <c r="AY118" s="998"/>
      <c r="AZ118" s="940" t="s">
        <v>458</v>
      </c>
      <c r="BA118" s="941"/>
      <c r="BB118" s="941"/>
      <c r="BC118" s="941"/>
      <c r="BD118" s="941"/>
      <c r="BE118" s="941"/>
      <c r="BF118" s="941"/>
      <c r="BG118" s="941"/>
      <c r="BH118" s="941"/>
      <c r="BI118" s="941"/>
      <c r="BJ118" s="941"/>
      <c r="BK118" s="941"/>
      <c r="BL118" s="941"/>
      <c r="BM118" s="941"/>
      <c r="BN118" s="941"/>
      <c r="BO118" s="941"/>
      <c r="BP118" s="942"/>
      <c r="BQ118" s="943" t="s">
        <v>134</v>
      </c>
      <c r="BR118" s="906"/>
      <c r="BS118" s="906"/>
      <c r="BT118" s="906"/>
      <c r="BU118" s="906"/>
      <c r="BV118" s="906" t="s">
        <v>134</v>
      </c>
      <c r="BW118" s="906"/>
      <c r="BX118" s="906"/>
      <c r="BY118" s="906"/>
      <c r="BZ118" s="906"/>
      <c r="CA118" s="906" t="s">
        <v>412</v>
      </c>
      <c r="CB118" s="906"/>
      <c r="CC118" s="906"/>
      <c r="CD118" s="906"/>
      <c r="CE118" s="906"/>
      <c r="CF118" s="936" t="s">
        <v>134</v>
      </c>
      <c r="CG118" s="937"/>
      <c r="CH118" s="937"/>
      <c r="CI118" s="937"/>
      <c r="CJ118" s="937"/>
      <c r="CK118" s="992"/>
      <c r="CL118" s="879"/>
      <c r="CM118" s="882" t="s">
        <v>459</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134</v>
      </c>
      <c r="DH118" s="838"/>
      <c r="DI118" s="838"/>
      <c r="DJ118" s="838"/>
      <c r="DK118" s="839"/>
      <c r="DL118" s="840" t="s">
        <v>134</v>
      </c>
      <c r="DM118" s="838"/>
      <c r="DN118" s="838"/>
      <c r="DO118" s="838"/>
      <c r="DP118" s="839"/>
      <c r="DQ118" s="840" t="s">
        <v>134</v>
      </c>
      <c r="DR118" s="838"/>
      <c r="DS118" s="838"/>
      <c r="DT118" s="838"/>
      <c r="DU118" s="839"/>
      <c r="DV118" s="885" t="s">
        <v>134</v>
      </c>
      <c r="DW118" s="886"/>
      <c r="DX118" s="886"/>
      <c r="DY118" s="886"/>
      <c r="DZ118" s="887"/>
    </row>
    <row r="119" spans="1:130" s="226" customFormat="1" ht="26.25" customHeight="1" x14ac:dyDescent="0.2">
      <c r="A119" s="876" t="s">
        <v>433</v>
      </c>
      <c r="B119" s="877"/>
      <c r="C119" s="952" t="s">
        <v>434</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134</v>
      </c>
      <c r="AB119" s="956"/>
      <c r="AC119" s="956"/>
      <c r="AD119" s="956"/>
      <c r="AE119" s="957"/>
      <c r="AF119" s="958" t="s">
        <v>412</v>
      </c>
      <c r="AG119" s="956"/>
      <c r="AH119" s="956"/>
      <c r="AI119" s="956"/>
      <c r="AJ119" s="957"/>
      <c r="AK119" s="958" t="s">
        <v>134</v>
      </c>
      <c r="AL119" s="956"/>
      <c r="AM119" s="956"/>
      <c r="AN119" s="956"/>
      <c r="AO119" s="957"/>
      <c r="AP119" s="959" t="s">
        <v>412</v>
      </c>
      <c r="AQ119" s="960"/>
      <c r="AR119" s="960"/>
      <c r="AS119" s="960"/>
      <c r="AT119" s="961"/>
      <c r="AU119" s="999"/>
      <c r="AV119" s="1000"/>
      <c r="AW119" s="1000"/>
      <c r="AX119" s="1000"/>
      <c r="AY119" s="1000"/>
      <c r="AZ119" s="257" t="s">
        <v>188</v>
      </c>
      <c r="BA119" s="257"/>
      <c r="BB119" s="257"/>
      <c r="BC119" s="257"/>
      <c r="BD119" s="257"/>
      <c r="BE119" s="257"/>
      <c r="BF119" s="257"/>
      <c r="BG119" s="257"/>
      <c r="BH119" s="257"/>
      <c r="BI119" s="257"/>
      <c r="BJ119" s="257"/>
      <c r="BK119" s="257"/>
      <c r="BL119" s="257"/>
      <c r="BM119" s="257"/>
      <c r="BN119" s="257"/>
      <c r="BO119" s="938" t="s">
        <v>460</v>
      </c>
      <c r="BP119" s="939"/>
      <c r="BQ119" s="943">
        <v>12183062</v>
      </c>
      <c r="BR119" s="906"/>
      <c r="BS119" s="906"/>
      <c r="BT119" s="906"/>
      <c r="BU119" s="906"/>
      <c r="BV119" s="906">
        <v>13127107</v>
      </c>
      <c r="BW119" s="906"/>
      <c r="BX119" s="906"/>
      <c r="BY119" s="906"/>
      <c r="BZ119" s="906"/>
      <c r="CA119" s="906">
        <v>14270173</v>
      </c>
      <c r="CB119" s="906"/>
      <c r="CC119" s="906"/>
      <c r="CD119" s="906"/>
      <c r="CE119" s="906"/>
      <c r="CF119" s="804"/>
      <c r="CG119" s="805"/>
      <c r="CH119" s="805"/>
      <c r="CI119" s="805"/>
      <c r="CJ119" s="895"/>
      <c r="CK119" s="993"/>
      <c r="CL119" s="881"/>
      <c r="CM119" s="899" t="s">
        <v>461</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134</v>
      </c>
      <c r="DH119" s="821"/>
      <c r="DI119" s="821"/>
      <c r="DJ119" s="821"/>
      <c r="DK119" s="822"/>
      <c r="DL119" s="823" t="s">
        <v>134</v>
      </c>
      <c r="DM119" s="821"/>
      <c r="DN119" s="821"/>
      <c r="DO119" s="821"/>
      <c r="DP119" s="822"/>
      <c r="DQ119" s="823" t="s">
        <v>412</v>
      </c>
      <c r="DR119" s="821"/>
      <c r="DS119" s="821"/>
      <c r="DT119" s="821"/>
      <c r="DU119" s="822"/>
      <c r="DV119" s="909" t="s">
        <v>412</v>
      </c>
      <c r="DW119" s="910"/>
      <c r="DX119" s="910"/>
      <c r="DY119" s="910"/>
      <c r="DZ119" s="911"/>
    </row>
    <row r="120" spans="1:130" s="226" customFormat="1" ht="26.25" customHeight="1" x14ac:dyDescent="0.2">
      <c r="A120" s="878"/>
      <c r="B120" s="879"/>
      <c r="C120" s="882" t="s">
        <v>437</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134</v>
      </c>
      <c r="AB120" s="838"/>
      <c r="AC120" s="838"/>
      <c r="AD120" s="838"/>
      <c r="AE120" s="839"/>
      <c r="AF120" s="840" t="s">
        <v>412</v>
      </c>
      <c r="AG120" s="838"/>
      <c r="AH120" s="838"/>
      <c r="AI120" s="838"/>
      <c r="AJ120" s="839"/>
      <c r="AK120" s="840" t="s">
        <v>134</v>
      </c>
      <c r="AL120" s="838"/>
      <c r="AM120" s="838"/>
      <c r="AN120" s="838"/>
      <c r="AO120" s="839"/>
      <c r="AP120" s="885" t="s">
        <v>450</v>
      </c>
      <c r="AQ120" s="886"/>
      <c r="AR120" s="886"/>
      <c r="AS120" s="886"/>
      <c r="AT120" s="887"/>
      <c r="AU120" s="944" t="s">
        <v>462</v>
      </c>
      <c r="AV120" s="945"/>
      <c r="AW120" s="945"/>
      <c r="AX120" s="945"/>
      <c r="AY120" s="946"/>
      <c r="AZ120" s="921" t="s">
        <v>463</v>
      </c>
      <c r="BA120" s="866"/>
      <c r="BB120" s="866"/>
      <c r="BC120" s="866"/>
      <c r="BD120" s="866"/>
      <c r="BE120" s="866"/>
      <c r="BF120" s="866"/>
      <c r="BG120" s="866"/>
      <c r="BH120" s="866"/>
      <c r="BI120" s="866"/>
      <c r="BJ120" s="866"/>
      <c r="BK120" s="866"/>
      <c r="BL120" s="866"/>
      <c r="BM120" s="866"/>
      <c r="BN120" s="866"/>
      <c r="BO120" s="866"/>
      <c r="BP120" s="867"/>
      <c r="BQ120" s="922">
        <v>4754849</v>
      </c>
      <c r="BR120" s="903"/>
      <c r="BS120" s="903"/>
      <c r="BT120" s="903"/>
      <c r="BU120" s="903"/>
      <c r="BV120" s="903">
        <v>5892666</v>
      </c>
      <c r="BW120" s="903"/>
      <c r="BX120" s="903"/>
      <c r="BY120" s="903"/>
      <c r="BZ120" s="903"/>
      <c r="CA120" s="903">
        <v>5076147</v>
      </c>
      <c r="CB120" s="903"/>
      <c r="CC120" s="903"/>
      <c r="CD120" s="903"/>
      <c r="CE120" s="903"/>
      <c r="CF120" s="927">
        <v>165.6</v>
      </c>
      <c r="CG120" s="928"/>
      <c r="CH120" s="928"/>
      <c r="CI120" s="928"/>
      <c r="CJ120" s="928"/>
      <c r="CK120" s="929" t="s">
        <v>464</v>
      </c>
      <c r="CL120" s="913"/>
      <c r="CM120" s="913"/>
      <c r="CN120" s="913"/>
      <c r="CO120" s="914"/>
      <c r="CP120" s="933" t="s">
        <v>406</v>
      </c>
      <c r="CQ120" s="934"/>
      <c r="CR120" s="934"/>
      <c r="CS120" s="934"/>
      <c r="CT120" s="934"/>
      <c r="CU120" s="934"/>
      <c r="CV120" s="934"/>
      <c r="CW120" s="934"/>
      <c r="CX120" s="934"/>
      <c r="CY120" s="934"/>
      <c r="CZ120" s="934"/>
      <c r="DA120" s="934"/>
      <c r="DB120" s="934"/>
      <c r="DC120" s="934"/>
      <c r="DD120" s="934"/>
      <c r="DE120" s="934"/>
      <c r="DF120" s="935"/>
      <c r="DG120" s="922">
        <v>1523924</v>
      </c>
      <c r="DH120" s="903"/>
      <c r="DI120" s="903"/>
      <c r="DJ120" s="903"/>
      <c r="DK120" s="903"/>
      <c r="DL120" s="903">
        <v>2492080</v>
      </c>
      <c r="DM120" s="903"/>
      <c r="DN120" s="903"/>
      <c r="DO120" s="903"/>
      <c r="DP120" s="903"/>
      <c r="DQ120" s="903">
        <v>2951979</v>
      </c>
      <c r="DR120" s="903"/>
      <c r="DS120" s="903"/>
      <c r="DT120" s="903"/>
      <c r="DU120" s="903"/>
      <c r="DV120" s="904">
        <v>96.3</v>
      </c>
      <c r="DW120" s="904"/>
      <c r="DX120" s="904"/>
      <c r="DY120" s="904"/>
      <c r="DZ120" s="905"/>
    </row>
    <row r="121" spans="1:130" s="226" customFormat="1" ht="26.25" customHeight="1" x14ac:dyDescent="0.2">
      <c r="A121" s="878"/>
      <c r="B121" s="879"/>
      <c r="C121" s="924" t="s">
        <v>465</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134</v>
      </c>
      <c r="AB121" s="838"/>
      <c r="AC121" s="838"/>
      <c r="AD121" s="838"/>
      <c r="AE121" s="839"/>
      <c r="AF121" s="840" t="s">
        <v>412</v>
      </c>
      <c r="AG121" s="838"/>
      <c r="AH121" s="838"/>
      <c r="AI121" s="838"/>
      <c r="AJ121" s="839"/>
      <c r="AK121" s="840" t="s">
        <v>450</v>
      </c>
      <c r="AL121" s="838"/>
      <c r="AM121" s="838"/>
      <c r="AN121" s="838"/>
      <c r="AO121" s="839"/>
      <c r="AP121" s="885" t="s">
        <v>412</v>
      </c>
      <c r="AQ121" s="886"/>
      <c r="AR121" s="886"/>
      <c r="AS121" s="886"/>
      <c r="AT121" s="887"/>
      <c r="AU121" s="947"/>
      <c r="AV121" s="948"/>
      <c r="AW121" s="948"/>
      <c r="AX121" s="948"/>
      <c r="AY121" s="949"/>
      <c r="AZ121" s="873" t="s">
        <v>466</v>
      </c>
      <c r="BA121" s="808"/>
      <c r="BB121" s="808"/>
      <c r="BC121" s="808"/>
      <c r="BD121" s="808"/>
      <c r="BE121" s="808"/>
      <c r="BF121" s="808"/>
      <c r="BG121" s="808"/>
      <c r="BH121" s="808"/>
      <c r="BI121" s="808"/>
      <c r="BJ121" s="808"/>
      <c r="BK121" s="808"/>
      <c r="BL121" s="808"/>
      <c r="BM121" s="808"/>
      <c r="BN121" s="808"/>
      <c r="BO121" s="808"/>
      <c r="BP121" s="809"/>
      <c r="BQ121" s="874">
        <v>1180866</v>
      </c>
      <c r="BR121" s="875"/>
      <c r="BS121" s="875"/>
      <c r="BT121" s="875"/>
      <c r="BU121" s="875"/>
      <c r="BV121" s="875">
        <v>1101948</v>
      </c>
      <c r="BW121" s="875"/>
      <c r="BX121" s="875"/>
      <c r="BY121" s="875"/>
      <c r="BZ121" s="875"/>
      <c r="CA121" s="875">
        <v>1109620</v>
      </c>
      <c r="CB121" s="875"/>
      <c r="CC121" s="875"/>
      <c r="CD121" s="875"/>
      <c r="CE121" s="875"/>
      <c r="CF121" s="936">
        <v>36.200000000000003</v>
      </c>
      <c r="CG121" s="937"/>
      <c r="CH121" s="937"/>
      <c r="CI121" s="937"/>
      <c r="CJ121" s="937"/>
      <c r="CK121" s="930"/>
      <c r="CL121" s="916"/>
      <c r="CM121" s="916"/>
      <c r="CN121" s="916"/>
      <c r="CO121" s="917"/>
      <c r="CP121" s="896" t="s">
        <v>467</v>
      </c>
      <c r="CQ121" s="897"/>
      <c r="CR121" s="897"/>
      <c r="CS121" s="897"/>
      <c r="CT121" s="897"/>
      <c r="CU121" s="897"/>
      <c r="CV121" s="897"/>
      <c r="CW121" s="897"/>
      <c r="CX121" s="897"/>
      <c r="CY121" s="897"/>
      <c r="CZ121" s="897"/>
      <c r="DA121" s="897"/>
      <c r="DB121" s="897"/>
      <c r="DC121" s="897"/>
      <c r="DD121" s="897"/>
      <c r="DE121" s="897"/>
      <c r="DF121" s="898"/>
      <c r="DG121" s="874">
        <v>1197940</v>
      </c>
      <c r="DH121" s="875"/>
      <c r="DI121" s="875"/>
      <c r="DJ121" s="875"/>
      <c r="DK121" s="875"/>
      <c r="DL121" s="875">
        <v>1160298</v>
      </c>
      <c r="DM121" s="875"/>
      <c r="DN121" s="875"/>
      <c r="DO121" s="875"/>
      <c r="DP121" s="875"/>
      <c r="DQ121" s="875">
        <v>1118727</v>
      </c>
      <c r="DR121" s="875"/>
      <c r="DS121" s="875"/>
      <c r="DT121" s="875"/>
      <c r="DU121" s="875"/>
      <c r="DV121" s="852">
        <v>36.5</v>
      </c>
      <c r="DW121" s="852"/>
      <c r="DX121" s="852"/>
      <c r="DY121" s="852"/>
      <c r="DZ121" s="853"/>
    </row>
    <row r="122" spans="1:130" s="226" customFormat="1" ht="26.25" customHeight="1" x14ac:dyDescent="0.2">
      <c r="A122" s="878"/>
      <c r="B122" s="879"/>
      <c r="C122" s="882" t="s">
        <v>447</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134</v>
      </c>
      <c r="AB122" s="838"/>
      <c r="AC122" s="838"/>
      <c r="AD122" s="838"/>
      <c r="AE122" s="839"/>
      <c r="AF122" s="840" t="s">
        <v>134</v>
      </c>
      <c r="AG122" s="838"/>
      <c r="AH122" s="838"/>
      <c r="AI122" s="838"/>
      <c r="AJ122" s="839"/>
      <c r="AK122" s="840" t="s">
        <v>134</v>
      </c>
      <c r="AL122" s="838"/>
      <c r="AM122" s="838"/>
      <c r="AN122" s="838"/>
      <c r="AO122" s="839"/>
      <c r="AP122" s="885" t="s">
        <v>134</v>
      </c>
      <c r="AQ122" s="886"/>
      <c r="AR122" s="886"/>
      <c r="AS122" s="886"/>
      <c r="AT122" s="887"/>
      <c r="AU122" s="947"/>
      <c r="AV122" s="948"/>
      <c r="AW122" s="948"/>
      <c r="AX122" s="948"/>
      <c r="AY122" s="949"/>
      <c r="AZ122" s="940" t="s">
        <v>468</v>
      </c>
      <c r="BA122" s="941"/>
      <c r="BB122" s="941"/>
      <c r="BC122" s="941"/>
      <c r="BD122" s="941"/>
      <c r="BE122" s="941"/>
      <c r="BF122" s="941"/>
      <c r="BG122" s="941"/>
      <c r="BH122" s="941"/>
      <c r="BI122" s="941"/>
      <c r="BJ122" s="941"/>
      <c r="BK122" s="941"/>
      <c r="BL122" s="941"/>
      <c r="BM122" s="941"/>
      <c r="BN122" s="941"/>
      <c r="BO122" s="941"/>
      <c r="BP122" s="942"/>
      <c r="BQ122" s="943">
        <v>6300697</v>
      </c>
      <c r="BR122" s="906"/>
      <c r="BS122" s="906"/>
      <c r="BT122" s="906"/>
      <c r="BU122" s="906"/>
      <c r="BV122" s="906">
        <v>7176536</v>
      </c>
      <c r="BW122" s="906"/>
      <c r="BX122" s="906"/>
      <c r="BY122" s="906"/>
      <c r="BZ122" s="906"/>
      <c r="CA122" s="906">
        <v>7823368</v>
      </c>
      <c r="CB122" s="906"/>
      <c r="CC122" s="906"/>
      <c r="CD122" s="906"/>
      <c r="CE122" s="906"/>
      <c r="CF122" s="907">
        <v>255.2</v>
      </c>
      <c r="CG122" s="908"/>
      <c r="CH122" s="908"/>
      <c r="CI122" s="908"/>
      <c r="CJ122" s="908"/>
      <c r="CK122" s="930"/>
      <c r="CL122" s="916"/>
      <c r="CM122" s="916"/>
      <c r="CN122" s="916"/>
      <c r="CO122" s="917"/>
      <c r="CP122" s="896" t="s">
        <v>469</v>
      </c>
      <c r="CQ122" s="897"/>
      <c r="CR122" s="897"/>
      <c r="CS122" s="897"/>
      <c r="CT122" s="897"/>
      <c r="CU122" s="897"/>
      <c r="CV122" s="897"/>
      <c r="CW122" s="897"/>
      <c r="CX122" s="897"/>
      <c r="CY122" s="897"/>
      <c r="CZ122" s="897"/>
      <c r="DA122" s="897"/>
      <c r="DB122" s="897"/>
      <c r="DC122" s="897"/>
      <c r="DD122" s="897"/>
      <c r="DE122" s="897"/>
      <c r="DF122" s="898"/>
      <c r="DG122" s="874" t="s">
        <v>412</v>
      </c>
      <c r="DH122" s="875"/>
      <c r="DI122" s="875"/>
      <c r="DJ122" s="875"/>
      <c r="DK122" s="875"/>
      <c r="DL122" s="875" t="s">
        <v>134</v>
      </c>
      <c r="DM122" s="875"/>
      <c r="DN122" s="875"/>
      <c r="DO122" s="875"/>
      <c r="DP122" s="875"/>
      <c r="DQ122" s="875" t="s">
        <v>412</v>
      </c>
      <c r="DR122" s="875"/>
      <c r="DS122" s="875"/>
      <c r="DT122" s="875"/>
      <c r="DU122" s="875"/>
      <c r="DV122" s="852" t="s">
        <v>134</v>
      </c>
      <c r="DW122" s="852"/>
      <c r="DX122" s="852"/>
      <c r="DY122" s="852"/>
      <c r="DZ122" s="853"/>
    </row>
    <row r="123" spans="1:130" s="226" customFormat="1" ht="26.25" customHeight="1" x14ac:dyDescent="0.2">
      <c r="A123" s="878"/>
      <c r="B123" s="879"/>
      <c r="C123" s="882" t="s">
        <v>454</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134</v>
      </c>
      <c r="AB123" s="838"/>
      <c r="AC123" s="838"/>
      <c r="AD123" s="838"/>
      <c r="AE123" s="839"/>
      <c r="AF123" s="840" t="s">
        <v>134</v>
      </c>
      <c r="AG123" s="838"/>
      <c r="AH123" s="838"/>
      <c r="AI123" s="838"/>
      <c r="AJ123" s="839"/>
      <c r="AK123" s="840" t="s">
        <v>134</v>
      </c>
      <c r="AL123" s="838"/>
      <c r="AM123" s="838"/>
      <c r="AN123" s="838"/>
      <c r="AO123" s="839"/>
      <c r="AP123" s="885" t="s">
        <v>412</v>
      </c>
      <c r="AQ123" s="886"/>
      <c r="AR123" s="886"/>
      <c r="AS123" s="886"/>
      <c r="AT123" s="887"/>
      <c r="AU123" s="950"/>
      <c r="AV123" s="951"/>
      <c r="AW123" s="951"/>
      <c r="AX123" s="951"/>
      <c r="AY123" s="951"/>
      <c r="AZ123" s="257" t="s">
        <v>188</v>
      </c>
      <c r="BA123" s="257"/>
      <c r="BB123" s="257"/>
      <c r="BC123" s="257"/>
      <c r="BD123" s="257"/>
      <c r="BE123" s="257"/>
      <c r="BF123" s="257"/>
      <c r="BG123" s="257"/>
      <c r="BH123" s="257"/>
      <c r="BI123" s="257"/>
      <c r="BJ123" s="257"/>
      <c r="BK123" s="257"/>
      <c r="BL123" s="257"/>
      <c r="BM123" s="257"/>
      <c r="BN123" s="257"/>
      <c r="BO123" s="938" t="s">
        <v>470</v>
      </c>
      <c r="BP123" s="939"/>
      <c r="BQ123" s="893">
        <v>12236412</v>
      </c>
      <c r="BR123" s="894"/>
      <c r="BS123" s="894"/>
      <c r="BT123" s="894"/>
      <c r="BU123" s="894"/>
      <c r="BV123" s="894">
        <v>14171150</v>
      </c>
      <c r="BW123" s="894"/>
      <c r="BX123" s="894"/>
      <c r="BY123" s="894"/>
      <c r="BZ123" s="894"/>
      <c r="CA123" s="894">
        <v>14009135</v>
      </c>
      <c r="CB123" s="894"/>
      <c r="CC123" s="894"/>
      <c r="CD123" s="894"/>
      <c r="CE123" s="894"/>
      <c r="CF123" s="804"/>
      <c r="CG123" s="805"/>
      <c r="CH123" s="805"/>
      <c r="CI123" s="805"/>
      <c r="CJ123" s="895"/>
      <c r="CK123" s="930"/>
      <c r="CL123" s="916"/>
      <c r="CM123" s="916"/>
      <c r="CN123" s="916"/>
      <c r="CO123" s="917"/>
      <c r="CP123" s="896" t="s">
        <v>404</v>
      </c>
      <c r="CQ123" s="897"/>
      <c r="CR123" s="897"/>
      <c r="CS123" s="897"/>
      <c r="CT123" s="897"/>
      <c r="CU123" s="897"/>
      <c r="CV123" s="897"/>
      <c r="CW123" s="897"/>
      <c r="CX123" s="897"/>
      <c r="CY123" s="897"/>
      <c r="CZ123" s="897"/>
      <c r="DA123" s="897"/>
      <c r="DB123" s="897"/>
      <c r="DC123" s="897"/>
      <c r="DD123" s="897"/>
      <c r="DE123" s="897"/>
      <c r="DF123" s="898"/>
      <c r="DG123" s="837" t="s">
        <v>134</v>
      </c>
      <c r="DH123" s="838"/>
      <c r="DI123" s="838"/>
      <c r="DJ123" s="838"/>
      <c r="DK123" s="839"/>
      <c r="DL123" s="840" t="s">
        <v>134</v>
      </c>
      <c r="DM123" s="838"/>
      <c r="DN123" s="838"/>
      <c r="DO123" s="838"/>
      <c r="DP123" s="839"/>
      <c r="DQ123" s="840" t="s">
        <v>134</v>
      </c>
      <c r="DR123" s="838"/>
      <c r="DS123" s="838"/>
      <c r="DT123" s="838"/>
      <c r="DU123" s="839"/>
      <c r="DV123" s="885" t="s">
        <v>134</v>
      </c>
      <c r="DW123" s="886"/>
      <c r="DX123" s="886"/>
      <c r="DY123" s="886"/>
      <c r="DZ123" s="887"/>
    </row>
    <row r="124" spans="1:130" s="226" customFormat="1" ht="26.25" customHeight="1" thickBot="1" x14ac:dyDescent="0.25">
      <c r="A124" s="878"/>
      <c r="B124" s="879"/>
      <c r="C124" s="882" t="s">
        <v>457</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134</v>
      </c>
      <c r="AB124" s="838"/>
      <c r="AC124" s="838"/>
      <c r="AD124" s="838"/>
      <c r="AE124" s="839"/>
      <c r="AF124" s="840" t="s">
        <v>134</v>
      </c>
      <c r="AG124" s="838"/>
      <c r="AH124" s="838"/>
      <c r="AI124" s="838"/>
      <c r="AJ124" s="839"/>
      <c r="AK124" s="840" t="s">
        <v>134</v>
      </c>
      <c r="AL124" s="838"/>
      <c r="AM124" s="838"/>
      <c r="AN124" s="838"/>
      <c r="AO124" s="839"/>
      <c r="AP124" s="885" t="s">
        <v>134</v>
      </c>
      <c r="AQ124" s="886"/>
      <c r="AR124" s="886"/>
      <c r="AS124" s="886"/>
      <c r="AT124" s="887"/>
      <c r="AU124" s="888" t="s">
        <v>471</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134</v>
      </c>
      <c r="BR124" s="892"/>
      <c r="BS124" s="892"/>
      <c r="BT124" s="892"/>
      <c r="BU124" s="892"/>
      <c r="BV124" s="892" t="s">
        <v>134</v>
      </c>
      <c r="BW124" s="892"/>
      <c r="BX124" s="892"/>
      <c r="BY124" s="892"/>
      <c r="BZ124" s="892"/>
      <c r="CA124" s="892">
        <v>8.5</v>
      </c>
      <c r="CB124" s="892"/>
      <c r="CC124" s="892"/>
      <c r="CD124" s="892"/>
      <c r="CE124" s="892"/>
      <c r="CF124" s="782"/>
      <c r="CG124" s="783"/>
      <c r="CH124" s="783"/>
      <c r="CI124" s="783"/>
      <c r="CJ124" s="923"/>
      <c r="CK124" s="931"/>
      <c r="CL124" s="931"/>
      <c r="CM124" s="931"/>
      <c r="CN124" s="931"/>
      <c r="CO124" s="932"/>
      <c r="CP124" s="896" t="s">
        <v>472</v>
      </c>
      <c r="CQ124" s="897"/>
      <c r="CR124" s="897"/>
      <c r="CS124" s="897"/>
      <c r="CT124" s="897"/>
      <c r="CU124" s="897"/>
      <c r="CV124" s="897"/>
      <c r="CW124" s="897"/>
      <c r="CX124" s="897"/>
      <c r="CY124" s="897"/>
      <c r="CZ124" s="897"/>
      <c r="DA124" s="897"/>
      <c r="DB124" s="897"/>
      <c r="DC124" s="897"/>
      <c r="DD124" s="897"/>
      <c r="DE124" s="897"/>
      <c r="DF124" s="898"/>
      <c r="DG124" s="820" t="s">
        <v>134</v>
      </c>
      <c r="DH124" s="821"/>
      <c r="DI124" s="821"/>
      <c r="DJ124" s="821"/>
      <c r="DK124" s="822"/>
      <c r="DL124" s="823" t="s">
        <v>134</v>
      </c>
      <c r="DM124" s="821"/>
      <c r="DN124" s="821"/>
      <c r="DO124" s="821"/>
      <c r="DP124" s="822"/>
      <c r="DQ124" s="823" t="s">
        <v>134</v>
      </c>
      <c r="DR124" s="821"/>
      <c r="DS124" s="821"/>
      <c r="DT124" s="821"/>
      <c r="DU124" s="822"/>
      <c r="DV124" s="909" t="s">
        <v>134</v>
      </c>
      <c r="DW124" s="910"/>
      <c r="DX124" s="910"/>
      <c r="DY124" s="910"/>
      <c r="DZ124" s="911"/>
    </row>
    <row r="125" spans="1:130" s="226" customFormat="1" ht="26.25" customHeight="1" x14ac:dyDescent="0.2">
      <c r="A125" s="878"/>
      <c r="B125" s="879"/>
      <c r="C125" s="882" t="s">
        <v>459</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134</v>
      </c>
      <c r="AB125" s="838"/>
      <c r="AC125" s="838"/>
      <c r="AD125" s="838"/>
      <c r="AE125" s="839"/>
      <c r="AF125" s="840" t="s">
        <v>134</v>
      </c>
      <c r="AG125" s="838"/>
      <c r="AH125" s="838"/>
      <c r="AI125" s="838"/>
      <c r="AJ125" s="839"/>
      <c r="AK125" s="840" t="s">
        <v>134</v>
      </c>
      <c r="AL125" s="838"/>
      <c r="AM125" s="838"/>
      <c r="AN125" s="838"/>
      <c r="AO125" s="839"/>
      <c r="AP125" s="885" t="s">
        <v>134</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473</v>
      </c>
      <c r="CL125" s="913"/>
      <c r="CM125" s="913"/>
      <c r="CN125" s="913"/>
      <c r="CO125" s="914"/>
      <c r="CP125" s="921" t="s">
        <v>474</v>
      </c>
      <c r="CQ125" s="866"/>
      <c r="CR125" s="866"/>
      <c r="CS125" s="866"/>
      <c r="CT125" s="866"/>
      <c r="CU125" s="866"/>
      <c r="CV125" s="866"/>
      <c r="CW125" s="866"/>
      <c r="CX125" s="866"/>
      <c r="CY125" s="866"/>
      <c r="CZ125" s="866"/>
      <c r="DA125" s="866"/>
      <c r="DB125" s="866"/>
      <c r="DC125" s="866"/>
      <c r="DD125" s="866"/>
      <c r="DE125" s="866"/>
      <c r="DF125" s="867"/>
      <c r="DG125" s="922" t="s">
        <v>134</v>
      </c>
      <c r="DH125" s="903"/>
      <c r="DI125" s="903"/>
      <c r="DJ125" s="903"/>
      <c r="DK125" s="903"/>
      <c r="DL125" s="903" t="s">
        <v>134</v>
      </c>
      <c r="DM125" s="903"/>
      <c r="DN125" s="903"/>
      <c r="DO125" s="903"/>
      <c r="DP125" s="903"/>
      <c r="DQ125" s="903" t="s">
        <v>134</v>
      </c>
      <c r="DR125" s="903"/>
      <c r="DS125" s="903"/>
      <c r="DT125" s="903"/>
      <c r="DU125" s="903"/>
      <c r="DV125" s="904" t="s">
        <v>134</v>
      </c>
      <c r="DW125" s="904"/>
      <c r="DX125" s="904"/>
      <c r="DY125" s="904"/>
      <c r="DZ125" s="905"/>
    </row>
    <row r="126" spans="1:130" s="226" customFormat="1" ht="26.25" customHeight="1" thickBot="1" x14ac:dyDescent="0.25">
      <c r="A126" s="878"/>
      <c r="B126" s="879"/>
      <c r="C126" s="882" t="s">
        <v>461</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134</v>
      </c>
      <c r="AB126" s="838"/>
      <c r="AC126" s="838"/>
      <c r="AD126" s="838"/>
      <c r="AE126" s="839"/>
      <c r="AF126" s="840" t="s">
        <v>134</v>
      </c>
      <c r="AG126" s="838"/>
      <c r="AH126" s="838"/>
      <c r="AI126" s="838"/>
      <c r="AJ126" s="839"/>
      <c r="AK126" s="840" t="s">
        <v>134</v>
      </c>
      <c r="AL126" s="838"/>
      <c r="AM126" s="838"/>
      <c r="AN126" s="838"/>
      <c r="AO126" s="839"/>
      <c r="AP126" s="885" t="s">
        <v>134</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475</v>
      </c>
      <c r="CQ126" s="808"/>
      <c r="CR126" s="808"/>
      <c r="CS126" s="808"/>
      <c r="CT126" s="808"/>
      <c r="CU126" s="808"/>
      <c r="CV126" s="808"/>
      <c r="CW126" s="808"/>
      <c r="CX126" s="808"/>
      <c r="CY126" s="808"/>
      <c r="CZ126" s="808"/>
      <c r="DA126" s="808"/>
      <c r="DB126" s="808"/>
      <c r="DC126" s="808"/>
      <c r="DD126" s="808"/>
      <c r="DE126" s="808"/>
      <c r="DF126" s="809"/>
      <c r="DG126" s="874" t="s">
        <v>412</v>
      </c>
      <c r="DH126" s="875"/>
      <c r="DI126" s="875"/>
      <c r="DJ126" s="875"/>
      <c r="DK126" s="875"/>
      <c r="DL126" s="875" t="s">
        <v>134</v>
      </c>
      <c r="DM126" s="875"/>
      <c r="DN126" s="875"/>
      <c r="DO126" s="875"/>
      <c r="DP126" s="875"/>
      <c r="DQ126" s="875" t="s">
        <v>134</v>
      </c>
      <c r="DR126" s="875"/>
      <c r="DS126" s="875"/>
      <c r="DT126" s="875"/>
      <c r="DU126" s="875"/>
      <c r="DV126" s="852" t="s">
        <v>134</v>
      </c>
      <c r="DW126" s="852"/>
      <c r="DX126" s="852"/>
      <c r="DY126" s="852"/>
      <c r="DZ126" s="853"/>
    </row>
    <row r="127" spans="1:130" s="226" customFormat="1" ht="26.25" customHeight="1" x14ac:dyDescent="0.2">
      <c r="A127" s="880"/>
      <c r="B127" s="881"/>
      <c r="C127" s="899" t="s">
        <v>476</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6200</v>
      </c>
      <c r="AB127" s="838"/>
      <c r="AC127" s="838"/>
      <c r="AD127" s="838"/>
      <c r="AE127" s="839"/>
      <c r="AF127" s="840">
        <v>6858</v>
      </c>
      <c r="AG127" s="838"/>
      <c r="AH127" s="838"/>
      <c r="AI127" s="838"/>
      <c r="AJ127" s="839"/>
      <c r="AK127" s="840">
        <v>10486</v>
      </c>
      <c r="AL127" s="838"/>
      <c r="AM127" s="838"/>
      <c r="AN127" s="838"/>
      <c r="AO127" s="839"/>
      <c r="AP127" s="885">
        <v>0.3</v>
      </c>
      <c r="AQ127" s="886"/>
      <c r="AR127" s="886"/>
      <c r="AS127" s="886"/>
      <c r="AT127" s="887"/>
      <c r="AU127" s="262"/>
      <c r="AV127" s="262"/>
      <c r="AW127" s="262"/>
      <c r="AX127" s="902" t="s">
        <v>477</v>
      </c>
      <c r="AY127" s="870"/>
      <c r="AZ127" s="870"/>
      <c r="BA127" s="870"/>
      <c r="BB127" s="870"/>
      <c r="BC127" s="870"/>
      <c r="BD127" s="870"/>
      <c r="BE127" s="871"/>
      <c r="BF127" s="869" t="s">
        <v>478</v>
      </c>
      <c r="BG127" s="870"/>
      <c r="BH127" s="870"/>
      <c r="BI127" s="870"/>
      <c r="BJ127" s="870"/>
      <c r="BK127" s="870"/>
      <c r="BL127" s="871"/>
      <c r="BM127" s="869" t="s">
        <v>479</v>
      </c>
      <c r="BN127" s="870"/>
      <c r="BO127" s="870"/>
      <c r="BP127" s="870"/>
      <c r="BQ127" s="870"/>
      <c r="BR127" s="870"/>
      <c r="BS127" s="871"/>
      <c r="BT127" s="869" t="s">
        <v>480</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481</v>
      </c>
      <c r="CQ127" s="808"/>
      <c r="CR127" s="808"/>
      <c r="CS127" s="808"/>
      <c r="CT127" s="808"/>
      <c r="CU127" s="808"/>
      <c r="CV127" s="808"/>
      <c r="CW127" s="808"/>
      <c r="CX127" s="808"/>
      <c r="CY127" s="808"/>
      <c r="CZ127" s="808"/>
      <c r="DA127" s="808"/>
      <c r="DB127" s="808"/>
      <c r="DC127" s="808"/>
      <c r="DD127" s="808"/>
      <c r="DE127" s="808"/>
      <c r="DF127" s="809"/>
      <c r="DG127" s="874" t="s">
        <v>134</v>
      </c>
      <c r="DH127" s="875"/>
      <c r="DI127" s="875"/>
      <c r="DJ127" s="875"/>
      <c r="DK127" s="875"/>
      <c r="DL127" s="875" t="s">
        <v>134</v>
      </c>
      <c r="DM127" s="875"/>
      <c r="DN127" s="875"/>
      <c r="DO127" s="875"/>
      <c r="DP127" s="875"/>
      <c r="DQ127" s="875" t="s">
        <v>134</v>
      </c>
      <c r="DR127" s="875"/>
      <c r="DS127" s="875"/>
      <c r="DT127" s="875"/>
      <c r="DU127" s="875"/>
      <c r="DV127" s="852" t="s">
        <v>134</v>
      </c>
      <c r="DW127" s="852"/>
      <c r="DX127" s="852"/>
      <c r="DY127" s="852"/>
      <c r="DZ127" s="853"/>
    </row>
    <row r="128" spans="1:130" s="226" customFormat="1" ht="26.25" customHeight="1" thickBot="1" x14ac:dyDescent="0.25">
      <c r="A128" s="854" t="s">
        <v>482</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483</v>
      </c>
      <c r="X128" s="856"/>
      <c r="Y128" s="856"/>
      <c r="Z128" s="857"/>
      <c r="AA128" s="858">
        <v>76508</v>
      </c>
      <c r="AB128" s="859"/>
      <c r="AC128" s="859"/>
      <c r="AD128" s="859"/>
      <c r="AE128" s="860"/>
      <c r="AF128" s="861">
        <v>80419</v>
      </c>
      <c r="AG128" s="859"/>
      <c r="AH128" s="859"/>
      <c r="AI128" s="859"/>
      <c r="AJ128" s="860"/>
      <c r="AK128" s="861">
        <v>77588</v>
      </c>
      <c r="AL128" s="859"/>
      <c r="AM128" s="859"/>
      <c r="AN128" s="859"/>
      <c r="AO128" s="860"/>
      <c r="AP128" s="862"/>
      <c r="AQ128" s="863"/>
      <c r="AR128" s="863"/>
      <c r="AS128" s="863"/>
      <c r="AT128" s="864"/>
      <c r="AU128" s="262"/>
      <c r="AV128" s="262"/>
      <c r="AW128" s="262"/>
      <c r="AX128" s="865" t="s">
        <v>484</v>
      </c>
      <c r="AY128" s="866"/>
      <c r="AZ128" s="866"/>
      <c r="BA128" s="866"/>
      <c r="BB128" s="866"/>
      <c r="BC128" s="866"/>
      <c r="BD128" s="866"/>
      <c r="BE128" s="867"/>
      <c r="BF128" s="844" t="s">
        <v>134</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485</v>
      </c>
      <c r="CQ128" s="786"/>
      <c r="CR128" s="786"/>
      <c r="CS128" s="786"/>
      <c r="CT128" s="786"/>
      <c r="CU128" s="786"/>
      <c r="CV128" s="786"/>
      <c r="CW128" s="786"/>
      <c r="CX128" s="786"/>
      <c r="CY128" s="786"/>
      <c r="CZ128" s="786"/>
      <c r="DA128" s="786"/>
      <c r="DB128" s="786"/>
      <c r="DC128" s="786"/>
      <c r="DD128" s="786"/>
      <c r="DE128" s="786"/>
      <c r="DF128" s="787"/>
      <c r="DG128" s="848" t="s">
        <v>134</v>
      </c>
      <c r="DH128" s="849"/>
      <c r="DI128" s="849"/>
      <c r="DJ128" s="849"/>
      <c r="DK128" s="849"/>
      <c r="DL128" s="849" t="s">
        <v>134</v>
      </c>
      <c r="DM128" s="849"/>
      <c r="DN128" s="849"/>
      <c r="DO128" s="849"/>
      <c r="DP128" s="849"/>
      <c r="DQ128" s="849" t="s">
        <v>134</v>
      </c>
      <c r="DR128" s="849"/>
      <c r="DS128" s="849"/>
      <c r="DT128" s="849"/>
      <c r="DU128" s="849"/>
      <c r="DV128" s="850" t="s">
        <v>412</v>
      </c>
      <c r="DW128" s="850"/>
      <c r="DX128" s="850"/>
      <c r="DY128" s="850"/>
      <c r="DZ128" s="851"/>
    </row>
    <row r="129" spans="1:131" s="226" customFormat="1" ht="26.25" customHeight="1" x14ac:dyDescent="0.2">
      <c r="A129" s="832" t="s">
        <v>102</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486</v>
      </c>
      <c r="X129" s="835"/>
      <c r="Y129" s="835"/>
      <c r="Z129" s="836"/>
      <c r="AA129" s="837">
        <v>3669244</v>
      </c>
      <c r="AB129" s="838"/>
      <c r="AC129" s="838"/>
      <c r="AD129" s="838"/>
      <c r="AE129" s="839"/>
      <c r="AF129" s="840">
        <v>3529887</v>
      </c>
      <c r="AG129" s="838"/>
      <c r="AH129" s="838"/>
      <c r="AI129" s="838"/>
      <c r="AJ129" s="839"/>
      <c r="AK129" s="840">
        <v>3546912</v>
      </c>
      <c r="AL129" s="838"/>
      <c r="AM129" s="838"/>
      <c r="AN129" s="838"/>
      <c r="AO129" s="839"/>
      <c r="AP129" s="841"/>
      <c r="AQ129" s="842"/>
      <c r="AR129" s="842"/>
      <c r="AS129" s="842"/>
      <c r="AT129" s="843"/>
      <c r="AU129" s="264"/>
      <c r="AV129" s="264"/>
      <c r="AW129" s="264"/>
      <c r="AX129" s="807" t="s">
        <v>487</v>
      </c>
      <c r="AY129" s="808"/>
      <c r="AZ129" s="808"/>
      <c r="BA129" s="808"/>
      <c r="BB129" s="808"/>
      <c r="BC129" s="808"/>
      <c r="BD129" s="808"/>
      <c r="BE129" s="809"/>
      <c r="BF129" s="827" t="s">
        <v>134</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2">
      <c r="A130" s="832" t="s">
        <v>488</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489</v>
      </c>
      <c r="X130" s="835"/>
      <c r="Y130" s="835"/>
      <c r="Z130" s="836"/>
      <c r="AA130" s="837">
        <v>525650</v>
      </c>
      <c r="AB130" s="838"/>
      <c r="AC130" s="838"/>
      <c r="AD130" s="838"/>
      <c r="AE130" s="839"/>
      <c r="AF130" s="840">
        <v>482379</v>
      </c>
      <c r="AG130" s="838"/>
      <c r="AH130" s="838"/>
      <c r="AI130" s="838"/>
      <c r="AJ130" s="839"/>
      <c r="AK130" s="840">
        <v>481359</v>
      </c>
      <c r="AL130" s="838"/>
      <c r="AM130" s="838"/>
      <c r="AN130" s="838"/>
      <c r="AO130" s="839"/>
      <c r="AP130" s="841"/>
      <c r="AQ130" s="842"/>
      <c r="AR130" s="842"/>
      <c r="AS130" s="842"/>
      <c r="AT130" s="843"/>
      <c r="AU130" s="264"/>
      <c r="AV130" s="264"/>
      <c r="AW130" s="264"/>
      <c r="AX130" s="807" t="s">
        <v>490</v>
      </c>
      <c r="AY130" s="808"/>
      <c r="AZ130" s="808"/>
      <c r="BA130" s="808"/>
      <c r="BB130" s="808"/>
      <c r="BC130" s="808"/>
      <c r="BD130" s="808"/>
      <c r="BE130" s="809"/>
      <c r="BF130" s="810">
        <v>11.3</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5">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491</v>
      </c>
      <c r="X131" s="818"/>
      <c r="Y131" s="818"/>
      <c r="Z131" s="819"/>
      <c r="AA131" s="820">
        <v>3143594</v>
      </c>
      <c r="AB131" s="821"/>
      <c r="AC131" s="821"/>
      <c r="AD131" s="821"/>
      <c r="AE131" s="822"/>
      <c r="AF131" s="823">
        <v>3047508</v>
      </c>
      <c r="AG131" s="821"/>
      <c r="AH131" s="821"/>
      <c r="AI131" s="821"/>
      <c r="AJ131" s="822"/>
      <c r="AK131" s="823">
        <v>3065553</v>
      </c>
      <c r="AL131" s="821"/>
      <c r="AM131" s="821"/>
      <c r="AN131" s="821"/>
      <c r="AO131" s="822"/>
      <c r="AP131" s="824"/>
      <c r="AQ131" s="825"/>
      <c r="AR131" s="825"/>
      <c r="AS131" s="825"/>
      <c r="AT131" s="826"/>
      <c r="AU131" s="264"/>
      <c r="AV131" s="264"/>
      <c r="AW131" s="264"/>
      <c r="AX131" s="785" t="s">
        <v>492</v>
      </c>
      <c r="AY131" s="786"/>
      <c r="AZ131" s="786"/>
      <c r="BA131" s="786"/>
      <c r="BB131" s="786"/>
      <c r="BC131" s="786"/>
      <c r="BD131" s="786"/>
      <c r="BE131" s="787"/>
      <c r="BF131" s="788">
        <v>8.5</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2">
      <c r="A132" s="794" t="s">
        <v>493</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494</v>
      </c>
      <c r="W132" s="798"/>
      <c r="X132" s="798"/>
      <c r="Y132" s="798"/>
      <c r="Z132" s="799"/>
      <c r="AA132" s="800">
        <v>12.87294097</v>
      </c>
      <c r="AB132" s="801"/>
      <c r="AC132" s="801"/>
      <c r="AD132" s="801"/>
      <c r="AE132" s="802"/>
      <c r="AF132" s="803">
        <v>9.8769552039999997</v>
      </c>
      <c r="AG132" s="801"/>
      <c r="AH132" s="801"/>
      <c r="AI132" s="801"/>
      <c r="AJ132" s="802"/>
      <c r="AK132" s="803">
        <v>11.2341558</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5">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495</v>
      </c>
      <c r="W133" s="777"/>
      <c r="X133" s="777"/>
      <c r="Y133" s="777"/>
      <c r="Z133" s="778"/>
      <c r="AA133" s="779">
        <v>13</v>
      </c>
      <c r="AB133" s="780"/>
      <c r="AC133" s="780"/>
      <c r="AD133" s="780"/>
      <c r="AE133" s="781"/>
      <c r="AF133" s="779">
        <v>11.8</v>
      </c>
      <c r="AG133" s="780"/>
      <c r="AH133" s="780"/>
      <c r="AI133" s="780"/>
      <c r="AJ133" s="781"/>
      <c r="AK133" s="779">
        <v>11.3</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2">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4" hidden="1" x14ac:dyDescent="0.2">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2"/>
  </sheetData>
  <sheetProtection algorithmName="SHA-512" hashValue="AgejGbzPVgklLzTncaBpfSHJb77NOhlIiVEVOpu0ZP6l1FZcX4EJt3gaGilQhEdzslAHQyjIm+NfEuJmewEvUA==" saltValue="azkLoY+7ao68yfYxzj3vx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Q110"/>
  <sheetViews>
    <sheetView showGridLines="0" view="pageBreakPreview" topLeftCell="BH1" zoomScaleNormal="85" zoomScaleSheetLayoutView="100" workbookViewId="0">
      <selection activeCell="BH43" sqref="A43:XFD43"/>
    </sheetView>
  </sheetViews>
  <sheetFormatPr defaultColWidth="0" defaultRowHeight="13.5" customHeight="1" zeroHeight="1" x14ac:dyDescent="0.2"/>
  <cols>
    <col min="1" max="120" width="2.77734375" style="271" customWidth="1"/>
    <col min="121" max="121" width="0" style="270" hidden="1" customWidth="1"/>
    <col min="122" max="16384" width="9" style="270" hidden="1"/>
  </cols>
  <sheetData>
    <row r="1" spans="1:120" ht="13.2"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70"/>
    </row>
    <row r="17" spans="119:120" ht="13.2" x14ac:dyDescent="0.2">
      <c r="DP17" s="270"/>
    </row>
    <row r="18" spans="119:120" ht="13.2" x14ac:dyDescent="0.2"/>
    <row r="19" spans="119:120" ht="13.2" x14ac:dyDescent="0.2"/>
    <row r="20" spans="119:120" ht="13.2" x14ac:dyDescent="0.2">
      <c r="DO20" s="270"/>
      <c r="DP20" s="270"/>
    </row>
    <row r="21" spans="119:120" ht="13.2" x14ac:dyDescent="0.2">
      <c r="DP21" s="270"/>
    </row>
    <row r="22" spans="119:120" ht="13.2" x14ac:dyDescent="0.2"/>
    <row r="23" spans="119:120" ht="13.2" x14ac:dyDescent="0.2">
      <c r="DO23" s="270"/>
      <c r="DP23" s="270"/>
    </row>
    <row r="24" spans="119:120" ht="13.2" x14ac:dyDescent="0.2">
      <c r="DP24" s="270"/>
    </row>
    <row r="25" spans="119:120" ht="13.2" x14ac:dyDescent="0.2">
      <c r="DP25" s="270"/>
    </row>
    <row r="26" spans="119:120" ht="13.2" x14ac:dyDescent="0.2">
      <c r="DO26" s="270"/>
      <c r="DP26" s="270"/>
    </row>
    <row r="27" spans="119:120" ht="13.2" x14ac:dyDescent="0.2"/>
    <row r="28" spans="119:120" ht="13.2" x14ac:dyDescent="0.2">
      <c r="DO28" s="270"/>
      <c r="DP28" s="270"/>
    </row>
    <row r="29" spans="119:120" ht="13.2" x14ac:dyDescent="0.2">
      <c r="DP29" s="270"/>
    </row>
    <row r="30" spans="119:120" ht="13.2" x14ac:dyDescent="0.2"/>
    <row r="31" spans="119:120" ht="13.2" x14ac:dyDescent="0.2">
      <c r="DO31" s="270"/>
      <c r="DP31" s="270"/>
    </row>
    <row r="32" spans="119:120" ht="13.2" x14ac:dyDescent="0.2"/>
    <row r="33" spans="98:120" ht="13.2" x14ac:dyDescent="0.2">
      <c r="DO33" s="270"/>
      <c r="DP33" s="270"/>
    </row>
    <row r="34" spans="98:120" ht="13.2" x14ac:dyDescent="0.2">
      <c r="DM34" s="270"/>
    </row>
    <row r="35" spans="98:120" ht="13.2" x14ac:dyDescent="0.2">
      <c r="CT35" s="270"/>
      <c r="CU35" s="270"/>
      <c r="CV35" s="270"/>
      <c r="CY35" s="270"/>
      <c r="CZ35" s="270"/>
      <c r="DA35" s="270"/>
      <c r="DD35" s="270"/>
      <c r="DE35" s="270"/>
      <c r="DF35" s="270"/>
      <c r="DI35" s="270"/>
      <c r="DJ35" s="270"/>
      <c r="DK35" s="270"/>
      <c r="DM35" s="270"/>
      <c r="DN35" s="270"/>
      <c r="DO35" s="270"/>
      <c r="DP35" s="270"/>
    </row>
    <row r="36" spans="98:120" ht="13.2" x14ac:dyDescent="0.2"/>
    <row r="37" spans="98:120" ht="13.2" x14ac:dyDescent="0.2">
      <c r="CW37" s="270"/>
      <c r="DB37" s="270"/>
      <c r="DG37" s="270"/>
      <c r="DL37" s="270"/>
      <c r="DP37" s="270"/>
    </row>
    <row r="38" spans="98:120" ht="13.2" x14ac:dyDescent="0.2">
      <c r="CT38" s="270"/>
      <c r="CU38" s="270"/>
      <c r="CV38" s="270"/>
      <c r="CW38" s="270"/>
      <c r="CY38" s="270"/>
      <c r="CZ38" s="270"/>
      <c r="DA38" s="270"/>
      <c r="DB38" s="270"/>
      <c r="DD38" s="270"/>
      <c r="DE38" s="270"/>
      <c r="DF38" s="270"/>
      <c r="DG38" s="270"/>
      <c r="DI38" s="270"/>
      <c r="DJ38" s="270"/>
      <c r="DK38" s="270"/>
      <c r="DL38" s="270"/>
      <c r="DN38" s="270"/>
      <c r="DO38" s="270"/>
      <c r="DP38" s="27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70"/>
      <c r="DO49" s="270"/>
      <c r="DP49" s="27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70"/>
      <c r="CS63" s="270"/>
      <c r="CX63" s="270"/>
      <c r="DC63" s="270"/>
      <c r="DH63" s="270"/>
    </row>
    <row r="64" spans="22:120" ht="13.2" x14ac:dyDescent="0.2">
      <c r="V64" s="270"/>
    </row>
    <row r="65" spans="15:120" ht="13.2" x14ac:dyDescent="0.2">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2" x14ac:dyDescent="0.2">
      <c r="Q66" s="270"/>
      <c r="S66" s="270"/>
      <c r="U66" s="270"/>
      <c r="DM66" s="270"/>
    </row>
    <row r="67" spans="15:120" ht="13.2" x14ac:dyDescent="0.2">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2" x14ac:dyDescent="0.2"/>
    <row r="69" spans="15:120" ht="13.2" x14ac:dyDescent="0.2"/>
    <row r="70" spans="15:120" ht="13.2" x14ac:dyDescent="0.2"/>
    <row r="71" spans="15:120" ht="13.2" x14ac:dyDescent="0.2"/>
    <row r="72" spans="15:120" ht="13.2" x14ac:dyDescent="0.2">
      <c r="DP72" s="270"/>
    </row>
    <row r="73" spans="15:120" ht="13.2" x14ac:dyDescent="0.2">
      <c r="DP73" s="27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70"/>
      <c r="CX96" s="270"/>
      <c r="DC96" s="270"/>
      <c r="DH96" s="270"/>
    </row>
    <row r="97" spans="24:120" ht="13.2" x14ac:dyDescent="0.2">
      <c r="CS97" s="270"/>
      <c r="CX97" s="270"/>
      <c r="DC97" s="270"/>
      <c r="DH97" s="270"/>
      <c r="DP97" s="271" t="s">
        <v>496</v>
      </c>
    </row>
    <row r="98" spans="24:120" ht="13.2" hidden="1" x14ac:dyDescent="0.2">
      <c r="CS98" s="270"/>
      <c r="CX98" s="270"/>
      <c r="DC98" s="270"/>
      <c r="DH98" s="270"/>
    </row>
    <row r="99" spans="24:120" ht="13.2" hidden="1" x14ac:dyDescent="0.2">
      <c r="CS99" s="270"/>
      <c r="CX99" s="270"/>
      <c r="DC99" s="270"/>
      <c r="DH99" s="270"/>
    </row>
    <row r="100" spans="24:120" ht="13.2" hidden="1" x14ac:dyDescent="0.2"/>
    <row r="101" spans="24:120" ht="12" hidden="1" customHeight="1" x14ac:dyDescent="0.2">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2">
      <c r="CU102" s="270"/>
      <c r="CZ102" s="270"/>
      <c r="DE102" s="270"/>
      <c r="DJ102" s="270"/>
      <c r="DM102" s="270"/>
    </row>
    <row r="103" spans="24:120" ht="13.2" hidden="1" x14ac:dyDescent="0.2">
      <c r="CT103" s="270"/>
      <c r="CV103" s="270"/>
      <c r="CW103" s="270"/>
      <c r="CY103" s="270"/>
      <c r="DA103" s="270"/>
      <c r="DB103" s="270"/>
      <c r="DD103" s="270"/>
      <c r="DF103" s="270"/>
      <c r="DG103" s="270"/>
      <c r="DI103" s="270"/>
      <c r="DK103" s="270"/>
      <c r="DL103" s="270"/>
      <c r="DM103" s="270"/>
      <c r="DN103" s="270"/>
      <c r="DO103" s="270"/>
      <c r="DP103" s="270"/>
    </row>
    <row r="104" spans="24:120" ht="13.2" hidden="1" x14ac:dyDescent="0.2">
      <c r="CV104" s="270"/>
      <c r="CW104" s="270"/>
      <c r="DA104" s="270"/>
      <c r="DB104" s="270"/>
      <c r="DF104" s="270"/>
      <c r="DG104" s="270"/>
      <c r="DK104" s="270"/>
      <c r="DL104" s="270"/>
      <c r="DN104" s="270"/>
      <c r="DO104" s="270"/>
      <c r="DP104" s="27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PBLpmmotmxu46SpOaKE+oMGy/vLBmQfycaAkYB1gDFT9JymsmpDU28+WtxVoUwIOTx1SI6HYzJRJ761xZuFliA==" saltValue="Lx25e9JvFRvJr42PwWs8Hw==" spinCount="100000" sheet="1" objects="1" scenarios="1"/>
  <dataConsolidate/>
  <phoneticPr fontId="2"/>
  <printOptions horizontalCentered="1" verticalCentered="1"/>
  <pageMargins left="0" right="0" top="0" bottom="0" header="0" footer="0"/>
  <pageSetup paperSize="8" scale="62"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L103"/>
  <sheetViews>
    <sheetView showGridLines="0" topLeftCell="A67" zoomScaleNormal="100" zoomScaleSheetLayoutView="55" workbookViewId="0">
      <selection activeCell="E34" sqref="E34:S34"/>
    </sheetView>
  </sheetViews>
  <sheetFormatPr defaultColWidth="0" defaultRowHeight="13.5" customHeight="1" zeroHeight="1" x14ac:dyDescent="0.2"/>
  <cols>
    <col min="1" max="116" width="2.6640625" style="271" customWidth="1"/>
    <col min="117" max="16384" width="9" style="270" hidden="1"/>
  </cols>
  <sheetData>
    <row r="1" spans="2:116" ht="13.2"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2" x14ac:dyDescent="0.2"/>
    <row r="3" spans="2:116" ht="13.2" x14ac:dyDescent="0.2"/>
    <row r="4" spans="2:116" ht="13.2" x14ac:dyDescent="0.2">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2" x14ac:dyDescent="0.2">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2" x14ac:dyDescent="0.2"/>
    <row r="20" spans="9:116" ht="13.2" x14ac:dyDescent="0.2"/>
    <row r="21" spans="9:116" ht="13.2" x14ac:dyDescent="0.2">
      <c r="DL21" s="270"/>
    </row>
    <row r="22" spans="9:116" ht="13.2" x14ac:dyDescent="0.2">
      <c r="DI22" s="270"/>
      <c r="DJ22" s="270"/>
      <c r="DK22" s="270"/>
      <c r="DL22" s="270"/>
    </row>
    <row r="23" spans="9:116" ht="13.2" x14ac:dyDescent="0.2">
      <c r="CY23" s="270"/>
      <c r="CZ23" s="270"/>
      <c r="DA23" s="270"/>
      <c r="DB23" s="270"/>
      <c r="DC23" s="270"/>
      <c r="DD23" s="270"/>
      <c r="DE23" s="270"/>
      <c r="DF23" s="270"/>
      <c r="DG23" s="270"/>
      <c r="DH23" s="270"/>
      <c r="DI23" s="270"/>
      <c r="DJ23" s="270"/>
      <c r="DK23" s="270"/>
      <c r="DL23" s="27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70"/>
      <c r="DA35" s="270"/>
      <c r="DB35" s="270"/>
      <c r="DC35" s="270"/>
      <c r="DD35" s="270"/>
      <c r="DE35" s="270"/>
      <c r="DF35" s="270"/>
      <c r="DG35" s="270"/>
      <c r="DH35" s="270"/>
      <c r="DI35" s="270"/>
      <c r="DJ35" s="270"/>
      <c r="DK35" s="270"/>
      <c r="DL35" s="270"/>
    </row>
    <row r="36" spans="15:116" ht="13.2" x14ac:dyDescent="0.2"/>
    <row r="37" spans="15:116" ht="13.2" x14ac:dyDescent="0.2">
      <c r="DL37" s="270"/>
    </row>
    <row r="38" spans="15:116" ht="13.2" x14ac:dyDescent="0.2">
      <c r="DI38" s="270"/>
      <c r="DJ38" s="270"/>
      <c r="DK38" s="270"/>
      <c r="DL38" s="270"/>
    </row>
    <row r="39" spans="15:116" ht="13.2" x14ac:dyDescent="0.2"/>
    <row r="40" spans="15:116" ht="13.2" x14ac:dyDescent="0.2"/>
    <row r="41" spans="15:116" ht="13.2" x14ac:dyDescent="0.2"/>
    <row r="42" spans="15:116" ht="13.2" x14ac:dyDescent="0.2"/>
    <row r="43" spans="15:116" ht="13.2" x14ac:dyDescent="0.2">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2" x14ac:dyDescent="0.2">
      <c r="DL44" s="270"/>
    </row>
    <row r="45" spans="15:116" ht="13.2" x14ac:dyDescent="0.2"/>
    <row r="46" spans="15:116" ht="13.2" x14ac:dyDescent="0.2">
      <c r="DA46" s="270"/>
      <c r="DB46" s="270"/>
      <c r="DC46" s="270"/>
      <c r="DD46" s="270"/>
      <c r="DE46" s="270"/>
      <c r="DF46" s="270"/>
      <c r="DG46" s="270"/>
      <c r="DH46" s="270"/>
      <c r="DI46" s="270"/>
      <c r="DJ46" s="270"/>
      <c r="DK46" s="270"/>
      <c r="DL46" s="270"/>
    </row>
    <row r="47" spans="15:116" ht="13.2" x14ac:dyDescent="0.2"/>
    <row r="48" spans="15:116" ht="13.2" x14ac:dyDescent="0.2"/>
    <row r="49" spans="104:116" ht="13.2" x14ac:dyDescent="0.2"/>
    <row r="50" spans="104:116" ht="13.2" x14ac:dyDescent="0.2">
      <c r="CZ50" s="270"/>
      <c r="DA50" s="270"/>
      <c r="DB50" s="270"/>
      <c r="DC50" s="270"/>
      <c r="DD50" s="270"/>
      <c r="DE50" s="270"/>
      <c r="DF50" s="270"/>
      <c r="DG50" s="270"/>
      <c r="DH50" s="270"/>
      <c r="DI50" s="270"/>
      <c r="DJ50" s="270"/>
      <c r="DK50" s="270"/>
      <c r="DL50" s="270"/>
    </row>
    <row r="51" spans="104:116" ht="13.2" x14ac:dyDescent="0.2"/>
    <row r="52" spans="104:116" ht="13.2" x14ac:dyDescent="0.2"/>
    <row r="53" spans="104:116" ht="13.2" x14ac:dyDescent="0.2">
      <c r="DL53" s="27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70"/>
      <c r="DD67" s="270"/>
      <c r="DE67" s="270"/>
      <c r="DF67" s="270"/>
      <c r="DG67" s="270"/>
      <c r="DH67" s="270"/>
      <c r="DI67" s="270"/>
      <c r="DJ67" s="270"/>
      <c r="DK67" s="270"/>
      <c r="DL67" s="27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oso7jbO1Y3vHUtTd8WnR0nxbXg3pRmsDKlPUAcvwZr9J/PhpfBqVvRz1jHXxr0q/DvSLN7nYXi6FGHtURQe29g==" saltValue="7GaW8DBhbuFMGv8UKye11A=="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topLeftCell="B1" zoomScaleNormal="100" zoomScaleSheetLayoutView="100" workbookViewId="0">
      <selection activeCell="E34" sqref="E34:S34"/>
    </sheetView>
  </sheetViews>
  <sheetFormatPr defaultColWidth="0" defaultRowHeight="13.5" customHeight="1" zeroHeight="1" x14ac:dyDescent="0.2"/>
  <cols>
    <col min="1" max="36" width="2.44140625" style="272" customWidth="1"/>
    <col min="37" max="44" width="17" style="272" customWidth="1"/>
    <col min="45" max="45" width="6.109375" style="279" customWidth="1"/>
    <col min="46" max="46" width="3" style="277" customWidth="1"/>
    <col min="47" max="47" width="19.109375" style="272" hidden="1" customWidth="1"/>
    <col min="48" max="52" width="12.6640625" style="272" hidden="1" customWidth="1"/>
    <col min="53" max="16384" width="8.6640625" style="272" hidden="1"/>
  </cols>
  <sheetData>
    <row r="1" spans="1:46" ht="13.2" x14ac:dyDescent="0.2">
      <c r="AS1" s="273"/>
      <c r="AT1" s="273"/>
    </row>
    <row r="2" spans="1:46" ht="13.2" x14ac:dyDescent="0.2">
      <c r="AS2" s="273"/>
      <c r="AT2" s="273"/>
    </row>
    <row r="3" spans="1:46" ht="13.2" x14ac:dyDescent="0.2">
      <c r="AS3" s="273"/>
      <c r="AT3" s="273"/>
    </row>
    <row r="4" spans="1:46" ht="13.2" x14ac:dyDescent="0.2">
      <c r="AS4" s="273"/>
      <c r="AT4" s="273"/>
    </row>
    <row r="5" spans="1:46" ht="16.2" x14ac:dyDescent="0.2">
      <c r="A5" s="274" t="s">
        <v>497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2" x14ac:dyDescent="0.2">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498</v>
      </c>
      <c r="AL6" s="278"/>
      <c r="AM6" s="278"/>
      <c r="AN6" s="278"/>
      <c r="AO6" s="273"/>
      <c r="AP6" s="273"/>
      <c r="AQ6" s="273"/>
      <c r="AR6" s="273"/>
    </row>
    <row r="7" spans="1:46" ht="13.2" x14ac:dyDescent="0.2">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499</v>
      </c>
      <c r="AP7" s="283"/>
      <c r="AQ7" s="284" t="s">
        <v>500</v>
      </c>
      <c r="AR7" s="285"/>
    </row>
    <row r="8" spans="1:46" ht="13.2" x14ac:dyDescent="0.2">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501</v>
      </c>
      <c r="AQ8" s="290" t="s">
        <v>502</v>
      </c>
      <c r="AR8" s="291" t="s">
        <v>503</v>
      </c>
    </row>
    <row r="9" spans="1:46" ht="13.2" x14ac:dyDescent="0.2">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504</v>
      </c>
      <c r="AL9" s="1207"/>
      <c r="AM9" s="1207"/>
      <c r="AN9" s="1208"/>
      <c r="AO9" s="292">
        <v>862504</v>
      </c>
      <c r="AP9" s="292">
        <v>185047</v>
      </c>
      <c r="AQ9" s="293">
        <v>189734</v>
      </c>
      <c r="AR9" s="294">
        <v>-2.5</v>
      </c>
    </row>
    <row r="10" spans="1:46" ht="13.2" x14ac:dyDescent="0.2">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505</v>
      </c>
      <c r="AL10" s="1207"/>
      <c r="AM10" s="1207"/>
      <c r="AN10" s="1208"/>
      <c r="AO10" s="295">
        <v>209558</v>
      </c>
      <c r="AP10" s="295">
        <v>44960</v>
      </c>
      <c r="AQ10" s="296">
        <v>22180</v>
      </c>
      <c r="AR10" s="297">
        <v>102.7</v>
      </c>
    </row>
    <row r="11" spans="1:46" ht="13.5" customHeight="1" x14ac:dyDescent="0.2">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506</v>
      </c>
      <c r="AL11" s="1207"/>
      <c r="AM11" s="1207"/>
      <c r="AN11" s="1208"/>
      <c r="AO11" s="295">
        <v>235595</v>
      </c>
      <c r="AP11" s="295">
        <v>50546</v>
      </c>
      <c r="AQ11" s="296">
        <v>28692</v>
      </c>
      <c r="AR11" s="297">
        <v>76.2</v>
      </c>
    </row>
    <row r="12" spans="1:46" ht="13.5" customHeight="1" x14ac:dyDescent="0.2">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507</v>
      </c>
      <c r="AL12" s="1207"/>
      <c r="AM12" s="1207"/>
      <c r="AN12" s="1208"/>
      <c r="AO12" s="295" t="s">
        <v>508</v>
      </c>
      <c r="AP12" s="295" t="s">
        <v>508</v>
      </c>
      <c r="AQ12" s="296">
        <v>4806</v>
      </c>
      <c r="AR12" s="297" t="s">
        <v>508</v>
      </c>
    </row>
    <row r="13" spans="1:46" ht="13.5" customHeight="1" x14ac:dyDescent="0.2">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509</v>
      </c>
      <c r="AL13" s="1207"/>
      <c r="AM13" s="1207"/>
      <c r="AN13" s="1208"/>
      <c r="AO13" s="295" t="s">
        <v>508</v>
      </c>
      <c r="AP13" s="295" t="s">
        <v>508</v>
      </c>
      <c r="AQ13" s="296" t="s">
        <v>508</v>
      </c>
      <c r="AR13" s="297" t="s">
        <v>508</v>
      </c>
    </row>
    <row r="14" spans="1:46" ht="13.5" customHeight="1" x14ac:dyDescent="0.2">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510</v>
      </c>
      <c r="AL14" s="1207"/>
      <c r="AM14" s="1207"/>
      <c r="AN14" s="1208"/>
      <c r="AO14" s="295">
        <v>287</v>
      </c>
      <c r="AP14" s="295">
        <v>62</v>
      </c>
      <c r="AQ14" s="296">
        <v>8976</v>
      </c>
      <c r="AR14" s="297">
        <v>-99.3</v>
      </c>
    </row>
    <row r="15" spans="1:46" ht="13.5" customHeight="1" x14ac:dyDescent="0.2">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511</v>
      </c>
      <c r="AL15" s="1207"/>
      <c r="AM15" s="1207"/>
      <c r="AN15" s="1208"/>
      <c r="AO15" s="295">
        <v>285</v>
      </c>
      <c r="AP15" s="295">
        <v>61</v>
      </c>
      <c r="AQ15" s="296">
        <v>4161</v>
      </c>
      <c r="AR15" s="297">
        <v>-98.5</v>
      </c>
    </row>
    <row r="16" spans="1:46" ht="13.2" x14ac:dyDescent="0.2">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512</v>
      </c>
      <c r="AL16" s="1210"/>
      <c r="AM16" s="1210"/>
      <c r="AN16" s="1211"/>
      <c r="AO16" s="295">
        <v>-70727</v>
      </c>
      <c r="AP16" s="295">
        <v>-15174</v>
      </c>
      <c r="AQ16" s="296">
        <v>-17989</v>
      </c>
      <c r="AR16" s="297">
        <v>-15.6</v>
      </c>
    </row>
    <row r="17" spans="1:46" ht="13.2" x14ac:dyDescent="0.2">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188</v>
      </c>
      <c r="AL17" s="1210"/>
      <c r="AM17" s="1210"/>
      <c r="AN17" s="1211"/>
      <c r="AO17" s="295">
        <v>1237502</v>
      </c>
      <c r="AP17" s="295">
        <v>265501</v>
      </c>
      <c r="AQ17" s="296">
        <v>240560</v>
      </c>
      <c r="AR17" s="297">
        <v>10.4</v>
      </c>
    </row>
    <row r="18" spans="1:46" ht="13.2" x14ac:dyDescent="0.2">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2" x14ac:dyDescent="0.2">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513</v>
      </c>
      <c r="AL19" s="273"/>
      <c r="AM19" s="273"/>
      <c r="AN19" s="273"/>
      <c r="AO19" s="273"/>
      <c r="AP19" s="273"/>
      <c r="AQ19" s="273"/>
      <c r="AR19" s="273"/>
    </row>
    <row r="20" spans="1:46" ht="13.2" x14ac:dyDescent="0.2">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514</v>
      </c>
      <c r="AP20" s="303" t="s">
        <v>515</v>
      </c>
      <c r="AQ20" s="304" t="s">
        <v>516</v>
      </c>
      <c r="AR20" s="305"/>
    </row>
    <row r="21" spans="1:46" s="311" customFormat="1" ht="13.2" x14ac:dyDescent="0.2">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517</v>
      </c>
      <c r="AL21" s="1204"/>
      <c r="AM21" s="1204"/>
      <c r="AN21" s="1205"/>
      <c r="AO21" s="307">
        <v>21.45</v>
      </c>
      <c r="AP21" s="308">
        <v>21.65</v>
      </c>
      <c r="AQ21" s="309">
        <v>-0.2</v>
      </c>
      <c r="AR21" s="278"/>
      <c r="AS21" s="310"/>
      <c r="AT21" s="306"/>
    </row>
    <row r="22" spans="1:46" s="311" customFormat="1" ht="13.2" x14ac:dyDescent="0.2">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518</v>
      </c>
      <c r="AL22" s="1204"/>
      <c r="AM22" s="1204"/>
      <c r="AN22" s="1205"/>
      <c r="AO22" s="312">
        <v>98.1</v>
      </c>
      <c r="AP22" s="313">
        <v>95.4</v>
      </c>
      <c r="AQ22" s="314">
        <v>2.7</v>
      </c>
      <c r="AR22" s="298"/>
      <c r="AS22" s="310"/>
      <c r="AT22" s="306"/>
    </row>
    <row r="23" spans="1:46" s="311" customFormat="1" ht="13.2" x14ac:dyDescent="0.2">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2" x14ac:dyDescent="0.2">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2" x14ac:dyDescent="0.2">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2" x14ac:dyDescent="0.2">
      <c r="A26" s="278" t="s">
        <v>519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2" x14ac:dyDescent="0.2">
      <c r="A27" s="319" t="s">
        <v>520</v>
      </c>
      <c r="AO27" s="273"/>
      <c r="AP27" s="273"/>
      <c r="AQ27" s="273"/>
      <c r="AR27" s="273"/>
      <c r="AS27" s="273"/>
      <c r="AT27" s="273"/>
    </row>
    <row r="28" spans="1:46" ht="16.2" x14ac:dyDescent="0.2">
      <c r="A28" s="274" t="s">
        <v>521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2" x14ac:dyDescent="0.2">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522</v>
      </c>
      <c r="AL29" s="278"/>
      <c r="AM29" s="278"/>
      <c r="AN29" s="278"/>
      <c r="AO29" s="273"/>
      <c r="AP29" s="273"/>
      <c r="AQ29" s="273"/>
      <c r="AR29" s="273"/>
      <c r="AS29" s="321"/>
    </row>
    <row r="30" spans="1:46" ht="13.2" x14ac:dyDescent="0.2">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499</v>
      </c>
      <c r="AP30" s="283"/>
      <c r="AQ30" s="284" t="s">
        <v>500</v>
      </c>
      <c r="AR30" s="285"/>
    </row>
    <row r="31" spans="1:46" ht="13.2" x14ac:dyDescent="0.2">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501</v>
      </c>
      <c r="AQ31" s="290" t="s">
        <v>502</v>
      </c>
      <c r="AR31" s="291" t="s">
        <v>503</v>
      </c>
    </row>
    <row r="32" spans="1:46" ht="27" customHeight="1" x14ac:dyDescent="0.2">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523</v>
      </c>
      <c r="AL32" s="1195"/>
      <c r="AM32" s="1195"/>
      <c r="AN32" s="1196"/>
      <c r="AO32" s="322">
        <v>748346</v>
      </c>
      <c r="AP32" s="322">
        <v>160555</v>
      </c>
      <c r="AQ32" s="323">
        <v>139228</v>
      </c>
      <c r="AR32" s="324">
        <v>15.3</v>
      </c>
    </row>
    <row r="33" spans="1:46" ht="13.5" customHeight="1" x14ac:dyDescent="0.2">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524</v>
      </c>
      <c r="AL33" s="1195"/>
      <c r="AM33" s="1195"/>
      <c r="AN33" s="1196"/>
      <c r="AO33" s="322" t="s">
        <v>508</v>
      </c>
      <c r="AP33" s="322" t="s">
        <v>508</v>
      </c>
      <c r="AQ33" s="323" t="s">
        <v>508</v>
      </c>
      <c r="AR33" s="324" t="s">
        <v>508</v>
      </c>
    </row>
    <row r="34" spans="1:46" ht="27" customHeight="1" x14ac:dyDescent="0.2">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525</v>
      </c>
      <c r="AL34" s="1195"/>
      <c r="AM34" s="1195"/>
      <c r="AN34" s="1196"/>
      <c r="AO34" s="322" t="s">
        <v>508</v>
      </c>
      <c r="AP34" s="322" t="s">
        <v>508</v>
      </c>
      <c r="AQ34" s="323">
        <v>5</v>
      </c>
      <c r="AR34" s="324" t="s">
        <v>508</v>
      </c>
    </row>
    <row r="35" spans="1:46" ht="27" customHeight="1" x14ac:dyDescent="0.2">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526</v>
      </c>
      <c r="AL35" s="1195"/>
      <c r="AM35" s="1195"/>
      <c r="AN35" s="1196"/>
      <c r="AO35" s="322">
        <v>109449</v>
      </c>
      <c r="AP35" s="322">
        <v>23482</v>
      </c>
      <c r="AQ35" s="323">
        <v>32095</v>
      </c>
      <c r="AR35" s="324">
        <v>-26.8</v>
      </c>
    </row>
    <row r="36" spans="1:46" ht="27" customHeight="1" x14ac:dyDescent="0.2">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527</v>
      </c>
      <c r="AL36" s="1195"/>
      <c r="AM36" s="1195"/>
      <c r="AN36" s="1196"/>
      <c r="AO36" s="322">
        <v>34953</v>
      </c>
      <c r="AP36" s="322">
        <v>7499</v>
      </c>
      <c r="AQ36" s="323">
        <v>5254</v>
      </c>
      <c r="AR36" s="324">
        <v>42.7</v>
      </c>
    </row>
    <row r="37" spans="1:46" ht="13.5" customHeight="1" x14ac:dyDescent="0.2">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528</v>
      </c>
      <c r="AL37" s="1195"/>
      <c r="AM37" s="1195"/>
      <c r="AN37" s="1196"/>
      <c r="AO37" s="322">
        <v>10486</v>
      </c>
      <c r="AP37" s="322">
        <v>2250</v>
      </c>
      <c r="AQ37" s="323">
        <v>1384</v>
      </c>
      <c r="AR37" s="324">
        <v>62.6</v>
      </c>
    </row>
    <row r="38" spans="1:46" ht="27" customHeight="1" x14ac:dyDescent="0.2">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529</v>
      </c>
      <c r="AL38" s="1198"/>
      <c r="AM38" s="1198"/>
      <c r="AN38" s="1199"/>
      <c r="AO38" s="325">
        <v>102</v>
      </c>
      <c r="AP38" s="325">
        <v>22</v>
      </c>
      <c r="AQ38" s="326">
        <v>32</v>
      </c>
      <c r="AR38" s="314">
        <v>-31.3</v>
      </c>
      <c r="AS38" s="321"/>
    </row>
    <row r="39" spans="1:46" ht="13.2" x14ac:dyDescent="0.2">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530</v>
      </c>
      <c r="AL39" s="1198"/>
      <c r="AM39" s="1198"/>
      <c r="AN39" s="1199"/>
      <c r="AO39" s="322">
        <v>-77588</v>
      </c>
      <c r="AP39" s="322">
        <v>-16646</v>
      </c>
      <c r="AQ39" s="323">
        <v>-8131</v>
      </c>
      <c r="AR39" s="324">
        <v>104.7</v>
      </c>
      <c r="AS39" s="321"/>
    </row>
    <row r="40" spans="1:46" ht="27" customHeight="1" x14ac:dyDescent="0.2">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531</v>
      </c>
      <c r="AL40" s="1195"/>
      <c r="AM40" s="1195"/>
      <c r="AN40" s="1196"/>
      <c r="AO40" s="322">
        <v>-481359</v>
      </c>
      <c r="AP40" s="322">
        <v>-103274</v>
      </c>
      <c r="AQ40" s="323">
        <v>-126394</v>
      </c>
      <c r="AR40" s="324">
        <v>-18.3</v>
      </c>
      <c r="AS40" s="321"/>
    </row>
    <row r="41" spans="1:46" ht="13.2" x14ac:dyDescent="0.2">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303</v>
      </c>
      <c r="AL41" s="1201"/>
      <c r="AM41" s="1201"/>
      <c r="AN41" s="1202"/>
      <c r="AO41" s="322">
        <v>344389</v>
      </c>
      <c r="AP41" s="322">
        <v>73887</v>
      </c>
      <c r="AQ41" s="323">
        <v>43473</v>
      </c>
      <c r="AR41" s="324">
        <v>70</v>
      </c>
      <c r="AS41" s="321"/>
    </row>
    <row r="42" spans="1:46" ht="13.2" x14ac:dyDescent="0.2">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532</v>
      </c>
      <c r="AL42" s="273"/>
      <c r="AM42" s="273"/>
      <c r="AN42" s="273"/>
      <c r="AO42" s="273"/>
      <c r="AP42" s="273"/>
      <c r="AQ42" s="298"/>
      <c r="AR42" s="298"/>
      <c r="AS42" s="321"/>
    </row>
    <row r="43" spans="1:46" ht="13.2" x14ac:dyDescent="0.2">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2" x14ac:dyDescent="0.2">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2" x14ac:dyDescent="0.2">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2" x14ac:dyDescent="0.2">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2">
      <c r="A47" s="331" t="s">
        <v>533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2" x14ac:dyDescent="0.2">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534</v>
      </c>
      <c r="AL48" s="332"/>
      <c r="AM48" s="332"/>
      <c r="AN48" s="332"/>
      <c r="AO48" s="332"/>
      <c r="AP48" s="332"/>
      <c r="AQ48" s="333"/>
      <c r="AR48" s="332"/>
    </row>
    <row r="49" spans="1:44" ht="13.5" customHeight="1" x14ac:dyDescent="0.2">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499</v>
      </c>
      <c r="AN49" s="1189" t="s">
        <v>535</v>
      </c>
      <c r="AO49" s="1190"/>
      <c r="AP49" s="1190"/>
      <c r="AQ49" s="1190"/>
      <c r="AR49" s="1191"/>
    </row>
    <row r="50" spans="1:44" ht="13.2" x14ac:dyDescent="0.2">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536</v>
      </c>
      <c r="AO50" s="339" t="s">
        <v>537</v>
      </c>
      <c r="AP50" s="340" t="s">
        <v>538</v>
      </c>
      <c r="AQ50" s="341" t="s">
        <v>539</v>
      </c>
      <c r="AR50" s="342" t="s">
        <v>540</v>
      </c>
    </row>
    <row r="51" spans="1:44" ht="13.2" x14ac:dyDescent="0.2">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541</v>
      </c>
      <c r="AL51" s="335"/>
      <c r="AM51" s="343">
        <v>1451384</v>
      </c>
      <c r="AN51" s="344">
        <v>306652</v>
      </c>
      <c r="AO51" s="345">
        <v>45.4</v>
      </c>
      <c r="AP51" s="346">
        <v>316331</v>
      </c>
      <c r="AQ51" s="347">
        <v>38.6</v>
      </c>
      <c r="AR51" s="348">
        <v>6.8</v>
      </c>
    </row>
    <row r="52" spans="1:44" ht="13.2" x14ac:dyDescent="0.2">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542</v>
      </c>
      <c r="AM52" s="351">
        <v>419359</v>
      </c>
      <c r="AN52" s="352">
        <v>88603</v>
      </c>
      <c r="AO52" s="353">
        <v>31.2</v>
      </c>
      <c r="AP52" s="354">
        <v>106387</v>
      </c>
      <c r="AQ52" s="355">
        <v>22.8</v>
      </c>
      <c r="AR52" s="356">
        <v>8.4</v>
      </c>
    </row>
    <row r="53" spans="1:44" ht="13.2" x14ac:dyDescent="0.2">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543</v>
      </c>
      <c r="AL53" s="335"/>
      <c r="AM53" s="343">
        <v>1637741</v>
      </c>
      <c r="AN53" s="344">
        <v>347642</v>
      </c>
      <c r="AO53" s="345">
        <v>13.4</v>
      </c>
      <c r="AP53" s="346">
        <v>333013</v>
      </c>
      <c r="AQ53" s="347">
        <v>5.3</v>
      </c>
      <c r="AR53" s="348">
        <v>8.1</v>
      </c>
    </row>
    <row r="54" spans="1:44" ht="13.2" x14ac:dyDescent="0.2">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542</v>
      </c>
      <c r="AM54" s="351">
        <v>775271</v>
      </c>
      <c r="AN54" s="352">
        <v>164566</v>
      </c>
      <c r="AO54" s="353">
        <v>85.7</v>
      </c>
      <c r="AP54" s="354">
        <v>126732</v>
      </c>
      <c r="AQ54" s="355">
        <v>19.100000000000001</v>
      </c>
      <c r="AR54" s="356">
        <v>66.599999999999994</v>
      </c>
    </row>
    <row r="55" spans="1:44" ht="13.2" x14ac:dyDescent="0.2">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544</v>
      </c>
      <c r="AL55" s="335"/>
      <c r="AM55" s="343">
        <v>1924243</v>
      </c>
      <c r="AN55" s="344">
        <v>409501</v>
      </c>
      <c r="AO55" s="345">
        <v>17.8</v>
      </c>
      <c r="AP55" s="346">
        <v>280458</v>
      </c>
      <c r="AQ55" s="347">
        <v>-15.8</v>
      </c>
      <c r="AR55" s="348">
        <v>33.6</v>
      </c>
    </row>
    <row r="56" spans="1:44" ht="13.2" x14ac:dyDescent="0.2">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542</v>
      </c>
      <c r="AM56" s="351">
        <v>926185</v>
      </c>
      <c r="AN56" s="352">
        <v>197103</v>
      </c>
      <c r="AO56" s="353">
        <v>19.8</v>
      </c>
      <c r="AP56" s="354">
        <v>127286</v>
      </c>
      <c r="AQ56" s="355">
        <v>0.4</v>
      </c>
      <c r="AR56" s="356">
        <v>19.399999999999999</v>
      </c>
    </row>
    <row r="57" spans="1:44" ht="13.2" x14ac:dyDescent="0.2">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545</v>
      </c>
      <c r="AL57" s="335"/>
      <c r="AM57" s="343">
        <v>1331302</v>
      </c>
      <c r="AN57" s="344">
        <v>284831</v>
      </c>
      <c r="AO57" s="345">
        <v>-30.4</v>
      </c>
      <c r="AP57" s="346">
        <v>291945</v>
      </c>
      <c r="AQ57" s="347">
        <v>4.0999999999999996</v>
      </c>
      <c r="AR57" s="348">
        <v>-34.5</v>
      </c>
    </row>
    <row r="58" spans="1:44" ht="13.2" x14ac:dyDescent="0.2">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542</v>
      </c>
      <c r="AM58" s="351">
        <v>648371</v>
      </c>
      <c r="AN58" s="352">
        <v>138719</v>
      </c>
      <c r="AO58" s="353">
        <v>-29.6</v>
      </c>
      <c r="AP58" s="354">
        <v>127651</v>
      </c>
      <c r="AQ58" s="355">
        <v>0.3</v>
      </c>
      <c r="AR58" s="356">
        <v>-29.9</v>
      </c>
    </row>
    <row r="59" spans="1:44" ht="13.2" x14ac:dyDescent="0.2">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546</v>
      </c>
      <c r="AL59" s="335"/>
      <c r="AM59" s="343">
        <v>1819717</v>
      </c>
      <c r="AN59" s="344">
        <v>390413</v>
      </c>
      <c r="AO59" s="345">
        <v>37.1</v>
      </c>
      <c r="AP59" s="346">
        <v>291173</v>
      </c>
      <c r="AQ59" s="347">
        <v>-0.3</v>
      </c>
      <c r="AR59" s="348">
        <v>37.4</v>
      </c>
    </row>
    <row r="60" spans="1:44" ht="13.2" x14ac:dyDescent="0.2">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542</v>
      </c>
      <c r="AM60" s="351">
        <v>911545</v>
      </c>
      <c r="AN60" s="352">
        <v>195569</v>
      </c>
      <c r="AO60" s="353">
        <v>41</v>
      </c>
      <c r="AP60" s="354">
        <v>119071</v>
      </c>
      <c r="AQ60" s="355">
        <v>-6.7</v>
      </c>
      <c r="AR60" s="356">
        <v>47.7</v>
      </c>
    </row>
    <row r="61" spans="1:44" ht="13.2" x14ac:dyDescent="0.2">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547</v>
      </c>
      <c r="AL61" s="357"/>
      <c r="AM61" s="358">
        <v>1632877</v>
      </c>
      <c r="AN61" s="359">
        <v>347808</v>
      </c>
      <c r="AO61" s="360">
        <v>16.7</v>
      </c>
      <c r="AP61" s="361">
        <v>302584</v>
      </c>
      <c r="AQ61" s="362">
        <v>6.4</v>
      </c>
      <c r="AR61" s="348">
        <v>10.3</v>
      </c>
    </row>
    <row r="62" spans="1:44" ht="13.2" x14ac:dyDescent="0.2">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542</v>
      </c>
      <c r="AM62" s="351">
        <v>736146</v>
      </c>
      <c r="AN62" s="352">
        <v>156912</v>
      </c>
      <c r="AO62" s="353">
        <v>29.6</v>
      </c>
      <c r="AP62" s="354">
        <v>121425</v>
      </c>
      <c r="AQ62" s="355">
        <v>7.2</v>
      </c>
      <c r="AR62" s="356">
        <v>22.4</v>
      </c>
    </row>
    <row r="63" spans="1:44" ht="13.2" x14ac:dyDescent="0.2">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2" x14ac:dyDescent="0.2">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2" x14ac:dyDescent="0.2">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2" x14ac:dyDescent="0.2">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2">
      <c r="AK67" s="273"/>
      <c r="AL67" s="273"/>
      <c r="AM67" s="273"/>
      <c r="AN67" s="273"/>
      <c r="AO67" s="273"/>
      <c r="AP67" s="273"/>
      <c r="AQ67" s="273"/>
      <c r="AR67" s="273"/>
      <c r="AS67" s="273"/>
      <c r="AT67" s="273"/>
    </row>
    <row r="68" spans="1:46" ht="13.5" hidden="1" customHeight="1" x14ac:dyDescent="0.2">
      <c r="AK68" s="273"/>
      <c r="AL68" s="273"/>
      <c r="AM68" s="273"/>
      <c r="AN68" s="273"/>
      <c r="AO68" s="273"/>
      <c r="AP68" s="273"/>
      <c r="AQ68" s="273"/>
      <c r="AR68" s="273"/>
    </row>
    <row r="69" spans="1:46" ht="13.5" hidden="1" customHeight="1" x14ac:dyDescent="0.2">
      <c r="AK69" s="273"/>
      <c r="AL69" s="273"/>
      <c r="AM69" s="273"/>
      <c r="AN69" s="273"/>
      <c r="AO69" s="273"/>
      <c r="AP69" s="273"/>
      <c r="AQ69" s="273"/>
      <c r="AR69" s="273"/>
    </row>
    <row r="70" spans="1:46" ht="13.2" hidden="1" x14ac:dyDescent="0.2">
      <c r="AK70" s="273"/>
      <c r="AL70" s="273"/>
      <c r="AM70" s="273"/>
      <c r="AN70" s="273"/>
      <c r="AO70" s="273"/>
      <c r="AP70" s="273"/>
      <c r="AQ70" s="273"/>
      <c r="AR70" s="273"/>
    </row>
    <row r="71" spans="1:46" ht="13.2" hidden="1" x14ac:dyDescent="0.2">
      <c r="AK71" s="273"/>
      <c r="AL71" s="273"/>
      <c r="AM71" s="273"/>
      <c r="AN71" s="273"/>
      <c r="AO71" s="273"/>
      <c r="AP71" s="273"/>
      <c r="AQ71" s="273"/>
      <c r="AR71" s="273"/>
    </row>
    <row r="72" spans="1:46" ht="13.2" hidden="1" x14ac:dyDescent="0.2">
      <c r="AK72" s="273"/>
      <c r="AL72" s="273"/>
      <c r="AM72" s="273"/>
      <c r="AN72" s="273"/>
      <c r="AO72" s="273"/>
      <c r="AP72" s="273"/>
      <c r="AQ72" s="273"/>
      <c r="AR72" s="273"/>
    </row>
    <row r="73" spans="1:46" ht="13.2" hidden="1" x14ac:dyDescent="0.2">
      <c r="AK73" s="273"/>
      <c r="AL73" s="273"/>
      <c r="AM73" s="273"/>
      <c r="AN73" s="273"/>
      <c r="AO73" s="273"/>
      <c r="AP73" s="273"/>
      <c r="AQ73" s="273"/>
      <c r="AR73" s="273"/>
    </row>
    <row r="74" spans="1:46" ht="13.2" hidden="1" x14ac:dyDescent="0.2"/>
  </sheetData>
  <sheetProtection algorithmName="SHA-512" hashValue="wI3Q41vLQSPHHNhWV9T3k2WkfDxmZkVN8no7hpFklgAxZP0vAybBzk6IaPe4eb+UEaiCIwKblgb34hYuYyH3/g==" saltValue="PTkZOGRsDzFJT89LegpYR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U132"/>
  <sheetViews>
    <sheetView showGridLines="0" topLeftCell="AG85" zoomScaleNormal="100" zoomScaleSheetLayoutView="55" workbookViewId="0">
      <selection activeCell="E34" sqref="E34:S34"/>
    </sheetView>
  </sheetViews>
  <sheetFormatPr defaultColWidth="0" defaultRowHeight="13.5" customHeight="1" zeroHeight="1" x14ac:dyDescent="0.2"/>
  <cols>
    <col min="1" max="125" width="2.44140625" style="271" customWidth="1"/>
    <col min="126" max="16384" width="9" style="270" hidden="1"/>
  </cols>
  <sheetData>
    <row r="1" spans="2:125"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2" x14ac:dyDescent="0.2">
      <c r="B2" s="270"/>
      <c r="DG2" s="270"/>
    </row>
    <row r="3" spans="2:125" ht="13.2" x14ac:dyDescent="0.2">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2" x14ac:dyDescent="0.2"/>
    <row r="5" spans="2:125" ht="13.2" x14ac:dyDescent="0.2"/>
    <row r="6" spans="2:125" ht="13.2" x14ac:dyDescent="0.2"/>
    <row r="7" spans="2:125" ht="13.2" x14ac:dyDescent="0.2"/>
    <row r="8" spans="2:125" ht="13.2" x14ac:dyDescent="0.2"/>
    <row r="9" spans="2:125" ht="13.2" x14ac:dyDescent="0.2">
      <c r="DU9" s="27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70"/>
    </row>
    <row r="18" spans="125:125" ht="13.2" x14ac:dyDescent="0.2"/>
    <row r="19" spans="125:125" ht="13.2" x14ac:dyDescent="0.2"/>
    <row r="20" spans="125:125" ht="13.2" x14ac:dyDescent="0.2">
      <c r="DU20" s="270"/>
    </row>
    <row r="21" spans="125:125" ht="13.2" x14ac:dyDescent="0.2">
      <c r="DU21" s="27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70"/>
    </row>
    <row r="29" spans="125:125" ht="13.2" x14ac:dyDescent="0.2"/>
    <row r="30" spans="125:125" ht="13.2" x14ac:dyDescent="0.2"/>
    <row r="31" spans="125:125" ht="13.2" x14ac:dyDescent="0.2"/>
    <row r="32" spans="125:125" ht="13.2" x14ac:dyDescent="0.2"/>
    <row r="33" spans="2:125" ht="13.2" x14ac:dyDescent="0.2">
      <c r="B33" s="270"/>
      <c r="G33" s="270"/>
      <c r="I33" s="270"/>
    </row>
    <row r="34" spans="2:125" ht="13.2" x14ac:dyDescent="0.2">
      <c r="C34" s="270"/>
      <c r="P34" s="270"/>
      <c r="DE34" s="270"/>
      <c r="DH34" s="270"/>
    </row>
    <row r="35" spans="2:125" ht="13.2" x14ac:dyDescent="0.2">
      <c r="D35" s="270"/>
      <c r="E35" s="270"/>
      <c r="DG35" s="270"/>
      <c r="DJ35" s="270"/>
      <c r="DP35" s="270"/>
      <c r="DQ35" s="270"/>
      <c r="DR35" s="270"/>
      <c r="DS35" s="270"/>
      <c r="DT35" s="270"/>
      <c r="DU35" s="270"/>
    </row>
    <row r="36" spans="2:125" ht="13.2" x14ac:dyDescent="0.2">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2" x14ac:dyDescent="0.2">
      <c r="DU37" s="270"/>
    </row>
    <row r="38" spans="2:125" ht="13.2" x14ac:dyDescent="0.2">
      <c r="DT38" s="270"/>
      <c r="DU38" s="270"/>
    </row>
    <row r="39" spans="2:125" ht="13.2" x14ac:dyDescent="0.2"/>
    <row r="40" spans="2:125" ht="13.2" x14ac:dyDescent="0.2">
      <c r="DH40" s="270"/>
    </row>
    <row r="41" spans="2:125" ht="13.2" x14ac:dyDescent="0.2">
      <c r="DE41" s="270"/>
    </row>
    <row r="42" spans="2:125" ht="13.2" x14ac:dyDescent="0.2">
      <c r="DG42" s="270"/>
      <c r="DJ42" s="270"/>
    </row>
    <row r="43" spans="2:125" ht="13.2" x14ac:dyDescent="0.2">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2" x14ac:dyDescent="0.2">
      <c r="DU44" s="270"/>
    </row>
    <row r="45" spans="2:125" ht="13.2" x14ac:dyDescent="0.2"/>
    <row r="46" spans="2:125" ht="13.2" x14ac:dyDescent="0.2"/>
    <row r="47" spans="2:125" ht="13.2" x14ac:dyDescent="0.2"/>
    <row r="48" spans="2:125" ht="13.2" x14ac:dyDescent="0.2">
      <c r="DT48" s="270"/>
      <c r="DU48" s="270"/>
    </row>
    <row r="49" spans="120:125" ht="13.2" x14ac:dyDescent="0.2">
      <c r="DU49" s="270"/>
    </row>
    <row r="50" spans="120:125" ht="13.2" x14ac:dyDescent="0.2">
      <c r="DU50" s="270"/>
    </row>
    <row r="51" spans="120:125" ht="13.2" x14ac:dyDescent="0.2">
      <c r="DP51" s="270"/>
      <c r="DQ51" s="270"/>
      <c r="DR51" s="270"/>
      <c r="DS51" s="270"/>
      <c r="DT51" s="270"/>
      <c r="DU51" s="270"/>
    </row>
    <row r="52" spans="120:125" ht="13.2" x14ac:dyDescent="0.2"/>
    <row r="53" spans="120:125" ht="13.2" x14ac:dyDescent="0.2"/>
    <row r="54" spans="120:125" ht="13.2" x14ac:dyDescent="0.2">
      <c r="DU54" s="270"/>
    </row>
    <row r="55" spans="120:125" ht="13.2" x14ac:dyDescent="0.2"/>
    <row r="56" spans="120:125" ht="13.2" x14ac:dyDescent="0.2"/>
    <row r="57" spans="120:125" ht="13.2" x14ac:dyDescent="0.2"/>
    <row r="58" spans="120:125" ht="13.2" x14ac:dyDescent="0.2">
      <c r="DU58" s="270"/>
    </row>
    <row r="59" spans="120:125" ht="13.2" x14ac:dyDescent="0.2"/>
    <row r="60" spans="120:125" ht="13.2" x14ac:dyDescent="0.2"/>
    <row r="61" spans="120:125" ht="13.2" x14ac:dyDescent="0.2"/>
    <row r="62" spans="120:125" ht="13.2" x14ac:dyDescent="0.2"/>
    <row r="63" spans="120:125" ht="13.2" x14ac:dyDescent="0.2">
      <c r="DU63" s="270"/>
    </row>
    <row r="64" spans="120:125" ht="13.2" x14ac:dyDescent="0.2">
      <c r="DT64" s="270"/>
      <c r="DU64" s="270"/>
    </row>
    <row r="65" spans="123:125" ht="13.2" x14ac:dyDescent="0.2"/>
    <row r="66" spans="123:125" ht="13.2" x14ac:dyDescent="0.2"/>
    <row r="67" spans="123:125" ht="13.2" x14ac:dyDescent="0.2"/>
    <row r="68" spans="123:125" ht="13.2" x14ac:dyDescent="0.2"/>
    <row r="69" spans="123:125" ht="13.2" x14ac:dyDescent="0.2">
      <c r="DS69" s="270"/>
      <c r="DT69" s="270"/>
      <c r="DU69" s="27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70"/>
    </row>
    <row r="83" spans="116:125" ht="13.2" x14ac:dyDescent="0.2">
      <c r="DM83" s="270"/>
      <c r="DN83" s="270"/>
      <c r="DO83" s="270"/>
      <c r="DP83" s="270"/>
      <c r="DQ83" s="270"/>
      <c r="DR83" s="270"/>
      <c r="DS83" s="270"/>
      <c r="DT83" s="270"/>
      <c r="DU83" s="270"/>
    </row>
    <row r="84" spans="116:125" ht="13.2" x14ac:dyDescent="0.2"/>
    <row r="85" spans="116:125" ht="13.2" x14ac:dyDescent="0.2"/>
    <row r="86" spans="116:125" ht="13.2" x14ac:dyDescent="0.2"/>
    <row r="87" spans="116:125" ht="13.2" x14ac:dyDescent="0.2"/>
    <row r="88" spans="116:125" ht="13.2" x14ac:dyDescent="0.2">
      <c r="DU88" s="27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70"/>
      <c r="DT94" s="270"/>
      <c r="DU94" s="270"/>
    </row>
    <row r="95" spans="116:125" ht="13.5" customHeight="1" x14ac:dyDescent="0.2">
      <c r="DU95" s="27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0"/>
    </row>
    <row r="102" spans="124:125" ht="13.5" customHeight="1" x14ac:dyDescent="0.2"/>
    <row r="103" spans="124:125" ht="13.5" customHeight="1" x14ac:dyDescent="0.2"/>
    <row r="104" spans="124:125" ht="13.5" customHeight="1" x14ac:dyDescent="0.2">
      <c r="DT104" s="270"/>
      <c r="DU104" s="27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0" t="s">
        <v>549</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tk5uT4s90hZcnbQuqmTrQSA+wCxuQ2wkHA87pNzHGpzH0WnRu6opQlSnPqmPbM2Np8cLMfxXFBNMSXQHJVyVPg==" saltValue="HDkgTdnUbEwSRv1glsBIPA==" spinCount="100000" sheet="1" objects="1" scenarios="1"/>
  <dataConsolidate/>
  <phoneticPr fontId="2"/>
  <printOptions horizontalCentered="1"/>
  <pageMargins left="0.39370078740157483" right="0.19685039370078741" top="0.39370078740157483" bottom="0.31496062992125984" header="0.51181102362204722" footer="0"/>
  <pageSetup paperSize="8" scale="55"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L132"/>
  <sheetViews>
    <sheetView showGridLines="0" topLeftCell="A76" zoomScaleNormal="100" zoomScaleSheetLayoutView="55" workbookViewId="0">
      <selection activeCell="E34" sqref="E34:S34"/>
    </sheetView>
  </sheetViews>
  <sheetFormatPr defaultColWidth="0" defaultRowHeight="13.5" customHeight="1" zeroHeight="1" x14ac:dyDescent="0.2"/>
  <cols>
    <col min="1" max="125" width="2.44140625" style="271" customWidth="1"/>
    <col min="126" max="142" width="0" style="270" hidden="1" customWidth="1"/>
    <col min="143" max="16384" width="9" style="270" hidden="1"/>
  </cols>
  <sheetData>
    <row r="1" spans="1:125" ht="13.5" customHeight="1"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2" x14ac:dyDescent="0.2">
      <c r="B2" s="270"/>
      <c r="T2" s="270"/>
    </row>
    <row r="3" spans="1:125"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70"/>
      <c r="G33" s="270"/>
      <c r="I33" s="270"/>
    </row>
    <row r="34" spans="2:125" ht="13.2" x14ac:dyDescent="0.2">
      <c r="C34" s="270"/>
      <c r="P34" s="270"/>
      <c r="R34" s="270"/>
      <c r="U34" s="270"/>
    </row>
    <row r="35" spans="2:125" ht="13.2" x14ac:dyDescent="0.2">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2" x14ac:dyDescent="0.2">
      <c r="F36" s="270"/>
      <c r="H36" s="270"/>
      <c r="J36" s="270"/>
      <c r="K36" s="270"/>
      <c r="L36" s="270"/>
      <c r="M36" s="270"/>
      <c r="N36" s="270"/>
      <c r="O36" s="270"/>
      <c r="Q36" s="270"/>
      <c r="S36" s="270"/>
      <c r="V36" s="270"/>
    </row>
    <row r="37" spans="2:125" ht="13.2" x14ac:dyDescent="0.2"/>
    <row r="38" spans="2:125" ht="13.2" x14ac:dyDescent="0.2"/>
    <row r="39" spans="2:125" ht="13.2" x14ac:dyDescent="0.2"/>
    <row r="40" spans="2:125" ht="13.2" x14ac:dyDescent="0.2">
      <c r="U40" s="270"/>
    </row>
    <row r="41" spans="2:125" ht="13.2" x14ac:dyDescent="0.2">
      <c r="R41" s="270"/>
    </row>
    <row r="42" spans="2:125" ht="13.2" x14ac:dyDescent="0.2">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2" x14ac:dyDescent="0.2">
      <c r="Q43" s="270"/>
      <c r="S43" s="270"/>
      <c r="V43" s="27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1" t="s">
        <v>550</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jAJi+sFkoVpPahN1A7i5BB2R0oF8do095xym1N5eIl6dHJ2Yl8Wn4eaDmm09wx+T5AIgqNreuq6qd4RlJpNU4A==" saltValue="U49eGq0ksQQ/FWoFGv5zOA==" spinCount="100000" sheet="1" objects="1" scenarios="1"/>
  <dataConsolidate/>
  <phoneticPr fontId="2"/>
  <printOptions horizontalCentered="1"/>
  <pageMargins left="0.39370078740157483" right="0.19685039370078741" top="0.39370078740157483" bottom="0.31496062992125984" header="0.51181102362204722" footer="0"/>
  <pageSetup paperSize="8" scale="55"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FF00"/>
    <pageSetUpPr fitToPage="1"/>
  </sheetPr>
  <dimension ref="B1:J53"/>
  <sheetViews>
    <sheetView showGridLines="0" topLeftCell="A37" zoomScaleSheetLayoutView="100" workbookViewId="0">
      <selection activeCell="E34" sqref="E34:S34"/>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2">
      <c r="B47" s="10"/>
      <c r="C47" s="1212" t="s">
        <v>3</v>
      </c>
      <c r="D47" s="1212"/>
      <c r="E47" s="1213"/>
      <c r="F47" s="11">
        <v>35.479999999999997</v>
      </c>
      <c r="G47" s="12">
        <v>37.47</v>
      </c>
      <c r="H47" s="12">
        <v>37.369999999999997</v>
      </c>
      <c r="I47" s="12">
        <v>37.43</v>
      </c>
      <c r="J47" s="13">
        <v>23.16</v>
      </c>
    </row>
    <row r="48" spans="2:10" ht="57.75" customHeight="1" x14ac:dyDescent="0.2">
      <c r="B48" s="14"/>
      <c r="C48" s="1214" t="s">
        <v>4</v>
      </c>
      <c r="D48" s="1214"/>
      <c r="E48" s="1215"/>
      <c r="F48" s="15">
        <v>3.37</v>
      </c>
      <c r="G48" s="16">
        <v>3.94</v>
      </c>
      <c r="H48" s="16">
        <v>2.69</v>
      </c>
      <c r="I48" s="16">
        <v>5.51</v>
      </c>
      <c r="J48" s="17">
        <v>5.0999999999999996</v>
      </c>
    </row>
    <row r="49" spans="2:10" ht="57.75" customHeight="1" thickBot="1" x14ac:dyDescent="0.25">
      <c r="B49" s="18"/>
      <c r="C49" s="1216" t="s">
        <v>5</v>
      </c>
      <c r="D49" s="1216"/>
      <c r="E49" s="1217"/>
      <c r="F49" s="19" t="s">
        <v>556</v>
      </c>
      <c r="G49" s="20">
        <v>1.19</v>
      </c>
      <c r="H49" s="20" t="s">
        <v>557</v>
      </c>
      <c r="I49" s="20">
        <v>1.29</v>
      </c>
      <c r="J49" s="21" t="s">
        <v>558</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q/fwmz6l3ZQZ1HVbv+bSBkYQlkoxqIRZH/5QZhpfbwnKlNeINXXj3kRnkw1awMv74jI7+nK0PT55hFNi4DYZFw==" saltValue="KLNdBQdy24IsFdF3CMHQ2g==" spinCount="100000" sheet="1" objects="1" scenarios="1"/>
  <mergeCells count="3">
    <mergeCell ref="C47:E47"/>
    <mergeCell ref="C48:E48"/>
    <mergeCell ref="C49:E49"/>
  </mergeCells>
  <phoneticPr fontId="2"/>
  <printOptions horizontalCentered="1"/>
  <pageMargins left="0.39370078740157483" right="0.19685039370078741" top="0.39370078740157483" bottom="0.31496062992125984" header="0.51181102362204722" footer="0"/>
  <pageSetup paperSize="8" scale="89"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2019-03-19T05:02:53Z</cp:lastPrinted>
  <dcterms:created xsi:type="dcterms:W3CDTF">2019-02-14T01:10:37Z</dcterms:created>
  <dcterms:modified xsi:type="dcterms:W3CDTF">2021-09-21T01:58:11Z</dcterms:modified>
</cp:coreProperties>
</file>