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11.116\役場\001_総務課（新）\01_財政グループ\01_財政グループ\05_決算関係\800_財政状況資料集（春・秋報告）\R1財政状況資料集\00_公開データ\"/>
    </mc:Choice>
  </mc:AlternateContent>
  <bookViews>
    <workbookView xWindow="0" yWindow="0" windowWidth="23040" windowHeight="9348"/>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<sst xmlns="http://schemas.openxmlformats.org/spreadsheetml/2006/main" count="1116" uniqueCount="610">
  <si>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</si>
  <si>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</si>
  <si>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</si>
  <si>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</si>
  <si>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</si>
  <si>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</si>
  <si>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</si>
  <si>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</si>
  <si>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</si>
  <si>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</si>
  <si>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</si>
  <si>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</si>
  <si>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</si>
  <si>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</si>
  <si>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</si>
  <si>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</si>
  <si>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</si>
  <si>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</si>
  <si>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</si>
  <si>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</si>
  <si>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</si>
  <si>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</si>
  <si>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</si>
  <si>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</si>
  <si>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</si>
  <si>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</si>
  <si>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</si>
  <si>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</si>
  <si>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</si>
  <si>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</si>
  <si>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</si>
  <si>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</si>
  <si>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</si>
  <si>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</si>
  <si>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</si>
  <si>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</si>
  <si>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</si>
  <si>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</si>
  <si>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</si>
  <si>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</si>
  <si>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</si>
  <si>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</si>
  <si>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</si>
  <si>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</si>
  <si>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</si>
  <si>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</si>
  <si>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</si>
  <si>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</si>
  <si>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</si>
  <si>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</si>
  <si>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</si>
  <si>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</si>
  <si>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</si>
  <si>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</si>
  <si>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</si>
  <si>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</si>
  <si>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</si>
  <si>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</si>
  <si>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</si>
  <si>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</si>
  <si>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</si>
  <si>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</si>
  <si>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</si>
  <si>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</si>
  <si>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</si>
  <si>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</si>
  <si>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</si>
  <si>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</si>
  <si>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</si>
  <si>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</si>
  <si>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</si>
  <si>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</si>
  <si>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</si>
  <si>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</si>
  <si>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</si>
  <si>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</si>
  <si>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</si>
  <si>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</si>
  <si>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</si>
  <si>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</si>
  <si>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</si>
  <si>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</si>
  <si>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</si>
  <si>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</si>
  <si>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</si>
  <si>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</si>
  <si>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</si>
  <si>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</si>
  <si>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</si>
  <si>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</si>
  <si>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</si>
  <si>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</si>
  <si>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</si>
  <si>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</si>
  <si>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</si>
  <si>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</si>
  <si>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</si>
  <si>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厚真町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</si>
  <si>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</si>
  <si>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</si>
  <si>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</si>
  <si>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</si>
  <si>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</si>
  <si>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</si>
  <si>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</si>
  <si>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</si>
  <si>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</si>
  <si>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</si>
  <si>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</si>
  <si>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</si>
  <si>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</si>
  <si>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</si>
  <si>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</si>
  <si>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</si>
  <si>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</si>
  <si>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</si>
  <si>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</si>
  <si>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</si>
  <si>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</si>
  <si>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</si>
  <si>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</si>
  <si>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</si>
  <si>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</si>
  <si>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</si>
  <si>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</si>
  <si>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</si>
  <si>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</si>
  <si>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</si>
  <si>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</si>
  <si>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</si>
  <si>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</si>
  <si>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</si>
  <si>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</si>
  <si>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</si>
  <si>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</si>
  <si>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</si>
  <si>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</si>
  <si>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</si>
  <si>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</si>
  <si>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</si>
  <si>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</si>
  <si>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</si>
  <si>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</si>
  <si>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</si>
  <si>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</si>
  <si>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</si>
  <si>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</si>
  <si>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</si>
  <si>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</si>
  <si>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</si>
  <si>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</si>
  <si>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</si>
  <si>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</si>
  <si>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</si>
  <si>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</si>
  <si>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</si>
  <si>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</si>
  <si>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</si>
  <si>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</si>
  <si>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</si>
  <si>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</si>
  <si>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</si>
  <si>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</si>
  <si>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</si>
  <si>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</si>
  <si>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</si>
  <si>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</si>
  <si>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</si>
  <si>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</si>
  <si>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</si>
  <si>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</si>
  <si>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</si>
  <si>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</si>
  <si>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</si>
  <si>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</si>
  <si>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</si>
  <si>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</si>
  <si>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</si>
  <si>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</si>
  <si>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</si>
  <si>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</si>
  <si>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</si>
  <si>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</si>
  <si>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</si>
  <si>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</si>
  <si>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</si>
  <si>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</si>
  <si>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</si>
  <si>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</si>
  <si>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</si>
  <si>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</si>
  <si>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</si>
  <si>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</si>
  <si>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</si>
  <si>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</si>
  <si>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</si>
  <si>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</si>
  <si>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</si>
  <si>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</si>
  <si>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</si>
  <si>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</si>
  <si>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</si>
  <si>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</si>
  <si>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</si>
  <si>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</si>
  <si>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</si>
  <si>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</si>
  <si>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</si>
  <si>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</si>
  <si>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</si>
  <si>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北海道厚真町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</si>
  <si>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</si>
  <si>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</si>
  <si>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</si>
  <si>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</si>
  <si>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</si>
  <si>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</si>
  <si>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</si>
  <si>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</si>
  <si>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</si>
  <si>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</si>
  <si>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</si>
  <si>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</si>
  <si>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</si>
  <si>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</si>
  <si>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</si>
  <si>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</si>
  <si>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</si>
  <si>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</si>
  <si>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</si>
  <si>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</si>
  <si>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</si>
  <si>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</si>
  <si>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</si>
  <si>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</si>
  <si>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</si>
  <si>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</si>
  <si>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</si>
  <si>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</si>
  <si>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</si>
  <si>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</si>
  <si>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</si>
  <si>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</si>
  <si>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</si>
  <si>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</si>
  <si>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</si>
  <si>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</si>
  <si>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</si>
  <si>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</si>
  <si>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</si>
  <si>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</si>
  <si>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</si>
  <si>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</si>
  <si>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</si>
  <si>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</si>
  <si>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</si>
  <si>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</si>
  <si>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</si>
  <si>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</si>
  <si>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</si>
  <si>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</si>
  <si>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</si>
  <si>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</si>
  <si>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</si>
  <si>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</si>
  <si>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</si>
  <si>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</si>
  <si>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</si>
  <si>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</si>
  <si>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</si>
  <si>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</si>
  <si>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</si>
  <si>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</si>
  <si>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</si>
  <si>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</si>
  <si>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</si>
  <si>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</si>
  <si>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</si>
  <si>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</si>
  <si>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</si>
  <si>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</si>
  <si>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</si>
  <si>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</si>
  <si>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</si>
  <si>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</si>
  <si>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</si>
  <si>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</si>
  <si>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</si>
  <si>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</si>
  <si>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</si>
  <si>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</si>
  <si>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</si>
  <si>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</si>
  <si>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</si>
  <si>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</si>
  <si>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</si>
  <si>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</si>
  <si>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</si>
  <si>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</si>
  <si>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</si>
  <si>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</si>
  <si>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</si>
  <si>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</si>
  <si>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</si>
  <si>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</si>
  <si>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</si>
  <si>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</si>
  <si>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</si>
  <si>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</si>
  <si>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</si>
  <si>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</si>
  <si>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</si>
  <si>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</si>
  <si>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</si>
  <si>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</si>
  <si>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</si>
  <si>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</si>
  <si>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</si>
  <si>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</si>
  <si>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</si>
  <si>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</si>
  <si>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</si>
  <si>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</si>
  <si>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</si>
  <si>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</si>
  <si>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</si>
  <si>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</si>
  <si>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</si>
  <si>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</si>
  <si>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</si>
  <si>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</si>
  <si>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</si>
  <si>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</si>
  <si>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</si>
  <si>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</si>
  <si>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</si>
  <si>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</si>
  <si>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</si>
  <si>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</si>
  <si>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</si>
  <si>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</si>
  <si>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</si>
  <si>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</si>
  <si>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</si>
  <si>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</si>
  <si>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</si>
  <si>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</si>
  <si>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</si>
  <si>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</si>
  <si>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</si>
  <si>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</si>
  <si>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</si>
  <si>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</si>
  <si>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</si>
  <si>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</si>
  <si>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</si>
  <si>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</si>
  <si>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</si>
  <si>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</si>
  <si>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</si>
  <si>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</si>
  <si>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</si>
  <si>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</si>
  <si>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</si>
  <si>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</si>
  <si>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</si>
  <si>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北海道厚真町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</si>
  <si>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</si>
  <si>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</si>
  <si>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</si>
  <si>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</si>
  <si>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</si>
  <si>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</si>
  <si>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</si>
  <si>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</si>
  <si>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</si>
  <si>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</si>
  <si>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</si>
  <si>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</si>
  <si>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</si>
  <si>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</si>
  <si>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</si>
  <si>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</si>
  <si>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</si>
  <si>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</si>
  <si>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</si>
  <si>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</si>
  <si>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</si>
  <si>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</si>
  <si>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</si>
  <si>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</si>
  <si>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</si>
  <si>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</si>
  <si>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</si>
  <si>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</si>
  <si>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</si>
  <si>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</si>
  <si>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</si>
  <si>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</si>
  <si>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</si>
  <si>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</si>
  <si>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</si>
  <si>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</si>
  <si>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介護保険事業特別会計保険事業勘定</t>
    <phoneticPr fontId="5"/>
  </si>
  <si>
    <t>介護保険事業特別会計介護サービス事業勘定</t>
    <phoneticPr fontId="5"/>
  </si>
  <si>
    <t>簡易水道事業特別会計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</si>
  <si>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</si>
  <si>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</si>
  <si>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</si>
  <si>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</si>
  <si>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</si>
  <si>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</si>
  <si>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</si>
  <si>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</si>
  <si>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</si>
  <si>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</si>
  <si>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</si>
  <si>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</si>
  <si>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</si>
  <si>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</si>
  <si>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</si>
  <si>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</si>
  <si>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</si>
  <si>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</si>
  <si>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</si>
  <si>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</si>
  <si>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</si>
  <si>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</si>
  <si>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</si>
  <si>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</si>
  <si>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</si>
  <si>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</si>
  <si>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</si>
  <si>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</si>
  <si>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</si>
  <si>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</si>
  <si>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</si>
  <si>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</si>
  <si>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</si>
  <si>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</si>
  <si>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</si>
  <si>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</si>
  <si>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</si>
  <si>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</si>
  <si>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</si>
  <si>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</si>
  <si>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</si>
  <si>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</si>
  <si>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</si>
  <si>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</si>
  <si>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</si>
  <si>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</si>
  <si>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</si>
  <si>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</si>
  <si>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</si>
  <si>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</si>
  <si>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</si>
  <si>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</si>
  <si>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</si>
  <si>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</si>
  <si>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</si>
  <si>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</si>
  <si>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</si>
  <si>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</si>
  <si>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</si>
  <si>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</si>
  <si>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</si>
  <si>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</si>
  <si>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</si>
  <si>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公共下水道事業特別会計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</si>
  <si>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</si>
  <si>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</si>
  <si>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介護保険事業特別会計保険事業勘定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</si>
  <si>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</si>
  <si>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</si>
  <si>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</si>
  <si>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</si>
  <si>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</si>
  <si>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</si>
  <si>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</si>
  <si>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</si>
  <si>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</si>
  <si>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</si>
  <si>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</si>
  <si>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</si>
  <si>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</si>
  <si>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</si>
  <si>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</si>
  <si>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</si>
  <si>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</si>
  <si>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</si>
  <si>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</si>
  <si>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</si>
  <si>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</si>
  <si>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</si>
  <si>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</si>
  <si>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</si>
  <si>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</si>
  <si>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</si>
  <si>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</si>
  <si>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</si>
  <si>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</si>
  <si>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</si>
  <si>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</si>
  <si>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</si>
  <si>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</si>
  <si>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</si>
  <si>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</si>
  <si>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</si>
  <si>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</si>
  <si>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</si>
  <si>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</si>
  <si>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</si>
  <si>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</si>
  <si>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</si>
  <si>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</si>
  <si>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</si>
  <si>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</si>
  <si>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</si>
  <si>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</si>
  <si>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</si>
  <si>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</si>
  <si>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</si>
  <si>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</si>
  <si>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</si>
  <si>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</si>
  <si>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</si>
  <si>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</si>
  <si>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</si>
  <si>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</si>
  <si>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</si>
  <si>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</si>
  <si>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</si>
  <si>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</si>
  <si>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</si>
  <si>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</si>
  <si>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</si>
  <si>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</si>
  <si>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</si>
  <si>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</si>
  <si>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</si>
  <si>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</si>
  <si>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</si>
  <si>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</si>
  <si>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</si>
  <si>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</si>
  <si>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</si>
  <si>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</si>
  <si>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</si>
  <si>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</si>
  <si>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</si>
  <si>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</si>
  <si>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</si>
  <si>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</si>
  <si>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</si>
  <si>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</si>
  <si>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</si>
  <si>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</si>
  <si>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1.34</t>
  </si>
  <si>
    <t>▲ 14.47</t>
  </si>
  <si>
    <t>▲ 10.87</t>
  </si>
  <si>
    <t>一般会計</t>
  </si>
  <si>
    <t>国民健康保険事業特別会計</t>
  </si>
  <si>
    <t>公共下水道事業特別会計</t>
  </si>
  <si>
    <t>簡易水道事業特別会計</t>
  </si>
  <si>
    <t>介護保険事業特別会計保険事業勘定</t>
  </si>
  <si>
    <t>後期高齢者医療特別会計</t>
  </si>
  <si>
    <t>介護保険事業特別会計介護サービス事業勘定</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</si>
  <si>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</si>
  <si>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</si>
  <si>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</si>
  <si>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</si>
  <si>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</si>
  <si>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</si>
  <si>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</si>
  <si>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</si>
  <si>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</si>
  <si>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</si>
  <si>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t>
    <phoneticPr fontId="2"/>
  </si>
  <si>
    <t>安平・厚真行政事務組合</t>
    <rPh sb="0" eb="2">
      <t>アビラ</t>
    </rPh>
    <rPh sb="3" eb="5">
      <t>アツマ</t>
    </rPh>
    <rPh sb="5" eb="7">
      <t>ギョウセイ</t>
    </rPh>
    <rPh sb="7" eb="9">
      <t>ジム</t>
    </rPh>
    <rPh sb="9" eb="11">
      <t>クミアイ</t>
    </rPh>
    <phoneticPr fontId="2"/>
  </si>
  <si>
    <t>胆振東部消防組合</t>
    <rPh sb="0" eb="2">
      <t>イブリ</t>
    </rPh>
    <rPh sb="2" eb="4">
      <t>トウブ</t>
    </rPh>
    <rPh sb="4" eb="6">
      <t>ショウボウ</t>
    </rPh>
    <rPh sb="6" eb="8">
      <t>クミアイ</t>
    </rPh>
    <phoneticPr fontId="2"/>
  </si>
  <si>
    <t>胆振東部日高西部衛生組合</t>
    <rPh sb="0" eb="2">
      <t>イブリ</t>
    </rPh>
    <rPh sb="2" eb="4">
      <t>トウブ</t>
    </rPh>
    <rPh sb="4" eb="6">
      <t>ヒダカ</t>
    </rPh>
    <rPh sb="6" eb="8">
      <t>セイブ</t>
    </rPh>
    <rPh sb="8" eb="10">
      <t>エイセイ</t>
    </rPh>
    <rPh sb="10" eb="12">
      <t>クミアイ</t>
    </rPh>
    <phoneticPr fontId="2"/>
  </si>
  <si>
    <t>-</t>
    <phoneticPr fontId="2"/>
  </si>
  <si>
    <t>-</t>
    <phoneticPr fontId="2"/>
  </si>
  <si>
    <t>-</t>
    <phoneticPr fontId="2"/>
  </si>
  <si>
    <t>-</t>
    <phoneticPr fontId="2"/>
  </si>
  <si>
    <t>-</t>
    <phoneticPr fontId="2"/>
  </si>
  <si>
    <t>復旧・復興基金</t>
    <rPh sb="0" eb="2">
      <t>フッキュウ</t>
    </rPh>
    <rPh sb="3" eb="5">
      <t>フッコウ</t>
    </rPh>
    <rPh sb="5" eb="7">
      <t>キキン</t>
    </rPh>
    <phoneticPr fontId="5"/>
  </si>
  <si>
    <t>庁舎建設基金</t>
    <rPh sb="0" eb="2">
      <t>チョウシャ</t>
    </rPh>
    <rPh sb="2" eb="4">
      <t>ケンセツ</t>
    </rPh>
    <rPh sb="4" eb="6">
      <t>キキン</t>
    </rPh>
    <phoneticPr fontId="5"/>
  </si>
  <si>
    <t>水基金</t>
    <rPh sb="0" eb="1">
      <t>ミズ</t>
    </rPh>
    <rPh sb="1" eb="3">
      <t>キキン</t>
    </rPh>
    <phoneticPr fontId="5"/>
  </si>
  <si>
    <t>ふるさと応援基金</t>
    <rPh sb="4" eb="6">
      <t>オウエン</t>
    </rPh>
    <rPh sb="6" eb="8">
      <t>キキン</t>
    </rPh>
    <phoneticPr fontId="5"/>
  </si>
  <si>
    <t>－</t>
    <phoneticPr fontId="2"/>
  </si>
  <si>
    <t>－</t>
    <phoneticPr fontId="2"/>
  </si>
  <si>
    <t>地域振興基金</t>
    <rPh sb="0" eb="2">
      <t>チイキ</t>
    </rPh>
    <rPh sb="2" eb="4">
      <t>シンコウ</t>
    </rPh>
    <rPh sb="4" eb="6">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</si>
  <si>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</si>
  <si>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</si>
  <si>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</si>
  <si>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役場庁舎など古い建物が多い現状であり、今後施設等の更新に伴い増加が見込まれるが、事業精査を行いながら、必要最低限の地方債発行に努める。</t>
    <rPh sb="0" eb="2">
      <t>ヤクバ</t>
    </rPh>
    <rPh sb="2" eb="4">
      <t>チョウシャ</t>
    </rPh>
    <rPh sb="6" eb="7">
      <t>フル</t>
    </rPh>
    <rPh sb="8" eb="10">
      <t>タテモノ</t>
    </rPh>
    <rPh sb="11" eb="12">
      <t>オオ</t>
    </rPh>
    <rPh sb="13" eb="15">
      <t>ゲンジョウ</t>
    </rPh>
    <rPh sb="19" eb="21">
      <t>コンゴ</t>
    </rPh>
    <rPh sb="21" eb="23">
      <t>シセツ</t>
    </rPh>
    <rPh sb="23" eb="24">
      <t>トウ</t>
    </rPh>
    <rPh sb="25" eb="27">
      <t>コウシン</t>
    </rPh>
    <rPh sb="28" eb="29">
      <t>トモナ</t>
    </rPh>
    <rPh sb="30" eb="32">
      <t>ゾウカ</t>
    </rPh>
    <rPh sb="33" eb="35">
      <t>ミコ</t>
    </rPh>
    <rPh sb="40" eb="42">
      <t>ジギョウ</t>
    </rPh>
    <rPh sb="42" eb="44">
      <t>セイサ</t>
    </rPh>
    <rPh sb="45" eb="46">
      <t>オコナ</t>
    </rPh>
    <rPh sb="51" eb="53">
      <t>ヒツヨウ</t>
    </rPh>
    <rPh sb="53" eb="56">
      <t>サイテイゲン</t>
    </rPh>
    <rPh sb="57" eb="60">
      <t>チホウサイ</t>
    </rPh>
    <rPh sb="60" eb="62">
      <t>ハッコウ</t>
    </rPh>
    <rPh sb="63" eb="64">
      <t>ツト</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</si>
  <si>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</si>
  <si>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</si>
  <si>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</si>
  <si>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</si>
  <si>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</si>
  <si>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</si>
  <si>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</si>
  <si>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平成11年度から平成13年度において政府の経済対策に呼応した大型建設事業が続き、当該事業により、平成16年度、平成17年度に公債費が急増したため公債費関連指標が押し上げられた。
　公債費負担（元利償還費）が財政運営を圧迫していたため平成17年度から平成22年度において920百万円の繰上償還を行い、実質公債費比率については逓減していたが、平成３０年度以降は過疎債の元利償還が始まることから、今後増加傾向となる見込みである。
　普通建設事業については、これまでどおり継続事業を基本とし、新規事業については極力抑制し、必要性の再評価と事業の精査を行いながら、必要最低限の地方債発行に努める。</t>
    <phoneticPr fontId="5"/>
  </si>
  <si>
    <t>実質公債費比率</t>
    <phoneticPr fontId="5"/>
  </si>
  <si>
    <t>類似団体内平均値</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</si>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</sst>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280458</c:v>
                </c:pt>
                <c:pt idx="1">
                  <c:v>291945</c:v>
                </c:pt>
                <c:pt idx="2">
                  <c:v>291173</c:v>
                </c:pt>
                <c:pt idx="3">
                  <c:v>271581</c:v>
                </c:pt>
                <c:pt idx="4">
                  <c:v>268375</c:v>
                </c:pt>
              </c:numCache>
            </c:numRef>
          </c:val>
          <c:smooth val="0"/>
          <c:extLst xmlns:c16r2="http://schemas.microsoft.com/office/drawing/2015/06/chart">
            <c:ext xmlns:c16="http://schemas.microsoft.com/office/drawing/2014/chart" uri="{C3380CC4-5D6E-409C-BE32-E72D297353CC}">
              <c16:uniqueId val="{00000000-A8A4-4062-BB29-BA9CE4C4D0D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409501</c:v>
                </c:pt>
                <c:pt idx="1">
                  <c:v>284831</c:v>
                </c:pt>
                <c:pt idx="2">
                  <c:v>390413</c:v>
                </c:pt>
                <c:pt idx="3">
                  <c:v>242734</c:v>
                </c:pt>
                <c:pt idx="4">
                  <c:v>207777</c:v>
                </c:pt>
              </c:numCache>
            </c:numRef>
          </c:val>
          <c:smooth val="0"/>
          <c:extLst xmlns:c16r2="http://schemas.microsoft.com/office/drawing/2015/06/chart">
            <c:ext xmlns:c16="http://schemas.microsoft.com/office/drawing/2014/chart" uri="{C3380CC4-5D6E-409C-BE32-E72D297353CC}">
              <c16:uniqueId val="{00000001-A8A4-4062-BB29-BA9CE4C4D0DC}"/>
            </c:ext>
          </c:extLst>
        </c:ser>
        <c:dLbls>
          <c:showLegendKey val="0"/>
          <c:showVal val="0"/>
          <c:showCatName val="0"/>
          <c:showSerName val="0"/>
          <c:showPercent val="0"/>
          <c:showBubbleSize val="0"/>
        </c:dLbls>
        <c:marker val="1"/>
        <c:smooth val="0"/>
        <c:axId val="382683456"/>
        <c:axId val="382686984"/>
      </c:lineChart>
      <c:catAx>
        <c:axId val="3826834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2686984"/>
        <c:crosses val="autoZero"/>
        <c:auto val="1"/>
        <c:lblAlgn val="ctr"/>
        <c:lblOffset val="100"/>
        <c:tickLblSkip val="1"/>
        <c:tickMarkSkip val="1"/>
        <c:noMultiLvlLbl val="0"/>
      </c:catAx>
      <c:valAx>
        <c:axId val="382686984"/>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26834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2.69</c:v>
                </c:pt>
                <c:pt idx="1">
                  <c:v>5.51</c:v>
                </c:pt>
                <c:pt idx="2">
                  <c:v>5.0999999999999996</c:v>
                </c:pt>
                <c:pt idx="3">
                  <c:v>56.75</c:v>
                </c:pt>
                <c:pt idx="4">
                  <c:v>44.91</c:v>
                </c:pt>
              </c:numCache>
            </c:numRef>
          </c:val>
          <c:extLst xmlns:c16r2="http://schemas.microsoft.com/office/drawing/2015/06/chart">
            <c:ext xmlns:c16="http://schemas.microsoft.com/office/drawing/2014/chart" uri="{C3380CC4-5D6E-409C-BE32-E72D297353CC}">
              <c16:uniqueId val="{00000000-4C7F-4C5B-95EA-185BDEE81C4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37.369999999999997</c:v>
                </c:pt>
                <c:pt idx="1">
                  <c:v>37.43</c:v>
                </c:pt>
                <c:pt idx="2">
                  <c:v>23.16</c:v>
                </c:pt>
                <c:pt idx="3">
                  <c:v>28.78</c:v>
                </c:pt>
                <c:pt idx="4">
                  <c:v>28.16</c:v>
                </c:pt>
              </c:numCache>
            </c:numRef>
          </c:val>
          <c:extLst xmlns:c16r2="http://schemas.microsoft.com/office/drawing/2015/06/chart">
            <c:ext xmlns:c16="http://schemas.microsoft.com/office/drawing/2014/chart" uri="{C3380CC4-5D6E-409C-BE32-E72D297353CC}">
              <c16:uniqueId val="{00000001-4C7F-4C5B-95EA-185BDEE81C40}"/>
            </c:ext>
          </c:extLst>
        </c:ser>
        <c:dLbls>
          <c:showLegendKey val="0"/>
          <c:showVal val="0"/>
          <c:showCatName val="0"/>
          <c:showSerName val="0"/>
          <c:showPercent val="0"/>
          <c:showBubbleSize val="0"/>
        </c:dLbls>
        <c:gapWidth val="250"/>
        <c:overlap val="100"/>
        <c:axId val="382685024"/>
        <c:axId val="3826885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-1.34</c:v>
                </c:pt>
                <c:pt idx="1">
                  <c:v>1.29</c:v>
                </c:pt>
                <c:pt idx="2">
                  <c:v>-14.47</c:v>
                </c:pt>
                <c:pt idx="3">
                  <c:v>56.68</c:v>
                </c:pt>
                <c:pt idx="4">
                  <c:v>-10.87</c:v>
                </c:pt>
              </c:numCache>
            </c:numRef>
          </c:val>
          <c:smooth val="0"/>
          <c:extLst xmlns:c16r2="http://schemas.microsoft.com/office/drawing/2015/06/chart">
            <c:ext xmlns:c16="http://schemas.microsoft.com/office/drawing/2014/chart" uri="{C3380CC4-5D6E-409C-BE32-E72D297353CC}">
              <c16:uniqueId val="{00000002-4C7F-4C5B-95EA-185BDEE81C40}"/>
            </c:ext>
          </c:extLst>
        </c:ser>
        <c:dLbls>
          <c:showLegendKey val="0"/>
          <c:showVal val="0"/>
          <c:showCatName val="0"/>
          <c:showSerName val="0"/>
          <c:showPercent val="0"/>
          <c:showBubbleSize val="0"/>
        </c:dLbls>
        <c:marker val="1"/>
        <c:smooth val="0"/>
        <c:axId val="382685024"/>
        <c:axId val="382688552"/>
      </c:lineChart>
      <c:catAx>
        <c:axId val="382685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82688552"/>
        <c:crosses val="autoZero"/>
        <c:auto val="1"/>
        <c:lblAlgn val="ctr"/>
        <c:lblOffset val="100"/>
        <c:tickLblSkip val="1"/>
        <c:tickMarkSkip val="1"/>
        <c:noMultiLvlLbl val="0"/>
      </c:catAx>
      <c:valAx>
        <c:axId val="3826885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2685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3947-44A9-8994-21A2C83FDF0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3947-44A9-8994-21A2C83FDF0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3947-44A9-8994-21A2C83FDF0E}"/>
            </c:ext>
          </c:extLst>
        </c:ser>
        <c:ser>
          <c:idx val="3"/>
          <c:order val="3"/>
          <c:tx>
            <c:strRef>
              <c:f>データシート!$A$30</c:f>
              <c:strCache>
                <c:ptCount val="1"/>
                <c:pt idx="0">
                  <c:v>介護保険事業特別会計介護サービス事業勘定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3947-44A9-8994-21A2C83FDF0E}"/>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7.0000000000000007E-2</c:v>
                </c:pt>
                <c:pt idx="2">
                  <c:v>#N/A</c:v>
                </c:pt>
                <c:pt idx="3">
                  <c:v>0.28000000000000003</c:v>
                </c:pt>
                <c:pt idx="4">
                  <c:v>#N/A</c:v>
                </c:pt>
                <c:pt idx="5">
                  <c:v>0.09</c:v>
                </c:pt>
                <c:pt idx="6">
                  <c:v>#N/A</c:v>
                </c:pt>
                <c:pt idx="7">
                  <c:v>7.0000000000000007E-2</c:v>
                </c:pt>
                <c:pt idx="8">
                  <c:v>#N/A</c:v>
                </c:pt>
                <c:pt idx="9">
                  <c:v>0.09</c:v>
                </c:pt>
              </c:numCache>
            </c:numRef>
          </c:val>
          <c:extLst xmlns:c16r2="http://schemas.microsoft.com/office/drawing/2015/06/chart">
            <c:ext xmlns:c16="http://schemas.microsoft.com/office/drawing/2014/chart" uri="{C3380CC4-5D6E-409C-BE32-E72D297353CC}">
              <c16:uniqueId val="{00000004-3947-44A9-8994-21A2C83FDF0E}"/>
            </c:ext>
          </c:extLst>
        </c:ser>
        <c:ser>
          <c:idx val="5"/>
          <c:order val="5"/>
          <c:tx>
            <c:strRef>
              <c:f>データシート!$A$32</c:f>
              <c:strCache>
                <c:ptCount val="1"/>
                <c:pt idx="0">
                  <c:v>介護保険事業特別会計保険事業勘定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0.33</c:v>
                </c:pt>
                <c:pt idx="2">
                  <c:v>#N/A</c:v>
                </c:pt>
                <c:pt idx="3">
                  <c:v>0.56999999999999995</c:v>
                </c:pt>
                <c:pt idx="4">
                  <c:v>#N/A</c:v>
                </c:pt>
                <c:pt idx="5">
                  <c:v>0.18</c:v>
                </c:pt>
                <c:pt idx="6">
                  <c:v>#N/A</c:v>
                </c:pt>
                <c:pt idx="7">
                  <c:v>0.5</c:v>
                </c:pt>
                <c:pt idx="8">
                  <c:v>#N/A</c:v>
                </c:pt>
                <c:pt idx="9">
                  <c:v>0.22</c:v>
                </c:pt>
              </c:numCache>
            </c:numRef>
          </c:val>
          <c:extLst xmlns:c16r2="http://schemas.microsoft.com/office/drawing/2015/06/chart">
            <c:ext xmlns:c16="http://schemas.microsoft.com/office/drawing/2014/chart" uri="{C3380CC4-5D6E-409C-BE32-E72D297353CC}">
              <c16:uniqueId val="{00000005-3947-44A9-8994-21A2C83FDF0E}"/>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0.56000000000000005</c:v>
                </c:pt>
                <c:pt idx="2">
                  <c:v>#N/A</c:v>
                </c:pt>
                <c:pt idx="3">
                  <c:v>0.49</c:v>
                </c:pt>
                <c:pt idx="4">
                  <c:v>#N/A</c:v>
                </c:pt>
                <c:pt idx="5">
                  <c:v>0.43</c:v>
                </c:pt>
                <c:pt idx="6">
                  <c:v>#N/A</c:v>
                </c:pt>
                <c:pt idx="7">
                  <c:v>1</c:v>
                </c:pt>
                <c:pt idx="8">
                  <c:v>#N/A</c:v>
                </c:pt>
                <c:pt idx="9">
                  <c:v>0.88</c:v>
                </c:pt>
              </c:numCache>
            </c:numRef>
          </c:val>
          <c:extLst xmlns:c16r2="http://schemas.microsoft.com/office/drawing/2015/06/chart">
            <c:ext xmlns:c16="http://schemas.microsoft.com/office/drawing/2014/chart" uri="{C3380CC4-5D6E-409C-BE32-E72D297353CC}">
              <c16:uniqueId val="{00000006-3947-44A9-8994-21A2C83FDF0E}"/>
            </c:ext>
          </c:extLst>
        </c:ser>
        <c:ser>
          <c:idx val="7"/>
          <c:order val="7"/>
          <c:tx>
            <c:strRef>
              <c:f>データシート!$A$34</c:f>
              <c:strCache>
                <c:ptCount val="1"/>
                <c:pt idx="0">
                  <c:v>公共下水道事業特別会計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0.25</c:v>
                </c:pt>
                <c:pt idx="2">
                  <c:v>#N/A</c:v>
                </c:pt>
                <c:pt idx="3">
                  <c:v>0.28999999999999998</c:v>
                </c:pt>
                <c:pt idx="4">
                  <c:v>#N/A</c:v>
                </c:pt>
                <c:pt idx="5">
                  <c:v>0.23</c:v>
                </c:pt>
                <c:pt idx="6">
                  <c:v>#N/A</c:v>
                </c:pt>
                <c:pt idx="7">
                  <c:v>0.61</c:v>
                </c:pt>
                <c:pt idx="8">
                  <c:v>#N/A</c:v>
                </c:pt>
                <c:pt idx="9">
                  <c:v>0.9</c:v>
                </c:pt>
              </c:numCache>
            </c:numRef>
          </c:val>
          <c:extLst xmlns:c16r2="http://schemas.microsoft.com/office/drawing/2015/06/chart">
            <c:ext xmlns:c16="http://schemas.microsoft.com/office/drawing/2014/chart" uri="{C3380CC4-5D6E-409C-BE32-E72D297353CC}">
              <c16:uniqueId val="{00000007-3947-44A9-8994-21A2C83FDF0E}"/>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0.33</c:v>
                </c:pt>
                <c:pt idx="2">
                  <c:v>#N/A</c:v>
                </c:pt>
                <c:pt idx="3">
                  <c:v>0.49</c:v>
                </c:pt>
                <c:pt idx="4">
                  <c:v>#N/A</c:v>
                </c:pt>
                <c:pt idx="5">
                  <c:v>0.89</c:v>
                </c:pt>
                <c:pt idx="6">
                  <c:v>#N/A</c:v>
                </c:pt>
                <c:pt idx="7">
                  <c:v>0.49</c:v>
                </c:pt>
                <c:pt idx="8">
                  <c:v>#N/A</c:v>
                </c:pt>
                <c:pt idx="9">
                  <c:v>1.07</c:v>
                </c:pt>
              </c:numCache>
            </c:numRef>
          </c:val>
          <c:extLst xmlns:c16r2="http://schemas.microsoft.com/office/drawing/2015/06/chart">
            <c:ext xmlns:c16="http://schemas.microsoft.com/office/drawing/2014/chart" uri="{C3380CC4-5D6E-409C-BE32-E72D297353CC}">
              <c16:uniqueId val="{00000008-3947-44A9-8994-21A2C83FDF0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2.69</c:v>
                </c:pt>
                <c:pt idx="2">
                  <c:v>#N/A</c:v>
                </c:pt>
                <c:pt idx="3">
                  <c:v>5.51</c:v>
                </c:pt>
                <c:pt idx="4">
                  <c:v>#N/A</c:v>
                </c:pt>
                <c:pt idx="5">
                  <c:v>5.09</c:v>
                </c:pt>
                <c:pt idx="6">
                  <c:v>#N/A</c:v>
                </c:pt>
                <c:pt idx="7">
                  <c:v>56.74</c:v>
                </c:pt>
                <c:pt idx="8">
                  <c:v>#N/A</c:v>
                </c:pt>
                <c:pt idx="9">
                  <c:v>44.9</c:v>
                </c:pt>
              </c:numCache>
            </c:numRef>
          </c:val>
          <c:extLst xmlns:c16r2="http://schemas.microsoft.com/office/drawing/2015/06/chart">
            <c:ext xmlns:c16="http://schemas.microsoft.com/office/drawing/2014/chart" uri="{C3380CC4-5D6E-409C-BE32-E72D297353CC}">
              <c16:uniqueId val="{00000009-3947-44A9-8994-21A2C83FDF0E}"/>
            </c:ext>
          </c:extLst>
        </c:ser>
        <c:dLbls>
          <c:showLegendKey val="0"/>
          <c:showVal val="0"/>
          <c:showCatName val="0"/>
          <c:showSerName val="0"/>
          <c:showPercent val="0"/>
          <c:showBubbleSize val="0"/>
        </c:dLbls>
        <c:gapWidth val="150"/>
        <c:overlap val="100"/>
        <c:axId val="382688944"/>
        <c:axId val="382685416"/>
      </c:barChart>
      <c:catAx>
        <c:axId val="382688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2685416"/>
        <c:crosses val="autoZero"/>
        <c:auto val="1"/>
        <c:lblAlgn val="ctr"/>
        <c:lblOffset val="100"/>
        <c:tickLblSkip val="1"/>
        <c:tickMarkSkip val="1"/>
        <c:noMultiLvlLbl val="0"/>
      </c:catAx>
      <c:valAx>
        <c:axId val="3826854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26889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602</c:v>
                </c:pt>
                <c:pt idx="5">
                  <c:v>562</c:v>
                </c:pt>
                <c:pt idx="8">
                  <c:v>559</c:v>
                </c:pt>
                <c:pt idx="11">
                  <c:v>591</c:v>
                </c:pt>
                <c:pt idx="14">
                  <c:v>608</c:v>
                </c:pt>
              </c:numCache>
            </c:numRef>
          </c:val>
          <c:extLst xmlns:c16r2="http://schemas.microsoft.com/office/drawing/2015/06/chart">
            <c:ext xmlns:c16="http://schemas.microsoft.com/office/drawing/2014/chart" uri="{C3380CC4-5D6E-409C-BE32-E72D297353CC}">
              <c16:uniqueId val="{00000000-5BB2-40F4-8584-DD501D6A70E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5BB2-40F4-8584-DD501D6A70E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6</c:v>
                </c:pt>
                <c:pt idx="3">
                  <c:v>7</c:v>
                </c:pt>
                <c:pt idx="6">
                  <c:v>10</c:v>
                </c:pt>
                <c:pt idx="9">
                  <c:v>14</c:v>
                </c:pt>
                <c:pt idx="12">
                  <c:v>14</c:v>
                </c:pt>
              </c:numCache>
            </c:numRef>
          </c:val>
          <c:extLst xmlns:c16r2="http://schemas.microsoft.com/office/drawing/2015/06/chart">
            <c:ext xmlns:c16="http://schemas.microsoft.com/office/drawing/2014/chart" uri="{C3380CC4-5D6E-409C-BE32-E72D297353CC}">
              <c16:uniqueId val="{00000002-5BB2-40F4-8584-DD501D6A70E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20</c:v>
                </c:pt>
                <c:pt idx="3">
                  <c:v>20</c:v>
                </c:pt>
                <c:pt idx="6">
                  <c:v>35</c:v>
                </c:pt>
                <c:pt idx="9">
                  <c:v>35</c:v>
                </c:pt>
                <c:pt idx="12">
                  <c:v>35</c:v>
                </c:pt>
              </c:numCache>
            </c:numRef>
          </c:val>
          <c:extLst xmlns:c16r2="http://schemas.microsoft.com/office/drawing/2015/06/chart">
            <c:ext xmlns:c16="http://schemas.microsoft.com/office/drawing/2014/chart" uri="{C3380CC4-5D6E-409C-BE32-E72D297353CC}">
              <c16:uniqueId val="{00000003-5BB2-40F4-8584-DD501D6A70E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108</c:v>
                </c:pt>
                <c:pt idx="3">
                  <c:v>110</c:v>
                </c:pt>
                <c:pt idx="6">
                  <c:v>109</c:v>
                </c:pt>
                <c:pt idx="9">
                  <c:v>117</c:v>
                </c:pt>
                <c:pt idx="12">
                  <c:v>177</c:v>
                </c:pt>
              </c:numCache>
            </c:numRef>
          </c:val>
          <c:extLst xmlns:c16r2="http://schemas.microsoft.com/office/drawing/2015/06/chart">
            <c:ext xmlns:c16="http://schemas.microsoft.com/office/drawing/2014/chart" uri="{C3380CC4-5D6E-409C-BE32-E72D297353CC}">
              <c16:uniqueId val="{00000004-5BB2-40F4-8584-DD501D6A70E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BB2-40F4-8584-DD501D6A70E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5BB2-40F4-8584-DD501D6A70E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873</c:v>
                </c:pt>
                <c:pt idx="3">
                  <c:v>727</c:v>
                </c:pt>
                <c:pt idx="6">
                  <c:v>748</c:v>
                </c:pt>
                <c:pt idx="9">
                  <c:v>709</c:v>
                </c:pt>
                <c:pt idx="12">
                  <c:v>685</c:v>
                </c:pt>
              </c:numCache>
            </c:numRef>
          </c:val>
          <c:extLst xmlns:c16r2="http://schemas.microsoft.com/office/drawing/2015/06/chart">
            <c:ext xmlns:c16="http://schemas.microsoft.com/office/drawing/2014/chart" uri="{C3380CC4-5D6E-409C-BE32-E72D297353CC}">
              <c16:uniqueId val="{00000007-5BB2-40F4-8584-DD501D6A70E8}"/>
            </c:ext>
          </c:extLst>
        </c:ser>
        <c:dLbls>
          <c:showLegendKey val="0"/>
          <c:showVal val="0"/>
          <c:showCatName val="0"/>
          <c:showSerName val="0"/>
          <c:showPercent val="0"/>
          <c:showBubbleSize val="0"/>
        </c:dLbls>
        <c:gapWidth val="100"/>
        <c:overlap val="100"/>
        <c:axId val="516601864"/>
        <c:axId val="5165987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405</c:v>
                </c:pt>
                <c:pt idx="2">
                  <c:v>#N/A</c:v>
                </c:pt>
                <c:pt idx="3">
                  <c:v>#N/A</c:v>
                </c:pt>
                <c:pt idx="4">
                  <c:v>302</c:v>
                </c:pt>
                <c:pt idx="5">
                  <c:v>#N/A</c:v>
                </c:pt>
                <c:pt idx="6">
                  <c:v>#N/A</c:v>
                </c:pt>
                <c:pt idx="7">
                  <c:v>343</c:v>
                </c:pt>
                <c:pt idx="8">
                  <c:v>#N/A</c:v>
                </c:pt>
                <c:pt idx="9">
                  <c:v>#N/A</c:v>
                </c:pt>
                <c:pt idx="10">
                  <c:v>284</c:v>
                </c:pt>
                <c:pt idx="11">
                  <c:v>#N/A</c:v>
                </c:pt>
                <c:pt idx="12">
                  <c:v>#N/A</c:v>
                </c:pt>
                <c:pt idx="13">
                  <c:v>303</c:v>
                </c:pt>
                <c:pt idx="14">
                  <c:v>#N/A</c:v>
                </c:pt>
              </c:numCache>
            </c:numRef>
          </c:val>
          <c:smooth val="0"/>
          <c:extLst xmlns:c16r2="http://schemas.microsoft.com/office/drawing/2015/06/chart">
            <c:ext xmlns:c16="http://schemas.microsoft.com/office/drawing/2014/chart" uri="{C3380CC4-5D6E-409C-BE32-E72D297353CC}">
              <c16:uniqueId val="{00000008-5BB2-40F4-8584-DD501D6A70E8}"/>
            </c:ext>
          </c:extLst>
        </c:ser>
        <c:dLbls>
          <c:showLegendKey val="0"/>
          <c:showVal val="0"/>
          <c:showCatName val="0"/>
          <c:showSerName val="0"/>
          <c:showPercent val="0"/>
          <c:showBubbleSize val="0"/>
        </c:dLbls>
        <c:marker val="1"/>
        <c:smooth val="0"/>
        <c:axId val="516601864"/>
        <c:axId val="516598728"/>
      </c:lineChart>
      <c:catAx>
        <c:axId val="516601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16598728"/>
        <c:crosses val="autoZero"/>
        <c:auto val="1"/>
        <c:lblAlgn val="ctr"/>
        <c:lblOffset val="100"/>
        <c:tickLblSkip val="1"/>
        <c:tickMarkSkip val="1"/>
        <c:noMultiLvlLbl val="0"/>
      </c:catAx>
      <c:valAx>
        <c:axId val="5165987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6601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6301</c:v>
                </c:pt>
                <c:pt idx="5">
                  <c:v>7177</c:v>
                </c:pt>
                <c:pt idx="8">
                  <c:v>7823</c:v>
                </c:pt>
                <c:pt idx="11">
                  <c:v>8233</c:v>
                </c:pt>
                <c:pt idx="14">
                  <c:v>9151</c:v>
                </c:pt>
              </c:numCache>
            </c:numRef>
          </c:val>
          <c:extLst xmlns:c16r2="http://schemas.microsoft.com/office/drawing/2015/06/chart">
            <c:ext xmlns:c16="http://schemas.microsoft.com/office/drawing/2014/chart" uri="{C3380CC4-5D6E-409C-BE32-E72D297353CC}">
              <c16:uniqueId val="{00000000-E5BF-41B6-AD32-4CB978CCEA8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1181</c:v>
                </c:pt>
                <c:pt idx="5">
                  <c:v>1102</c:v>
                </c:pt>
                <c:pt idx="8">
                  <c:v>1110</c:v>
                </c:pt>
                <c:pt idx="11">
                  <c:v>1121</c:v>
                </c:pt>
                <c:pt idx="14">
                  <c:v>1106</c:v>
                </c:pt>
              </c:numCache>
            </c:numRef>
          </c:val>
          <c:extLst xmlns:c16r2="http://schemas.microsoft.com/office/drawing/2015/06/chart">
            <c:ext xmlns:c16="http://schemas.microsoft.com/office/drawing/2014/chart" uri="{C3380CC4-5D6E-409C-BE32-E72D297353CC}">
              <c16:uniqueId val="{00000001-E5BF-41B6-AD32-4CB978CCEA8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4755</c:v>
                </c:pt>
                <c:pt idx="5">
                  <c:v>5893</c:v>
                </c:pt>
                <c:pt idx="8">
                  <c:v>5076</c:v>
                </c:pt>
                <c:pt idx="11">
                  <c:v>6547</c:v>
                </c:pt>
                <c:pt idx="14">
                  <c:v>8061</c:v>
                </c:pt>
              </c:numCache>
            </c:numRef>
          </c:val>
          <c:extLst xmlns:c16r2="http://schemas.microsoft.com/office/drawing/2015/06/chart">
            <c:ext xmlns:c16="http://schemas.microsoft.com/office/drawing/2014/chart" uri="{C3380CC4-5D6E-409C-BE32-E72D297353CC}">
              <c16:uniqueId val="{00000002-E5BF-41B6-AD32-4CB978CCEA8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E5BF-41B6-AD32-4CB978CCEA8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E5BF-41B6-AD32-4CB978CCEA8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E5BF-41B6-AD32-4CB978CCEA8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931</c:v>
                </c:pt>
                <c:pt idx="3">
                  <c:v>916</c:v>
                </c:pt>
                <c:pt idx="6">
                  <c:v>888</c:v>
                </c:pt>
                <c:pt idx="9">
                  <c:v>885</c:v>
                </c:pt>
                <c:pt idx="12">
                  <c:v>967</c:v>
                </c:pt>
              </c:numCache>
            </c:numRef>
          </c:val>
          <c:extLst xmlns:c16r2="http://schemas.microsoft.com/office/drawing/2015/06/chart">
            <c:ext xmlns:c16="http://schemas.microsoft.com/office/drawing/2014/chart" uri="{C3380CC4-5D6E-409C-BE32-E72D297353CC}">
              <c16:uniqueId val="{00000006-E5BF-41B6-AD32-4CB978CCEA8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241</c:v>
                </c:pt>
                <c:pt idx="3">
                  <c:v>222</c:v>
                </c:pt>
                <c:pt idx="6">
                  <c:v>189</c:v>
                </c:pt>
                <c:pt idx="9">
                  <c:v>155</c:v>
                </c:pt>
                <c:pt idx="12">
                  <c:v>124</c:v>
                </c:pt>
              </c:numCache>
            </c:numRef>
          </c:val>
          <c:extLst xmlns:c16r2="http://schemas.microsoft.com/office/drawing/2015/06/chart">
            <c:ext xmlns:c16="http://schemas.microsoft.com/office/drawing/2014/chart" uri="{C3380CC4-5D6E-409C-BE32-E72D297353CC}">
              <c16:uniqueId val="{00000007-E5BF-41B6-AD32-4CB978CCEA8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2722</c:v>
                </c:pt>
                <c:pt idx="3">
                  <c:v>3652</c:v>
                </c:pt>
                <c:pt idx="6">
                  <c:v>4071</c:v>
                </c:pt>
                <c:pt idx="9">
                  <c:v>4144</c:v>
                </c:pt>
                <c:pt idx="12">
                  <c:v>4856</c:v>
                </c:pt>
              </c:numCache>
            </c:numRef>
          </c:val>
          <c:extLst xmlns:c16r2="http://schemas.microsoft.com/office/drawing/2015/06/chart">
            <c:ext xmlns:c16="http://schemas.microsoft.com/office/drawing/2014/chart" uri="{C3380CC4-5D6E-409C-BE32-E72D297353CC}">
              <c16:uniqueId val="{00000008-E5BF-41B6-AD32-4CB978CCEA8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5</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E5BF-41B6-AD32-4CB978CCEA8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8284</c:v>
                </c:pt>
                <c:pt idx="3">
                  <c:v>8336</c:v>
                </c:pt>
                <c:pt idx="6">
                  <c:v>9123</c:v>
                </c:pt>
                <c:pt idx="9">
                  <c:v>9583</c:v>
                </c:pt>
                <c:pt idx="12">
                  <c:v>10403</c:v>
                </c:pt>
              </c:numCache>
            </c:numRef>
          </c:val>
          <c:extLst xmlns:c16r2="http://schemas.microsoft.com/office/drawing/2015/06/chart">
            <c:ext xmlns:c16="http://schemas.microsoft.com/office/drawing/2014/chart" uri="{C3380CC4-5D6E-409C-BE32-E72D297353CC}">
              <c16:uniqueId val="{0000000A-E5BF-41B6-AD32-4CB978CCEA87}"/>
            </c:ext>
          </c:extLst>
        </c:ser>
        <c:dLbls>
          <c:showLegendKey val="0"/>
          <c:showVal val="0"/>
          <c:showCatName val="0"/>
          <c:showSerName val="0"/>
          <c:showPercent val="0"/>
          <c:showBubbleSize val="0"/>
        </c:dLbls>
        <c:gapWidth val="100"/>
        <c:overlap val="100"/>
        <c:axId val="516602648"/>
        <c:axId val="5165995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261</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E5BF-41B6-AD32-4CB978CCEA87}"/>
            </c:ext>
          </c:extLst>
        </c:ser>
        <c:dLbls>
          <c:showLegendKey val="0"/>
          <c:showVal val="0"/>
          <c:showCatName val="0"/>
          <c:showSerName val="0"/>
          <c:showPercent val="0"/>
          <c:showBubbleSize val="0"/>
        </c:dLbls>
        <c:marker val="1"/>
        <c:smooth val="0"/>
        <c:axId val="516602648"/>
        <c:axId val="516599512"/>
      </c:lineChart>
      <c:catAx>
        <c:axId val="516602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16599512"/>
        <c:crosses val="autoZero"/>
        <c:auto val="1"/>
        <c:lblAlgn val="ctr"/>
        <c:lblOffset val="100"/>
        <c:tickLblSkip val="1"/>
        <c:tickMarkSkip val="1"/>
        <c:noMultiLvlLbl val="0"/>
      </c:catAx>
      <c:valAx>
        <c:axId val="5165995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6602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822</c:v>
                </c:pt>
                <c:pt idx="1">
                  <c:v>1000</c:v>
                </c:pt>
                <c:pt idx="2">
                  <c:v>997</c:v>
                </c:pt>
              </c:numCache>
            </c:numRef>
          </c:val>
          <c:extLst xmlns:c16r2="http://schemas.microsoft.com/office/drawing/2015/06/chart">
            <c:ext xmlns:c16="http://schemas.microsoft.com/office/drawing/2014/chart" uri="{C3380CC4-5D6E-409C-BE32-E72D297353CC}">
              <c16:uniqueId val="{00000000-926E-44CF-B4E8-F339DA53043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525</c:v>
                </c:pt>
                <c:pt idx="1">
                  <c:v>1047</c:v>
                </c:pt>
                <c:pt idx="2">
                  <c:v>1350</c:v>
                </c:pt>
              </c:numCache>
            </c:numRef>
          </c:val>
          <c:extLst xmlns:c16r2="http://schemas.microsoft.com/office/drawing/2015/06/chart">
            <c:ext xmlns:c16="http://schemas.microsoft.com/office/drawing/2014/chart" uri="{C3380CC4-5D6E-409C-BE32-E72D297353CC}">
              <c16:uniqueId val="{00000001-926E-44CF-B4E8-F339DA53043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3575</c:v>
                </c:pt>
                <c:pt idx="1">
                  <c:v>4352</c:v>
                </c:pt>
                <c:pt idx="2">
                  <c:v>5563</c:v>
                </c:pt>
              </c:numCache>
            </c:numRef>
          </c:val>
          <c:extLst xmlns:c16r2="http://schemas.microsoft.com/office/drawing/2015/06/chart">
            <c:ext xmlns:c16="http://schemas.microsoft.com/office/drawing/2014/chart" uri="{C3380CC4-5D6E-409C-BE32-E72D297353CC}">
              <c16:uniqueId val="{00000002-926E-44CF-B4E8-F339DA53043B}"/>
            </c:ext>
          </c:extLst>
        </c:ser>
        <c:dLbls>
          <c:showLegendKey val="0"/>
          <c:showVal val="0"/>
          <c:showCatName val="0"/>
          <c:showSerName val="0"/>
          <c:showPercent val="0"/>
          <c:showBubbleSize val="0"/>
        </c:dLbls>
        <c:gapWidth val="120"/>
        <c:overlap val="100"/>
        <c:axId val="516603040"/>
        <c:axId val="516605392"/>
      </c:barChart>
      <c:catAx>
        <c:axId val="516603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16605392"/>
        <c:crosses val="autoZero"/>
        <c:auto val="1"/>
        <c:lblAlgn val="ctr"/>
        <c:lblOffset val="100"/>
        <c:tickLblSkip val="1"/>
        <c:tickMarkSkip val="1"/>
        <c:noMultiLvlLbl val="0"/>
      </c:catAx>
      <c:valAx>
        <c:axId val="51660539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16603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[1]公会計指標分析・財政指標組合せ分析表!$AN$51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782-437B-BBEA-9EE7A4D278BA}"/>
                </c:ext>
                <c:ext xmlns:c15="http://schemas.microsoft.com/office/drawing/2012/chart" uri="{CE6537A1-D6FC-4f65-9D91-7224C49458BB}">
                  <c15:dlblFieldTable>
                    <c15:dlblFTEntry>
                      <c15:txfldGUID>{93219F36-A34E-4B0D-B0F6-418E6F276DED}</c15:txfldGUID>
                      <c15:f>[1]公会計指標分析・財政指標組合せ分析表!$BP$50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782-437B-BBEA-9EE7A4D278BA}"/>
                </c:ext>
                <c:ext xmlns:c15="http://schemas.microsoft.com/office/drawing/2012/chart" uri="{CE6537A1-D6FC-4f65-9D91-7224C49458BB}">
                  <c15:dlblFieldTable>
                    <c15:dlblFTEntry>
                      <c15:txfldGUID>{1FF961A8-6334-40F6-89CB-173E901B1B36}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782-437B-BBEA-9EE7A4D278BA}"/>
                </c:ext>
                <c:ext xmlns:c15="http://schemas.microsoft.com/office/drawing/2012/chart" uri="{CE6537A1-D6FC-4f65-9D91-7224C49458BB}">
                  <c15:dlblFieldTable>
                    <c15:dlblFTEntry>
                      <c15:txfldGUID>{49FF3BC0-C8D9-4D03-9AB3-1C14BDACD1C8}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9782-437B-BBEA-9EE7A4D278BA}"/>
                </c:ext>
                <c:ext xmlns:c15="http://schemas.microsoft.com/office/drawing/2012/chart" uri="{CE6537A1-D6FC-4f65-9D91-7224C49458BB}">
                  <c15:dlblFieldTable>
                    <c15:dlblFTEntry>
                      <c15:txfldGUID>{0E95BEF7-5BFF-402F-A780-BB046D9981AF}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9782-437B-BBEA-9EE7A4D278BA}"/>
                </c:ext>
                <c:ext xmlns:c15="http://schemas.microsoft.com/office/drawing/2012/chart" uri="{CE6537A1-D6FC-4f65-9D91-7224C49458BB}">
                  <c15:dlblFieldTable>
                    <c15:dlblFTEntry>
                      <c15:txfldGUID>{FA5EAE0D-F17C-4A4F-AE3D-0E4349325635}</c15:txfldGUID>
                      <c15:f>#REF!</c15:f>
                      <c15:dlblFieldTableCache>
                        <c:ptCount val="1"/>
                        <c:pt idx="0">
                          <c:v>#REF!</c:v>
                        </c:pt>
                      </c15:dlblFieldTableCache>
                    </c15:dlblFTEntry>
                  </c15:dlblFieldTable>
                  <c15:showDataLabelsRange val="0"/>
                </c:ext>
              </c:extLst>
            </c:dLbl>
            <c:dLbl>
              <c:idx val="8"/>
              <c:tx>
                <c:strRef>
                  <c:f>[1]公会計指標分析・財政指標組合せ分析表!$BX$50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9782-437B-BBEA-9EE7A4D278BA}"/>
                </c:ext>
                <c:ext xmlns:c15="http://schemas.microsoft.com/office/drawing/2012/chart" uri="{CE6537A1-D6FC-4f65-9D91-7224C49458BB}">
                  <c15:dlblFieldTable>
                    <c15:dlblFTEntry>
                      <c15:txfldGUID>{F1F2972E-AD43-4821-A5E3-2D1528D847E5}</c15:txfldGUID>
                      <c15:f>[1]公会計指標分析・財政指標組合せ分析表!$BX$50</c15:f>
                      <c15:dlblFieldTableCache>
                        <c:ptCount val="1"/>
                        <c:pt idx="0">
                          <c:v>H28</c:v>
                        </c:pt>
                      </c15:dlblFieldTableCache>
                    </c15:dlblFTEntry>
                  </c15:dlblFieldTable>
                  <c15:showDataLabelsRange val="0"/>
                </c:ext>
              </c:extLst>
            </c:dLbl>
            <c:dLbl>
              <c:idx val="16"/>
              <c:tx>
                <c:strRef>
                  <c:f>[1]公会計指標分析・財政指標組合せ分析表!$CF$50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9782-437B-BBEA-9EE7A4D278BA}"/>
                </c:ext>
                <c:ext xmlns:c15="http://schemas.microsoft.com/office/drawing/2012/chart" uri="{CE6537A1-D6FC-4f65-9D91-7224C49458BB}">
                  <c15:dlblFieldTable>
                    <c15:dlblFTEntry>
                      <c15:txfldGUID>{77F14202-837D-45CF-B456-1655C4DDC81B}</c15:txfldGUID>
                      <c15:f>[1]公会計指標分析・財政指標組合せ分析表!$CF$50</c15:f>
                      <c15:dlblFieldTableCache>
                        <c:ptCount val="1"/>
                        <c:pt idx="0">
                          <c:v>H29</c:v>
                        </c:pt>
                      </c15:dlblFieldTableCache>
                    </c15:dlblFTEntry>
                  </c15:dlblFieldTable>
                  <c15:showDataLabelsRange val="0"/>
                </c:ext>
              </c:extLst>
            </c:dLbl>
            <c:dLbl>
              <c:idx val="24"/>
              <c:tx>
                <c:strRef>
                  <c:f>[1]公会計指標分析・財政指標組合せ分析表!$CN$50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9782-437B-BBEA-9EE7A4D278BA}"/>
                </c:ext>
                <c:ext xmlns:c15="http://schemas.microsoft.com/office/drawing/2012/chart" uri="{CE6537A1-D6FC-4f65-9D91-7224C49458BB}">
                  <c15:dlblFieldTable>
                    <c15:dlblFTEntry>
                      <c15:txfldGUID>{7D205FFF-3972-43BE-8A0D-FBA07962AC3F}</c15:txfldGUID>
                      <c15:f>[1]公会計指標分析・財政指標組合せ分析表!$CN$50</c15:f>
                      <c15:dlblFieldTableCache>
                        <c:ptCount val="1"/>
                        <c:pt idx="0">
                          <c:v>H30</c:v>
                        </c:pt>
                      </c15:dlblFieldTableCache>
                    </c15:dlblFTEntry>
                  </c15:dlblFieldTable>
                  <c15:showDataLabelsRange val="0"/>
                </c:ext>
              </c:extLst>
            </c:dLbl>
            <c:dLbl>
              <c:idx val="32"/>
              <c:tx>
                <c:strRef>
                  <c:f>[1]公会計指標分析・財政指標組合せ分析表!$CV$50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9782-437B-BBEA-9EE7A4D278BA}"/>
                </c:ext>
                <c:ext xmlns:c15="http://schemas.microsoft.com/office/drawing/2012/chart" uri="{CE6537A1-D6FC-4f65-9D91-7224C49458BB}">
                  <c15:dlblFieldTable>
                    <c15:dlblFTEntry>
                      <c15:txfldGUID>{9571B6C7-BD02-4516-8168-3AF81127605E}</c15:txfldGUID>
                      <c15:f>[1]公会計指標分析・財政指標組合せ分析表!$CV$50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[1]公会計指標分析・財政指標組合せ分析表!$BP$53:$DC$53</c:f>
              <c:numCache>
                <c:formatCode>#,##0.0;"▲ "#,##0.0</c:formatCode>
                <c:ptCount val="40"/>
                <c:pt idx="0">
                  <c:v>38.700000000000003</c:v>
                </c:pt>
                <c:pt idx="8">
                  <c:v>45.9</c:v>
                </c:pt>
                <c:pt idx="16">
                  <c:v>63.1</c:v>
                </c:pt>
                <c:pt idx="24">
                  <c:v>41.1</c:v>
                </c:pt>
                <c:pt idx="32">
                  <c:v>42</c:v>
                </c:pt>
              </c:numCache>
            </c:numRef>
          </c:xVal>
          <c:yVal>
            <c:numRef>
              <c:f>[1]公会計指標分析・財政指標組合せ分析表!$BP$51:$DC$51</c:f>
              <c:numCache>
                <c:formatCode>#,##0.0;"▲ "#,##0.0</c:formatCode>
                <c:ptCount val="40"/>
                <c:pt idx="16">
                  <c:v>8.5</c:v>
                </c:pt>
              </c:numCache>
            </c:numRef>
          </c:yVal>
          <c:smooth val="0"/>
          <c:extLst xmlns:c16r2="http://schemas.microsoft.com/office/drawing/2015/06/chart">
            <c:ext xmlns:c16="http://schemas.microsoft.com/office/drawing/2014/chart" uri="{C3380CC4-5D6E-409C-BE32-E72D297353CC}">
              <c16:uniqueId val="{00000009-9782-437B-BBEA-9EE7A4D278BA}"/>
            </c:ext>
          </c:extLst>
        </c:ser>
        <c:ser>
          <c:idx val="1"/>
          <c:order val="1"/>
          <c:tx>
            <c:strRef>
              <c:f>[1]公会計指標分析・財政指標組合せ分析表!$AN$55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[1]公会計指標分析・財政指標組合せ分析表!$BP$50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9782-437B-BBEA-9EE7A4D278BA}"/>
                </c:ext>
                <c:ext xmlns:c15="http://schemas.microsoft.com/office/drawing/2012/chart" uri="{CE6537A1-D6FC-4f65-9D91-7224C49458BB}">
                  <c15:dlblFieldTable>
                    <c15:dlblFTEntry>
                      <c15:txfldGUID>{36E8E4EC-5FCC-4909-9A57-57730E9B2B2F}</c15:txfldGUID>
                      <c15:f>[1]公会計指標分析・財政指標組合せ分析表!$BP$50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9782-437B-BBEA-9EE7A4D278BA}"/>
                </c:ext>
                <c:ext xmlns:c15="http://schemas.microsoft.com/office/drawing/2012/chart" uri="{CE6537A1-D6FC-4f65-9D91-7224C49458BB}">
                  <c15:dlblFieldTable>
                    <c15:dlblFTEntry>
                      <c15:txfldGUID>{05DD16EE-5A55-4445-BB13-E8C40E0048A6}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9782-437B-BBEA-9EE7A4D278BA}"/>
                </c:ext>
                <c:ext xmlns:c15="http://schemas.microsoft.com/office/drawing/2012/chart" uri="{CE6537A1-D6FC-4f65-9D91-7224C49458BB}">
                  <c15:dlblFieldTable>
                    <c15:dlblFTEntry>
                      <c15:txfldGUID>{8200B943-E388-4CC0-80AD-DF1408358175}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9782-437B-BBEA-9EE7A4D278BA}"/>
                </c:ext>
                <c:ext xmlns:c15="http://schemas.microsoft.com/office/drawing/2012/chart" uri="{CE6537A1-D6FC-4f65-9D91-7224C49458BB}">
                  <c15:dlblFieldTable>
                    <c15:dlblFTEntry>
                      <c15:txfldGUID>{03E7D108-329A-4ED7-8888-FA2D6E8CB9BF}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9782-437B-BBEA-9EE7A4D278BA}"/>
                </c:ext>
                <c:ext xmlns:c15="http://schemas.microsoft.com/office/drawing/2012/chart" uri="{CE6537A1-D6FC-4f65-9D91-7224C49458BB}">
                  <c15:dlblFieldTable>
                    <c15:dlblFTEntry>
                      <c15:txfldGUID>{57D6D98A-98D8-4B0F-8175-B8A0D28CB6A4}</c15:txfldGUID>
                      <c15:f>#REF!</c15:f>
                      <c15:dlblFieldTableCache>
                        <c:ptCount val="1"/>
                        <c:pt idx="0">
                          <c:v>#REF!</c:v>
                        </c:pt>
                      </c15:dlblFieldTableCache>
                    </c15:dlblFTEntry>
                  </c15:dlblFieldTable>
                  <c15:showDataLabelsRange val="0"/>
                </c:ext>
              </c:extLst>
            </c:dLbl>
            <c:dLbl>
              <c:idx val="8"/>
              <c:tx>
                <c:strRef>
                  <c:f>[1]公会計指標分析・財政指標組合せ分析表!$BX$50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9782-437B-BBEA-9EE7A4D278BA}"/>
                </c:ext>
                <c:ext xmlns:c15="http://schemas.microsoft.com/office/drawing/2012/chart" uri="{CE6537A1-D6FC-4f65-9D91-7224C49458BB}">
                  <c15:dlblFieldTable>
                    <c15:dlblFTEntry>
                      <c15:txfldGUID>{96E85101-B6F7-45E9-9C62-789520F367E1}</c15:txfldGUID>
                      <c15:f>[1]公会計指標分析・財政指標組合せ分析表!$BX$50</c15:f>
                      <c15:dlblFieldTableCache>
                        <c:ptCount val="1"/>
                        <c:pt idx="0">
                          <c:v>H28</c:v>
                        </c:pt>
                      </c15:dlblFieldTableCache>
                    </c15:dlblFTEntry>
                  </c15:dlblFieldTable>
                  <c15:showDataLabelsRange val="0"/>
                </c:ext>
              </c:extLst>
            </c:dLbl>
            <c:dLbl>
              <c:idx val="16"/>
              <c:tx>
                <c:strRef>
                  <c:f>[1]公会計指標分析・財政指標組合せ分析表!$CF$50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9782-437B-BBEA-9EE7A4D278BA}"/>
                </c:ext>
                <c:ext xmlns:c15="http://schemas.microsoft.com/office/drawing/2012/chart" uri="{CE6537A1-D6FC-4f65-9D91-7224C49458BB}">
                  <c15:dlblFieldTable>
                    <c15:dlblFTEntry>
                      <c15:txfldGUID>{68487D63-5FAF-4EAF-86DF-0636A89805A8}</c15:txfldGUID>
                      <c15:f>[1]公会計指標分析・財政指標組合せ分析表!$CF$50</c15:f>
                      <c15:dlblFieldTableCache>
                        <c:ptCount val="1"/>
                        <c:pt idx="0">
                          <c:v>H29</c:v>
                        </c:pt>
                      </c15:dlblFieldTableCache>
                    </c15:dlblFTEntry>
                  </c15:dlblFieldTable>
                  <c15:showDataLabelsRange val="0"/>
                </c:ext>
              </c:extLst>
            </c:dLbl>
            <c:dLbl>
              <c:idx val="24"/>
              <c:tx>
                <c:strRef>
                  <c:f>[1]公会計指標分析・財政指標組合せ分析表!$CN$50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9782-437B-BBEA-9EE7A4D278BA}"/>
                </c:ext>
                <c:ext xmlns:c15="http://schemas.microsoft.com/office/drawing/2012/chart" uri="{CE6537A1-D6FC-4f65-9D91-7224C49458BB}">
                  <c15:dlblFieldTable>
                    <c15:dlblFTEntry>
                      <c15:txfldGUID>{18A4229C-27E4-4FC5-87AA-1B009726D06D}</c15:txfldGUID>
                      <c15:f>[1]公会計指標分析・財政指標組合せ分析表!$CN$50</c15:f>
                      <c15:dlblFieldTableCache>
                        <c:ptCount val="1"/>
                        <c:pt idx="0">
                          <c:v>H30</c:v>
                        </c:pt>
                      </c15:dlblFieldTableCache>
                    </c15:dlblFTEntry>
                  </c15:dlblFieldTable>
                  <c15:showDataLabelsRange val="0"/>
                </c:ext>
              </c:extLst>
            </c:dLbl>
            <c:dLbl>
              <c:idx val="32"/>
              <c:tx>
                <c:strRef>
                  <c:f>[1]公会計指標分析・財政指標組合せ分析表!$CV$50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9782-437B-BBEA-9EE7A4D278BA}"/>
                </c:ext>
                <c:ext xmlns:c15="http://schemas.microsoft.com/office/drawing/2012/chart" uri="{CE6537A1-D6FC-4f65-9D91-7224C49458BB}">
                  <c15:dlblFieldTable>
                    <c15:dlblFTEntry>
                      <c15:txfldGUID>{C7377493-B848-4C57-AA9B-94BD526E3BFD}</c15:txfldGUID>
                      <c15:f>[1]公会計指標分析・財政指標組合せ分析表!$CV$50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[1]公会計指標分析・財政指標組合せ分析表!$BP$57:$DC$57</c:f>
              <c:numCache>
                <c:formatCode>#,##0.0;"▲ "#,##0.0</c:formatCode>
                <c:ptCount val="40"/>
                <c:pt idx="0">
                  <c:v>54.2</c:v>
                </c:pt>
                <c:pt idx="8">
                  <c:v>56.3</c:v>
                </c:pt>
                <c:pt idx="16">
                  <c:v>57.6</c:v>
                </c:pt>
                <c:pt idx="24">
                  <c:v>58.8</c:v>
                </c:pt>
                <c:pt idx="32">
                  <c:v>59.5</c:v>
                </c:pt>
              </c:numCache>
            </c:numRef>
          </c:xVal>
          <c:yVal>
            <c:numRef>
              <c:f>[1]公会計指標分析・財政指標組合せ分析表!$BP$55:$DC$55</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9782-437B-BBEA-9EE7A4D278BA}"/>
            </c:ext>
          </c:extLst>
        </c:ser>
        <c:dLbls>
          <c:showLegendKey val="0"/>
          <c:showVal val="1"/>
          <c:showCatName val="0"/>
          <c:showSerName val="0"/>
          <c:showPercent val="0"/>
          <c:showBubbleSize val="0"/>
        </c:dLbls>
        <c:axId val="559613648"/>
        <c:axId val="559616000"/>
      </c:scatterChart>
      <c:valAx>
        <c:axId val="559613648"/>
        <c:scaling>
          <c:orientation val="minMax"/>
          <c:max val="63.9"/>
          <c:min val="53.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59616000"/>
        <c:crosses val="autoZero"/>
        <c:crossBetween val="midCat"/>
      </c:valAx>
      <c:valAx>
        <c:axId val="559616000"/>
        <c:scaling>
          <c:orientation val="minMax"/>
          <c:max val="10"/>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59613648"/>
        <c:crosses val="autoZero"/>
        <c:crossBetween val="midCat"/>
        <c:majorUnit val="1"/>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[1]公会計指標分析・財政指標組合せ分析表!$AN$73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A5D-47C6-96B7-6B623548FDD8}"/>
                </c:ext>
                <c:ext xmlns:c15="http://schemas.microsoft.com/office/drawing/2012/chart" uri="{CE6537A1-D6FC-4f65-9D91-7224C49458BB}">
                  <c15:dlblFieldTable>
                    <c15:dlblFTEntry>
                      <c15:txfldGUID>{625A70D2-F8B3-4DEC-8AF0-A1EA698A5903}</c15:txfldGUID>
                      <c15:f>[1]公会計指標分析・財政指標組合せ分析表!$BP$72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A5D-47C6-96B7-6B623548FDD8}"/>
                </c:ext>
                <c:ext xmlns:c15="http://schemas.microsoft.com/office/drawing/2012/chart" uri="{CE6537A1-D6FC-4f65-9D91-7224C49458BB}">
                  <c15:dlblFieldTable>
                    <c15:dlblFTEntry>
                      <c15:txfldGUID>{FDE49EF4-3E97-4F75-ADC4-FFE269F68DF1}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A5D-47C6-96B7-6B623548FDD8}"/>
                </c:ext>
                <c:ext xmlns:c15="http://schemas.microsoft.com/office/drawing/2012/chart" uri="{CE6537A1-D6FC-4f65-9D91-7224C49458BB}">
                  <c15:dlblFieldTable>
                    <c15:dlblFTEntry>
                      <c15:txfldGUID>{7F84BE03-B968-46D1-8306-A96F8F62D894}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A5D-47C6-96B7-6B623548FDD8}"/>
                </c:ext>
                <c:ext xmlns:c15="http://schemas.microsoft.com/office/drawing/2012/chart" uri="{CE6537A1-D6FC-4f65-9D91-7224C49458BB}">
                  <c15:dlblFieldTable>
                    <c15:dlblFTEntry>
                      <c15:txfldGUID>{CA428E6E-0026-4E1D-ADB7-819816369BA1}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FA5D-47C6-96B7-6B623548FDD8}"/>
                </c:ext>
                <c:ext xmlns:c15="http://schemas.microsoft.com/office/drawing/2012/chart" uri="{CE6537A1-D6FC-4f65-9D91-7224C49458BB}">
                  <c15:dlblFieldTable>
                    <c15:dlblFTEntry>
                      <c15:txfldGUID>{F3C8AD83-A0AB-486F-BBAB-10C0B15AF9CD}</c15:txfldGUID>
                      <c15:f>#REF!</c15:f>
                      <c15:dlblFieldTableCache>
                        <c:ptCount val="1"/>
                        <c:pt idx="0">
                          <c:v>#REF!</c:v>
                        </c:pt>
                      </c15:dlblFieldTableCache>
                    </c15:dlblFTEntry>
                  </c15:dlblFieldTable>
                  <c15:showDataLabelsRange val="0"/>
                </c:ext>
              </c:extLst>
            </c:dLbl>
            <c:dLbl>
              <c:idx val="8"/>
              <c:tx>
                <c:strRef>
                  <c:f>[1]公会計指標分析・財政指標組合せ分析表!$BX$72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FA5D-47C6-96B7-6B623548FDD8}"/>
                </c:ext>
                <c:ext xmlns:c15="http://schemas.microsoft.com/office/drawing/2012/chart" uri="{CE6537A1-D6FC-4f65-9D91-7224C49458BB}">
                  <c15:dlblFieldTable>
                    <c15:dlblFTEntry>
                      <c15:txfldGUID>{30EC4B85-F250-400A-9D87-887710FA0BA7}</c15:txfldGUID>
                      <c15:f>[1]公会計指標分析・財政指標組合せ分析表!$BX$72</c15:f>
                      <c15:dlblFieldTableCache>
                        <c:ptCount val="1"/>
                        <c:pt idx="0">
                          <c:v>H28</c:v>
                        </c:pt>
                      </c15:dlblFieldTableCache>
                    </c15:dlblFTEntry>
                  </c15:dlblFieldTable>
                  <c15:showDataLabelsRange val="0"/>
                </c:ext>
              </c:extLst>
            </c:dLbl>
            <c:dLbl>
              <c:idx val="16"/>
              <c:tx>
                <c:strRef>
                  <c:f>[1]公会計指標分析・財政指標組合せ分析表!$CF$72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FA5D-47C6-96B7-6B623548FDD8}"/>
                </c:ext>
                <c:ext xmlns:c15="http://schemas.microsoft.com/office/drawing/2012/chart" uri="{CE6537A1-D6FC-4f65-9D91-7224C49458BB}">
                  <c15:dlblFieldTable>
                    <c15:dlblFTEntry>
                      <c15:txfldGUID>{6B9BA9B5-AD63-4382-8139-224F67C940EB}</c15:txfldGUID>
                      <c15:f>[1]公会計指標分析・財政指標組合せ分析表!$CF$72</c15:f>
                      <c15:dlblFieldTableCache>
                        <c:ptCount val="1"/>
                        <c:pt idx="0">
                          <c:v>H29</c:v>
                        </c:pt>
                      </c15:dlblFieldTableCache>
                    </c15:dlblFTEntry>
                  </c15:dlblFieldTable>
                  <c15:showDataLabelsRange val="0"/>
                </c:ext>
              </c:extLst>
            </c:dLbl>
            <c:dLbl>
              <c:idx val="24"/>
              <c:tx>
                <c:strRef>
                  <c:f>[1]公会計指標分析・財政指標組合せ分析表!$CN$72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FA5D-47C6-96B7-6B623548FDD8}"/>
                </c:ext>
                <c:ext xmlns:c15="http://schemas.microsoft.com/office/drawing/2012/chart" uri="{CE6537A1-D6FC-4f65-9D91-7224C49458BB}">
                  <c15:dlblFieldTable>
                    <c15:dlblFTEntry>
                      <c15:txfldGUID>{F0383747-50F4-468C-AE27-C4C0FD15DECE}</c15:txfldGUID>
                      <c15:f>[1]公会計指標分析・財政指標組合せ分析表!$CN$72</c15:f>
                      <c15:dlblFieldTableCache>
                        <c:ptCount val="1"/>
                        <c:pt idx="0">
                          <c:v>H30</c:v>
                        </c:pt>
                      </c15:dlblFieldTableCache>
                    </c15:dlblFTEntry>
                  </c15:dlblFieldTable>
                  <c15:showDataLabelsRange val="0"/>
                </c:ext>
              </c:extLst>
            </c:dLbl>
            <c:dLbl>
              <c:idx val="32"/>
              <c:tx>
                <c:strRef>
                  <c:f>[1]公会計指標分析・財政指標組合せ分析表!$CV$72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FA5D-47C6-96B7-6B623548FDD8}"/>
                </c:ext>
                <c:ext xmlns:c15="http://schemas.microsoft.com/office/drawing/2012/chart" uri="{CE6537A1-D6FC-4f65-9D91-7224C49458BB}">
                  <c15:dlblFieldTable>
                    <c15:dlblFTEntry>
                      <c15:txfldGUID>{05604CB0-B50F-45D3-877C-4576707C5E01}</c15:txfldGUID>
                      <c15:f>[1]公会計指標分析・財政指標組合せ分析表!$CV$72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[1]公会計指標分析・財政指標組合せ分析表!$BP$75:$DC$75</c:f>
              <c:numCache>
                <c:formatCode>#,##0.0;"▲ "#,##0.0</c:formatCode>
                <c:ptCount val="40"/>
                <c:pt idx="0">
                  <c:v>13</c:v>
                </c:pt>
                <c:pt idx="8">
                  <c:v>11.8</c:v>
                </c:pt>
                <c:pt idx="16">
                  <c:v>11.3</c:v>
                </c:pt>
                <c:pt idx="24">
                  <c:v>10.199999999999999</c:v>
                </c:pt>
                <c:pt idx="32">
                  <c:v>10.199999999999999</c:v>
                </c:pt>
              </c:numCache>
            </c:numRef>
          </c:xVal>
          <c:yVal>
            <c:numRef>
              <c:f>[1]公会計指標分析・財政指標組合せ分析表!$BP$73:$DC$73</c:f>
              <c:numCache>
                <c:formatCode>#,##0.0;"▲ "#,##0.0</c:formatCode>
                <c:ptCount val="40"/>
                <c:pt idx="16">
                  <c:v>8.5</c:v>
                </c:pt>
              </c:numCache>
            </c:numRef>
          </c:yVal>
          <c:smooth val="0"/>
          <c:extLst xmlns:c16r2="http://schemas.microsoft.com/office/drawing/2015/06/chart">
            <c:ext xmlns:c16="http://schemas.microsoft.com/office/drawing/2014/chart" uri="{C3380CC4-5D6E-409C-BE32-E72D297353CC}">
              <c16:uniqueId val="{00000009-FA5D-47C6-96B7-6B623548FDD8}"/>
            </c:ext>
          </c:extLst>
        </c:ser>
        <c:ser>
          <c:idx val="1"/>
          <c:order val="1"/>
          <c:tx>
            <c:strRef>
              <c:f>[1]公会計指標分析・財政指標組合せ分析表!$AN$77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[1]公会計指標分析・財政指標組合せ分析表!$BP$72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FA5D-47C6-96B7-6B623548FDD8}"/>
                </c:ext>
                <c:ext xmlns:c15="http://schemas.microsoft.com/office/drawing/2012/chart" uri="{CE6537A1-D6FC-4f65-9D91-7224C49458BB}">
                  <c15:dlblFieldTable>
                    <c15:dlblFTEntry>
                      <c15:txfldGUID>{7869B2D6-CC1C-41A9-8BF8-2C852FF510FD}</c15:txfldGUID>
                      <c15:f>[1]公会計指標分析・財政指標組合せ分析表!$BP$72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FA5D-47C6-96B7-6B623548FDD8}"/>
                </c:ext>
                <c:ext xmlns:c15="http://schemas.microsoft.com/office/drawing/2012/chart" uri="{CE6537A1-D6FC-4f65-9D91-7224C49458BB}">
                  <c15:dlblFieldTable>
                    <c15:dlblFTEntry>
                      <c15:txfldGUID>{A1BBA64A-D5CE-4BE4-BD12-BC06DEB00017}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FA5D-47C6-96B7-6B623548FDD8}"/>
                </c:ext>
                <c:ext xmlns:c15="http://schemas.microsoft.com/office/drawing/2012/chart" uri="{CE6537A1-D6FC-4f65-9D91-7224C49458BB}">
                  <c15:dlblFieldTable>
                    <c15:dlblFTEntry>
                      <c15:txfldGUID>{4CDB161B-8F90-40EE-8EE2-C3A41FB37ED2}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FA5D-47C6-96B7-6B623548FDD8}"/>
                </c:ext>
                <c:ext xmlns:c15="http://schemas.microsoft.com/office/drawing/2012/chart" uri="{CE6537A1-D6FC-4f65-9D91-7224C49458BB}">
                  <c15:dlblFieldTable>
                    <c15:dlblFTEntry>
                      <c15:txfldGUID>{C9B28ABF-A13D-476D-A7E7-0E182B9DC9FB}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FA5D-47C6-96B7-6B623548FDD8}"/>
                </c:ext>
                <c:ext xmlns:c15="http://schemas.microsoft.com/office/drawing/2012/chart" uri="{CE6537A1-D6FC-4f65-9D91-7224C49458BB}">
                  <c15:dlblFieldTable>
                    <c15:dlblFTEntry>
                      <c15:txfldGUID>{420A7A31-0183-41EE-95FF-778C7CF41AF2}</c15:txfldGUID>
                      <c15:f>#REF!</c15:f>
                      <c15:dlblFieldTableCache>
                        <c:ptCount val="1"/>
                        <c:pt idx="0">
                          <c:v>#REF!</c:v>
                        </c:pt>
                      </c15:dlblFieldTableCache>
                    </c15:dlblFTEntry>
                  </c15:dlblFieldTable>
                  <c15:showDataLabelsRange val="0"/>
                </c:ext>
              </c:extLst>
            </c:dLbl>
            <c:dLbl>
              <c:idx val="8"/>
              <c:layout>
                <c:manualLayout>
                  <c:x val="-2.6820123898400095E-2"/>
                  <c:y val="-6.2416647087793951E-2"/>
                </c:manualLayout>
              </c:layout>
              <c:tx>
                <c:strRef>
                  <c:f>[1]公会計指標分析・財政指標組合せ分析表!$BX$72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FA5D-47C6-96B7-6B623548FDD8}"/>
                </c:ext>
                <c:ext xmlns:c15="http://schemas.microsoft.com/office/drawing/2012/chart" uri="{CE6537A1-D6FC-4f65-9D91-7224C49458BB}">
                  <c15:dlblFieldTable>
                    <c15:dlblFTEntry>
                      <c15:txfldGUID>{D2A21E79-F635-42AD-9A1D-2DB37004BFF3}</c15:txfldGUID>
                      <c15:f>[1]公会計指標分析・財政指標組合せ分析表!$BX$72</c15:f>
                      <c15:dlblFieldTableCache>
                        <c:ptCount val="1"/>
                        <c:pt idx="0">
                          <c:v>H28</c:v>
                        </c:pt>
                      </c15:dlblFieldTableCache>
                    </c15:dlblFTEntry>
                  </c15:dlblFieldTable>
                  <c15:showDataLabelsRange val="0"/>
                </c:ext>
              </c:extLst>
            </c:dLbl>
            <c:dLbl>
              <c:idx val="16"/>
              <c:layout>
                <c:manualLayout>
                  <c:x val="-4.5160355153971307E-2"/>
                  <c:y val="-6.2416647087793951E-2"/>
                </c:manualLayout>
              </c:layout>
              <c:tx>
                <c:strRef>
                  <c:f>[1]公会計指標分析・財政指標組合せ分析表!$CF$72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FA5D-47C6-96B7-6B623548FDD8}"/>
                </c:ext>
                <c:ext xmlns:c15="http://schemas.microsoft.com/office/drawing/2012/chart" uri="{CE6537A1-D6FC-4f65-9D91-7224C49458BB}">
                  <c15:dlblFieldTable>
                    <c15:dlblFTEntry>
                      <c15:txfldGUID>{B2DF6165-6DEB-45B5-8A11-47B49E75353B}</c15:txfldGUID>
                      <c15:f>[1]公会計指標分析・財政指標組合せ分析表!$CF$72</c15:f>
                      <c15:dlblFieldTableCache>
                        <c:ptCount val="1"/>
                        <c:pt idx="0">
                          <c:v>H29</c:v>
                        </c:pt>
                      </c15:dlblFieldTableCache>
                    </c15:dlblFTEntry>
                  </c15:dlblFieldTable>
                  <c15:showDataLabelsRange val="0"/>
                </c:ext>
              </c:extLst>
            </c:dLbl>
            <c:dLbl>
              <c:idx val="24"/>
              <c:layout>
                <c:manualLayout>
                  <c:x val="-1.8235628084250027E-2"/>
                  <c:y val="-8.1337372860052048E-2"/>
                </c:manualLayout>
              </c:layout>
              <c:tx>
                <c:strRef>
                  <c:f>[1]公会計指標分析・財政指標組合せ分析表!$CN$72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FA5D-47C6-96B7-6B623548FDD8}"/>
                </c:ext>
                <c:ext xmlns:c15="http://schemas.microsoft.com/office/drawing/2012/chart" uri="{CE6537A1-D6FC-4f65-9D91-7224C49458BB}">
                  <c15:dlblFieldTable>
                    <c15:dlblFTEntry>
                      <c15:txfldGUID>{B900FBE0-AAA2-424D-9F62-52E6AB55B94A}</c15:txfldGUID>
                      <c15:f>[1]公会計指標分析・財政指標組合せ分析表!$CN$72</c15:f>
                      <c15:dlblFieldTableCache>
                        <c:ptCount val="1"/>
                        <c:pt idx="0">
                          <c:v>H30</c:v>
                        </c:pt>
                      </c15:dlblFieldTableCache>
                    </c15:dlblFTEntry>
                  </c15:dlblFieldTable>
                  <c15:showDataLabelsRange val="0"/>
                </c:ext>
              </c:extLst>
            </c:dLbl>
            <c:dLbl>
              <c:idx val="32"/>
              <c:layout>
                <c:manualLayout>
                  <c:x val="-3.6448210445786125E-2"/>
                  <c:y val="-4.3495921315535931E-2"/>
                </c:manualLayout>
              </c:layout>
              <c:tx>
                <c:strRef>
                  <c:f>[1]公会計指標分析・財政指標組合せ分析表!$CV$72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FA5D-47C6-96B7-6B623548FDD8}"/>
                </c:ext>
                <c:ext xmlns:c15="http://schemas.microsoft.com/office/drawing/2012/chart" uri="{CE6537A1-D6FC-4f65-9D91-7224C49458BB}">
                  <c15:dlblFieldTable>
                    <c15:dlblFTEntry>
                      <c15:txfldGUID>{2C8D510B-5A21-44BC-89BE-91E8D83FFC51}</c15:txfldGUID>
                      <c15:f>[1]公会計指標分析・財政指標組合せ分析表!$CV$72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[1]公会計指標分析・財政指標組合せ分析表!$BP$79:$DC$79</c:f>
              <c:numCache>
                <c:formatCode>#,##0.0;"▲ "#,##0.0</c:formatCode>
                <c:ptCount val="40"/>
                <c:pt idx="0">
                  <c:v>7.8</c:v>
                </c:pt>
                <c:pt idx="8">
                  <c:v>7.4</c:v>
                </c:pt>
                <c:pt idx="16">
                  <c:v>7.1</c:v>
                </c:pt>
                <c:pt idx="24">
                  <c:v>7.1</c:v>
                </c:pt>
                <c:pt idx="32">
                  <c:v>7.3</c:v>
                </c:pt>
              </c:numCache>
            </c:numRef>
          </c:xVal>
          <c:yVal>
            <c:numRef>
              <c:f>[1]公会計指標分析・財政指標組合せ分析表!$BP$77:$DC$77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FA5D-47C6-96B7-6B623548FDD8}"/>
            </c:ext>
          </c:extLst>
        </c:ser>
        <c:dLbls>
          <c:showLegendKey val="0"/>
          <c:showVal val="1"/>
          <c:showCatName val="0"/>
          <c:showSerName val="0"/>
          <c:showPercent val="0"/>
          <c:showBubbleSize val="0"/>
        </c:dLbls>
        <c:axId val="559612864"/>
        <c:axId val="559616784"/>
      </c:scatterChart>
      <c:valAx>
        <c:axId val="559612864"/>
        <c:scaling>
          <c:orientation val="minMax"/>
          <c:max val="11.7"/>
          <c:min val="6.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59616784"/>
        <c:crosses val="autoZero"/>
        <c:crossBetween val="midCat"/>
      </c:valAx>
      <c:valAx>
        <c:axId val="559616784"/>
        <c:scaling>
          <c:orientation val="minMax"/>
          <c:max val="10"/>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59612864"/>
        <c:crosses val="autoZero"/>
        <c:crossBetween val="midCat"/>
        <c:majorUnit val="1"/>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北海道厚真町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17</a:t>
          </a:r>
          <a:r>
            <a:rPr lang="ja-JP" altLang="ja-JP" sz="1100">
              <a:solidFill>
                <a:schemeClr val="dk1"/>
              </a:solidFill>
              <a:effectLst/>
              <a:latin typeface="+mn-lt"/>
              <a:ea typeface="+mn-ea"/>
              <a:cs typeface="+mn-cs"/>
            </a:rPr>
            <a:t>年度から平成</a:t>
          </a:r>
          <a:r>
            <a:rPr lang="en-US" altLang="ja-JP" sz="1100">
              <a:solidFill>
                <a:schemeClr val="dk1"/>
              </a:solidFill>
              <a:effectLst/>
              <a:latin typeface="+mn-lt"/>
              <a:ea typeface="+mn-ea"/>
              <a:cs typeface="+mn-cs"/>
            </a:rPr>
            <a:t>22</a:t>
          </a:r>
          <a:r>
            <a:rPr lang="ja-JP" altLang="ja-JP" sz="1100">
              <a:solidFill>
                <a:schemeClr val="dk1"/>
              </a:solidFill>
              <a:effectLst/>
              <a:latin typeface="+mn-lt"/>
              <a:ea typeface="+mn-ea"/>
              <a:cs typeface="+mn-cs"/>
            </a:rPr>
            <a:t>年度に実施した</a:t>
          </a:r>
          <a:r>
            <a:rPr lang="ja-JP" altLang="ja-JP" sz="1100" b="0" i="0" baseline="0">
              <a:solidFill>
                <a:schemeClr val="dk1"/>
              </a:solidFill>
              <a:effectLst/>
              <a:latin typeface="+mn-lt"/>
              <a:ea typeface="+mn-ea"/>
              <a:cs typeface="+mn-cs"/>
            </a:rPr>
            <a:t>地方債の繰上償還による元利償還金の低減、過去に実施した大型建設事業に係る地方債の償還が順次終了することにより、実質公債費比率については平成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年度をピークに逓減してい</a:t>
          </a:r>
          <a:r>
            <a:rPr lang="ja-JP" altLang="en-US" sz="1100" b="0" i="0" baseline="0">
              <a:solidFill>
                <a:schemeClr val="dk1"/>
              </a:solidFill>
              <a:effectLst/>
              <a:latin typeface="+mn-lt"/>
              <a:ea typeface="+mn-ea"/>
              <a:cs typeface="+mn-cs"/>
            </a:rPr>
            <a:t>たが、胆振東部地震における災害復旧事業債、過疎対策事業債は償還期間が短いため、公債費比率は増加が見込まれる。</a:t>
          </a:r>
          <a:endParaRPr lang="ja-JP" altLang="ja-JP" sz="1400">
            <a:effectLst/>
          </a:endParaRPr>
        </a:p>
        <a:p>
          <a:r>
            <a:rPr lang="ja-JP" altLang="ja-JP" sz="1100" b="0" i="0" baseline="0">
              <a:solidFill>
                <a:schemeClr val="dk1"/>
              </a:solidFill>
              <a:effectLst/>
              <a:latin typeface="+mn-lt"/>
              <a:ea typeface="+mn-ea"/>
              <a:cs typeface="+mn-cs"/>
            </a:rPr>
            <a:t>　公営企業債の元利償還に対する繰入金については増加傾向となっている。特に簡易水道事業特別会計においては、厚幌ダム建設に伴う統合簡易水道事業に係る地方債発行の増加が見込まれるため、各会計においては計画的な地方債の発行により公債費負担の抑制に努めていかなければならない。</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満期一括償還地方債の借入なし。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北海道厚真町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年度に過疎地指定を受けたことによる過疎債の借入による増と北海道胆振東部地震に伴う新発債により地方債残高が増加傾向にあり、将来負担額は増加している。</a:t>
          </a:r>
          <a:endParaRPr lang="ja-JP" altLang="ja-JP" sz="1400">
            <a:effectLst/>
          </a:endParaRPr>
        </a:p>
        <a:p>
          <a:r>
            <a:rPr lang="ja-JP" altLang="ja-JP" sz="1100" b="0" i="0" baseline="0">
              <a:solidFill>
                <a:schemeClr val="dk1"/>
              </a:solidFill>
              <a:effectLst/>
              <a:latin typeface="+mn-lt"/>
              <a:ea typeface="+mn-ea"/>
              <a:cs typeface="+mn-cs"/>
            </a:rPr>
            <a:t>　今後は、償還額の増加に備え</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減債基金の積み増し、国営農業用水再編対策事業に係る第</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期分の負担金の支払いを見据え、継続的な基金への積増しを行いながら、地方債発行の抑制に努めるとともに財政計画や総合計画に基づく財政運営や行財政改革への取組みを通じて、将来負担額の縮減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北海道厚真町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kumimoji="1" lang="en-US" altLang="ja-JP" sz="1100">
            <a:solidFill>
              <a:schemeClr val="dk1"/>
            </a:solidFill>
            <a:effectLst/>
            <a:latin typeface="+mn-lt"/>
            <a:ea typeface="+mn-ea"/>
            <a:cs typeface="+mn-cs"/>
          </a:endParaRPr>
        </a:p>
        <a:p>
          <a:pPr eaLnBrk="1" fontAlgn="auto" latinLnBrk="0" hangingPunct="1"/>
          <a:r>
            <a:rPr kumimoji="1" lang="ja-JP" altLang="ja-JP" sz="1100">
              <a:solidFill>
                <a:schemeClr val="dk1"/>
              </a:solidFill>
              <a:effectLst/>
              <a:latin typeface="+mn-lt"/>
              <a:ea typeface="+mn-ea"/>
              <a:cs typeface="+mn-cs"/>
            </a:rPr>
            <a:t>北海道胆振東部地震に伴う地方債の今後の償還に向けて、減債基金に大幅に積み増しを行ったことも増額の要因である。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また、北海道胆振東部地震に伴い、災害支援としてふるさと納税の寄付額が増額したことにより、ふるさと応援基金を積み増したことも増額の要因である。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毎年</a:t>
          </a:r>
          <a:r>
            <a:rPr lang="ja-JP" altLang="ja-JP" sz="1100">
              <a:solidFill>
                <a:schemeClr val="dk1"/>
              </a:solidFill>
              <a:effectLst/>
              <a:latin typeface="+mn-lt"/>
              <a:ea typeface="+mn-ea"/>
              <a:cs typeface="+mn-cs"/>
            </a:rPr>
            <a:t>国営農業用水再編対策事業に係る第</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期分の負担金支払いを見据え継続的な水基金の積み増し</a:t>
          </a:r>
          <a:r>
            <a:rPr lang="ja-JP" altLang="en-US" sz="1100">
              <a:solidFill>
                <a:schemeClr val="dk1"/>
              </a:solidFill>
              <a:effectLst/>
              <a:latin typeface="+mn-lt"/>
              <a:ea typeface="+mn-ea"/>
              <a:cs typeface="+mn-cs"/>
            </a:rPr>
            <a:t>も</a:t>
          </a:r>
          <a:r>
            <a:rPr lang="ja-JP" altLang="ja-JP" sz="1100">
              <a:solidFill>
                <a:schemeClr val="dk1"/>
              </a:solidFill>
              <a:effectLst/>
              <a:latin typeface="+mn-lt"/>
              <a:ea typeface="+mn-ea"/>
              <a:cs typeface="+mn-cs"/>
            </a:rPr>
            <a:t>要因である。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目的に沿った基金の費消を行うとともに、将来の財政安定や、災害に備えた基金の積み増しを実施していく。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主な支出事業としては、</a:t>
          </a:r>
          <a:r>
            <a:rPr kumimoji="1" lang="ja-JP" altLang="en-US" sz="1100">
              <a:solidFill>
                <a:schemeClr val="dk1"/>
              </a:solidFill>
              <a:effectLst/>
              <a:latin typeface="+mn-lt"/>
              <a:ea typeface="+mn-ea"/>
              <a:cs typeface="+mn-cs"/>
            </a:rPr>
            <a:t>災害復旧関連事業（</a:t>
          </a:r>
          <a:r>
            <a:rPr kumimoji="1" lang="ja-JP" altLang="ja-JP" sz="1100">
              <a:solidFill>
                <a:schemeClr val="dk1"/>
              </a:solidFill>
              <a:effectLst/>
              <a:latin typeface="+mn-lt"/>
              <a:ea typeface="+mn-ea"/>
              <a:cs typeface="+mn-cs"/>
            </a:rPr>
            <a:t>ふるさと応援基金</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上厚真中央公園</a:t>
          </a:r>
          <a:r>
            <a:rPr kumimoji="1" lang="ja-JP" altLang="en-US" sz="1100">
              <a:solidFill>
                <a:schemeClr val="dk1"/>
              </a:solidFill>
              <a:effectLst/>
              <a:latin typeface="+mn-lt"/>
              <a:ea typeface="+mn-ea"/>
              <a:cs typeface="+mn-cs"/>
            </a:rPr>
            <a:t>整備事業（石油貯蔵施設立地対策等基金）、福祉施設等運営事業（地域振興基金）</a:t>
          </a:r>
          <a:r>
            <a:rPr kumimoji="1" lang="ja-JP" altLang="ja-JP" sz="1100">
              <a:solidFill>
                <a:schemeClr val="dk1"/>
              </a:solidFill>
              <a:effectLst/>
              <a:latin typeface="+mn-lt"/>
              <a:ea typeface="+mn-ea"/>
              <a:cs typeface="+mn-cs"/>
            </a:rPr>
            <a:t>などに費消</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北海道胆振東部地震に伴い、災害支援としてふるさと納税の寄付額が増額したことにより、ふるさと応援基金を積み増したことも増額の要因である。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目的に沿って必要な事業で費消し、</a:t>
          </a:r>
          <a:r>
            <a:rPr kumimoji="1" lang="ja-JP" altLang="en-US" sz="1100">
              <a:solidFill>
                <a:schemeClr val="dk1"/>
              </a:solidFill>
              <a:effectLst/>
              <a:latin typeface="+mn-lt"/>
              <a:ea typeface="+mn-ea"/>
              <a:cs typeface="+mn-cs"/>
            </a:rPr>
            <a:t>計画的な費消、</a:t>
          </a:r>
          <a:r>
            <a:rPr kumimoji="1" lang="ja-JP" altLang="ja-JP" sz="1100">
              <a:solidFill>
                <a:schemeClr val="dk1"/>
              </a:solidFill>
              <a:effectLst/>
              <a:latin typeface="+mn-lt"/>
              <a:ea typeface="+mn-ea"/>
              <a:cs typeface="+mn-cs"/>
            </a:rPr>
            <a:t>積み増しを実施する。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災害復旧事業による費消により減額</a:t>
          </a:r>
          <a:r>
            <a:rPr lang="ja-JP" altLang="ja-JP" sz="1100" b="0" i="0" baseline="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財政安定のために財政調整基金は条例により毎年一定額以上の積み増しを実施し将来の安定財政運営や、災害時用として積み立てる。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北海道胆振東部地震に伴い今後災害関連の新</a:t>
          </a:r>
          <a:r>
            <a:rPr kumimoji="1" lang="ja-JP" altLang="en-US" sz="1100">
              <a:solidFill>
                <a:schemeClr val="dk1"/>
              </a:solidFill>
              <a:effectLst/>
              <a:latin typeface="+mn-lt"/>
              <a:ea typeface="+mn-ea"/>
              <a:cs typeface="+mn-cs"/>
            </a:rPr>
            <a:t>発</a:t>
          </a:r>
          <a:r>
            <a:rPr kumimoji="1" lang="ja-JP" altLang="ja-JP" sz="1100">
              <a:solidFill>
                <a:schemeClr val="dk1"/>
              </a:solidFill>
              <a:effectLst/>
              <a:latin typeface="+mn-lt"/>
              <a:ea typeface="+mn-ea"/>
              <a:cs typeface="+mn-cs"/>
            </a:rPr>
            <a:t>債の増加が見込まれるため、償還時に使用するため、積み増しを行ったことが要因である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財政安定のために財政調整基金は条例により毎年一定額以上の積み増しを実施し将来の安定財政運営や、災害時用として積み立てる。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149858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283970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552194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686306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149858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283970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552194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686306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北海道厚真町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4,500
4,457
404.61
22,126,076
19,865,044
1,589,810
3,540,092
10,402,615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1" name="テキスト ボックス 40"/>
        <xdr:cNvSpPr txBox="1"/>
      </xdr:nvSpPr>
      <xdr:spPr>
        <a:xfrm>
          <a:off x="419100" y="319595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[ 42.0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有形固定資産のうち、本町の道路・橋梁をはじめとする生活インフラ等における有形固定資産の減価償却の進展の割合は低いものとなっているが、役場庁舎など古い資産が多いため、償却率は、類似団体平均を上回っている。 </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xdr:cNvSpPr txBox="1"/>
      </xdr:nvSpPr>
      <xdr:spPr>
        <a:xfrm>
          <a:off x="772811" y="68638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xdr:cNvCxnSpPr/>
      </xdr:nvCxnSpPr>
      <xdr:spPr>
        <a:xfrm>
          <a:off x="1127125" y="665307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xdr:cNvSpPr txBox="1"/>
      </xdr:nvSpPr>
      <xdr:spPr>
        <a:xfrm>
          <a:off x="772811" y="656308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xdr:cNvCxnSpPr/>
      </xdr:nvCxnSpPr>
      <xdr:spPr>
        <a:xfrm>
          <a:off x="1127125" y="63522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xdr:cNvSpPr txBox="1"/>
      </xdr:nvSpPr>
      <xdr:spPr>
        <a:xfrm>
          <a:off x="772811" y="626227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xdr:cNvCxnSpPr/>
      </xdr:nvCxnSpPr>
      <xdr:spPr>
        <a:xfrm>
          <a:off x="1127125" y="605145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xdr:cNvSpPr txBox="1"/>
      </xdr:nvSpPr>
      <xdr:spPr>
        <a:xfrm>
          <a:off x="772811" y="595765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xdr:cNvCxnSpPr/>
      </xdr:nvCxnSpPr>
      <xdr:spPr>
        <a:xfrm>
          <a:off x="1127125" y="575065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xdr:cNvSpPr txBox="1"/>
      </xdr:nvSpPr>
      <xdr:spPr>
        <a:xfrm>
          <a:off x="772811" y="565685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xdr:cNvCxnSpPr/>
      </xdr:nvCxnSpPr>
      <xdr:spPr>
        <a:xfrm>
          <a:off x="1127125" y="544984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xdr:cNvSpPr txBox="1"/>
      </xdr:nvSpPr>
      <xdr:spPr>
        <a:xfrm>
          <a:off x="772811" y="53560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xdr:cNvCxnSpPr/>
      </xdr:nvCxnSpPr>
      <xdr:spPr>
        <a:xfrm>
          <a:off x="1127125" y="514522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xdr:cNvSpPr txBox="1"/>
      </xdr:nvSpPr>
      <xdr:spPr>
        <a:xfrm>
          <a:off x="772811" y="50552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xdr:cNvSpPr txBox="1"/>
      </xdr:nvSpPr>
      <xdr:spPr>
        <a:xfrm>
          <a:off x="77281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56878</xdr:rowOff>
    </xdr:from>
    <xdr:to>
      <xdr:col>23</xdr:col>
      <xdr:colOff>85090</xdr:colOff>
      <xdr:row>34</xdr:row>
      <xdr:rowOff>67038</xdr:rowOff>
    </xdr:to>
    <xdr:cxnSp macro="">
      <xdr:nvCxnSpPr>
        <xdr:cNvPr id="75" name="直線コネクタ 74"/>
        <xdr:cNvCxnSpPr/>
      </xdr:nvCxnSpPr>
      <xdr:spPr>
        <a:xfrm flipV="1">
          <a:off x="4206240" y="5169898"/>
          <a:ext cx="1270" cy="1351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70865</xdr:rowOff>
    </xdr:from>
    <xdr:ext cx="405111" cy="259045"/>
    <xdr:sp macro="" textlink="">
      <xdr:nvSpPr>
        <xdr:cNvPr id="76" name="有形固定資産減価償却率最小値テキスト"/>
        <xdr:cNvSpPr txBox="1"/>
      </xdr:nvSpPr>
      <xdr:spPr>
        <a:xfrm>
          <a:off x="4258945" y="6525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67038</xdr:rowOff>
    </xdr:from>
    <xdr:to>
      <xdr:col>23</xdr:col>
      <xdr:colOff>174625</xdr:colOff>
      <xdr:row>34</xdr:row>
      <xdr:rowOff>67038</xdr:rowOff>
    </xdr:to>
    <xdr:cxnSp macro="">
      <xdr:nvCxnSpPr>
        <xdr:cNvPr id="77" name="直線コネクタ 76"/>
        <xdr:cNvCxnSpPr/>
      </xdr:nvCxnSpPr>
      <xdr:spPr>
        <a:xfrm>
          <a:off x="4119245" y="6521178"/>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3555</xdr:rowOff>
    </xdr:from>
    <xdr:ext cx="405111" cy="259045"/>
    <xdr:sp macro="" textlink="">
      <xdr:nvSpPr>
        <xdr:cNvPr id="78" name="有形固定資産減価償却率最大値テキスト"/>
        <xdr:cNvSpPr txBox="1"/>
      </xdr:nvSpPr>
      <xdr:spPr>
        <a:xfrm>
          <a:off x="4258945" y="4948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56878</xdr:rowOff>
    </xdr:from>
    <xdr:to>
      <xdr:col>23</xdr:col>
      <xdr:colOff>174625</xdr:colOff>
      <xdr:row>26</xdr:row>
      <xdr:rowOff>56878</xdr:rowOff>
    </xdr:to>
    <xdr:cxnSp macro="">
      <xdr:nvCxnSpPr>
        <xdr:cNvPr id="79" name="直線コネクタ 78"/>
        <xdr:cNvCxnSpPr/>
      </xdr:nvCxnSpPr>
      <xdr:spPr>
        <a:xfrm>
          <a:off x="4119245" y="5169898"/>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12445</xdr:rowOff>
    </xdr:from>
    <xdr:ext cx="405111" cy="259045"/>
    <xdr:sp macro="" textlink="">
      <xdr:nvSpPr>
        <xdr:cNvPr id="80" name="有形固定資産減価償却率平均値テキスト"/>
        <xdr:cNvSpPr txBox="1"/>
      </xdr:nvSpPr>
      <xdr:spPr>
        <a:xfrm>
          <a:off x="4258945" y="5963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34018</xdr:rowOff>
    </xdr:from>
    <xdr:to>
      <xdr:col>23</xdr:col>
      <xdr:colOff>136525</xdr:colOff>
      <xdr:row>31</xdr:row>
      <xdr:rowOff>135618</xdr:rowOff>
    </xdr:to>
    <xdr:sp macro="" textlink="">
      <xdr:nvSpPr>
        <xdr:cNvPr id="81" name="フローチャート: 判断 80"/>
        <xdr:cNvSpPr/>
      </xdr:nvSpPr>
      <xdr:spPr>
        <a:xfrm>
          <a:off x="4157345" y="598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12428</xdr:rowOff>
    </xdr:from>
    <xdr:to>
      <xdr:col>19</xdr:col>
      <xdr:colOff>187325</xdr:colOff>
      <xdr:row>31</xdr:row>
      <xdr:rowOff>114028</xdr:rowOff>
    </xdr:to>
    <xdr:sp macro="" textlink="">
      <xdr:nvSpPr>
        <xdr:cNvPr id="82" name="フローチャート: 判断 81"/>
        <xdr:cNvSpPr/>
      </xdr:nvSpPr>
      <xdr:spPr>
        <a:xfrm>
          <a:off x="3537585" y="596364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146867</xdr:rowOff>
    </xdr:from>
    <xdr:to>
      <xdr:col>15</xdr:col>
      <xdr:colOff>187325</xdr:colOff>
      <xdr:row>31</xdr:row>
      <xdr:rowOff>77017</xdr:rowOff>
    </xdr:to>
    <xdr:sp macro="" textlink="">
      <xdr:nvSpPr>
        <xdr:cNvPr id="83" name="フローチャート: 判断 82"/>
        <xdr:cNvSpPr/>
      </xdr:nvSpPr>
      <xdr:spPr>
        <a:xfrm>
          <a:off x="2867025" y="593044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106771</xdr:rowOff>
    </xdr:from>
    <xdr:to>
      <xdr:col>11</xdr:col>
      <xdr:colOff>187325</xdr:colOff>
      <xdr:row>31</xdr:row>
      <xdr:rowOff>36921</xdr:rowOff>
    </xdr:to>
    <xdr:sp macro="" textlink="">
      <xdr:nvSpPr>
        <xdr:cNvPr id="84" name="フローチャート: 判断 83"/>
        <xdr:cNvSpPr/>
      </xdr:nvSpPr>
      <xdr:spPr>
        <a:xfrm>
          <a:off x="2196465" y="589035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42001</xdr:rowOff>
    </xdr:from>
    <xdr:to>
      <xdr:col>7</xdr:col>
      <xdr:colOff>187325</xdr:colOff>
      <xdr:row>30</xdr:row>
      <xdr:rowOff>143601</xdr:rowOff>
    </xdr:to>
    <xdr:sp macro="" textlink="">
      <xdr:nvSpPr>
        <xdr:cNvPr id="85" name="フローチャート: 判断 84"/>
        <xdr:cNvSpPr/>
      </xdr:nvSpPr>
      <xdr:spPr>
        <a:xfrm>
          <a:off x="1525905" y="582558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8618</xdr:rowOff>
    </xdr:from>
    <xdr:to>
      <xdr:col>23</xdr:col>
      <xdr:colOff>136525</xdr:colOff>
      <xdr:row>28</xdr:row>
      <xdr:rowOff>110218</xdr:rowOff>
    </xdr:to>
    <xdr:sp macro="" textlink="">
      <xdr:nvSpPr>
        <xdr:cNvPr id="91" name="楕円 90"/>
        <xdr:cNvSpPr/>
      </xdr:nvSpPr>
      <xdr:spPr>
        <a:xfrm>
          <a:off x="4157345" y="545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31495</xdr:rowOff>
    </xdr:from>
    <xdr:ext cx="405111" cy="259045"/>
    <xdr:sp macro="" textlink="">
      <xdr:nvSpPr>
        <xdr:cNvPr id="92" name="有形固定資産減価償却率該当値テキスト"/>
        <xdr:cNvSpPr txBox="1"/>
      </xdr:nvSpPr>
      <xdr:spPr>
        <a:xfrm>
          <a:off x="4258945" y="5312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152309</xdr:rowOff>
    </xdr:from>
    <xdr:to>
      <xdr:col>19</xdr:col>
      <xdr:colOff>187325</xdr:colOff>
      <xdr:row>28</xdr:row>
      <xdr:rowOff>82459</xdr:rowOff>
    </xdr:to>
    <xdr:sp macro="" textlink="">
      <xdr:nvSpPr>
        <xdr:cNvPr id="93" name="楕円 92"/>
        <xdr:cNvSpPr/>
      </xdr:nvSpPr>
      <xdr:spPr>
        <a:xfrm>
          <a:off x="3537585" y="543296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31659</xdr:rowOff>
    </xdr:from>
    <xdr:to>
      <xdr:col>23</xdr:col>
      <xdr:colOff>85725</xdr:colOff>
      <xdr:row>28</xdr:row>
      <xdr:rowOff>59418</xdr:rowOff>
    </xdr:to>
    <xdr:cxnSp macro="">
      <xdr:nvCxnSpPr>
        <xdr:cNvPr id="94" name="直線コネクタ 93"/>
        <xdr:cNvCxnSpPr/>
      </xdr:nvCxnSpPr>
      <xdr:spPr>
        <a:xfrm>
          <a:off x="3588385" y="5479959"/>
          <a:ext cx="61976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145052</xdr:rowOff>
    </xdr:from>
    <xdr:to>
      <xdr:col>15</xdr:col>
      <xdr:colOff>187325</xdr:colOff>
      <xdr:row>32</xdr:row>
      <xdr:rowOff>75202</xdr:rowOff>
    </xdr:to>
    <xdr:sp macro="" textlink="">
      <xdr:nvSpPr>
        <xdr:cNvPr id="95" name="楕円 94"/>
        <xdr:cNvSpPr/>
      </xdr:nvSpPr>
      <xdr:spPr>
        <a:xfrm>
          <a:off x="2867025" y="609627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31659</xdr:rowOff>
    </xdr:from>
    <xdr:to>
      <xdr:col>19</xdr:col>
      <xdr:colOff>136525</xdr:colOff>
      <xdr:row>32</xdr:row>
      <xdr:rowOff>24402</xdr:rowOff>
    </xdr:to>
    <xdr:cxnSp macro="">
      <xdr:nvCxnSpPr>
        <xdr:cNvPr id="96" name="直線コネクタ 95"/>
        <xdr:cNvCxnSpPr/>
      </xdr:nvCxnSpPr>
      <xdr:spPr>
        <a:xfrm flipV="1">
          <a:off x="2917825" y="5479959"/>
          <a:ext cx="670560" cy="663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128905</xdr:rowOff>
    </xdr:from>
    <xdr:to>
      <xdr:col>11</xdr:col>
      <xdr:colOff>187325</xdr:colOff>
      <xdr:row>29</xdr:row>
      <xdr:rowOff>59055</xdr:rowOff>
    </xdr:to>
    <xdr:sp macro="" textlink="">
      <xdr:nvSpPr>
        <xdr:cNvPr id="97" name="楕円 96"/>
        <xdr:cNvSpPr/>
      </xdr:nvSpPr>
      <xdr:spPr>
        <a:xfrm>
          <a:off x="2196465" y="55772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8255</xdr:rowOff>
    </xdr:from>
    <xdr:to>
      <xdr:col>15</xdr:col>
      <xdr:colOff>136525</xdr:colOff>
      <xdr:row>32</xdr:row>
      <xdr:rowOff>24402</xdr:rowOff>
    </xdr:to>
    <xdr:cxnSp macro="">
      <xdr:nvCxnSpPr>
        <xdr:cNvPr id="98" name="直線コネクタ 97"/>
        <xdr:cNvCxnSpPr/>
      </xdr:nvCxnSpPr>
      <xdr:spPr>
        <a:xfrm>
          <a:off x="2247265" y="5624195"/>
          <a:ext cx="670560" cy="51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78286</xdr:rowOff>
    </xdr:from>
    <xdr:to>
      <xdr:col>7</xdr:col>
      <xdr:colOff>187325</xdr:colOff>
      <xdr:row>28</xdr:row>
      <xdr:rowOff>8436</xdr:rowOff>
    </xdr:to>
    <xdr:sp macro="" textlink="">
      <xdr:nvSpPr>
        <xdr:cNvPr id="99" name="楕円 98"/>
        <xdr:cNvSpPr/>
      </xdr:nvSpPr>
      <xdr:spPr>
        <a:xfrm>
          <a:off x="1525905" y="535894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129086</xdr:rowOff>
    </xdr:from>
    <xdr:to>
      <xdr:col>11</xdr:col>
      <xdr:colOff>136525</xdr:colOff>
      <xdr:row>29</xdr:row>
      <xdr:rowOff>8255</xdr:rowOff>
    </xdr:to>
    <xdr:cxnSp macro="">
      <xdr:nvCxnSpPr>
        <xdr:cNvPr id="100" name="直線コネクタ 99"/>
        <xdr:cNvCxnSpPr/>
      </xdr:nvCxnSpPr>
      <xdr:spPr>
        <a:xfrm>
          <a:off x="1576705" y="5409746"/>
          <a:ext cx="670560" cy="214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105155</xdr:rowOff>
    </xdr:from>
    <xdr:ext cx="405111" cy="259045"/>
    <xdr:sp macro="" textlink="">
      <xdr:nvSpPr>
        <xdr:cNvPr id="101" name="n_1aveValue有形固定資産減価償却率"/>
        <xdr:cNvSpPr txBox="1"/>
      </xdr:nvSpPr>
      <xdr:spPr>
        <a:xfrm>
          <a:off x="3395989" y="6056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93544</xdr:rowOff>
    </xdr:from>
    <xdr:ext cx="405111" cy="259045"/>
    <xdr:sp macro="" textlink="">
      <xdr:nvSpPr>
        <xdr:cNvPr id="102" name="n_2aveValue有形固定資産減価償却率"/>
        <xdr:cNvSpPr txBox="1"/>
      </xdr:nvSpPr>
      <xdr:spPr>
        <a:xfrm>
          <a:off x="2738129" y="5709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28048</xdr:rowOff>
    </xdr:from>
    <xdr:ext cx="405111" cy="259045"/>
    <xdr:sp macro="" textlink="">
      <xdr:nvSpPr>
        <xdr:cNvPr id="103" name="n_3aveValue有形固定資産減価償却率"/>
        <xdr:cNvSpPr txBox="1"/>
      </xdr:nvSpPr>
      <xdr:spPr>
        <a:xfrm>
          <a:off x="2067569" y="5979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134728</xdr:rowOff>
    </xdr:from>
    <xdr:ext cx="405111" cy="259045"/>
    <xdr:sp macro="" textlink="">
      <xdr:nvSpPr>
        <xdr:cNvPr id="104" name="n_4aveValue有形固定資産減価償却率"/>
        <xdr:cNvSpPr txBox="1"/>
      </xdr:nvSpPr>
      <xdr:spPr>
        <a:xfrm>
          <a:off x="1397009" y="591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98986</xdr:rowOff>
    </xdr:from>
    <xdr:ext cx="405111" cy="259045"/>
    <xdr:sp macro="" textlink="">
      <xdr:nvSpPr>
        <xdr:cNvPr id="105" name="n_1mainValue有形固定資産減価償却率"/>
        <xdr:cNvSpPr txBox="1"/>
      </xdr:nvSpPr>
      <xdr:spPr>
        <a:xfrm>
          <a:off x="3395989" y="5212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66329</xdr:rowOff>
    </xdr:from>
    <xdr:ext cx="405111" cy="259045"/>
    <xdr:sp macro="" textlink="">
      <xdr:nvSpPr>
        <xdr:cNvPr id="106" name="n_2mainValue有形固定資産減価償却率"/>
        <xdr:cNvSpPr txBox="1"/>
      </xdr:nvSpPr>
      <xdr:spPr>
        <a:xfrm>
          <a:off x="2738129" y="6185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75582</xdr:rowOff>
    </xdr:from>
    <xdr:ext cx="405111" cy="259045"/>
    <xdr:sp macro="" textlink="">
      <xdr:nvSpPr>
        <xdr:cNvPr id="107" name="n_3mainValue有形固定資産減価償却率"/>
        <xdr:cNvSpPr txBox="1"/>
      </xdr:nvSpPr>
      <xdr:spPr>
        <a:xfrm>
          <a:off x="2067569" y="5356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24963</xdr:rowOff>
    </xdr:from>
    <xdr:ext cx="405111" cy="259045"/>
    <xdr:sp macro="" textlink="">
      <xdr:nvSpPr>
        <xdr:cNvPr id="108" name="n_4mainValue有形固定資産減価償却率"/>
        <xdr:cNvSpPr txBox="1"/>
      </xdr:nvSpPr>
      <xdr:spPr>
        <a:xfrm>
          <a:off x="1397009" y="513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[ 536.4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債務償還比率は、類似団体平均と比較すると高い値ではあるが、公債費算入の充当財源とバランスを確保し事業運営を行っている。</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xdr:cNvSpPr txBox="1"/>
      </xdr:nvSpPr>
      <xdr:spPr>
        <a:xfrm>
          <a:off x="9486041" y="686389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xdr:cNvCxnSpPr/>
      </xdr:nvCxnSpPr>
      <xdr:spPr>
        <a:xfrm>
          <a:off x="9971405" y="665307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xdr:cNvSpPr txBox="1"/>
      </xdr:nvSpPr>
      <xdr:spPr>
        <a:xfrm>
          <a:off x="9486041" y="656308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xdr:cNvCxnSpPr/>
      </xdr:nvCxnSpPr>
      <xdr:spPr>
        <a:xfrm>
          <a:off x="9971405" y="6352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8" name="テキスト ボックス 127"/>
        <xdr:cNvSpPr txBox="1"/>
      </xdr:nvSpPr>
      <xdr:spPr>
        <a:xfrm>
          <a:off x="9542936" y="626227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xdr:cNvCxnSpPr/>
      </xdr:nvCxnSpPr>
      <xdr:spPr>
        <a:xfrm>
          <a:off x="9971405" y="605145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xdr:cNvSpPr txBox="1"/>
      </xdr:nvSpPr>
      <xdr:spPr>
        <a:xfrm>
          <a:off x="9542936" y="595765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xdr:cNvCxnSpPr/>
      </xdr:nvCxnSpPr>
      <xdr:spPr>
        <a:xfrm>
          <a:off x="9971405" y="575065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xdr:cNvSpPr txBox="1"/>
      </xdr:nvSpPr>
      <xdr:spPr>
        <a:xfrm>
          <a:off x="9542936" y="565685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xdr:cNvCxnSpPr/>
      </xdr:nvCxnSpPr>
      <xdr:spPr>
        <a:xfrm>
          <a:off x="9971405" y="5449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xdr:cNvSpPr txBox="1"/>
      </xdr:nvSpPr>
      <xdr:spPr>
        <a:xfrm>
          <a:off x="9542936" y="5356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xdr:cNvCxnSpPr/>
      </xdr:nvCxnSpPr>
      <xdr:spPr>
        <a:xfrm>
          <a:off x="9971405" y="514522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xdr:cNvSpPr txBox="1"/>
      </xdr:nvSpPr>
      <xdr:spPr>
        <a:xfrm>
          <a:off x="9645528" y="50552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136280</xdr:rowOff>
    </xdr:to>
    <xdr:cxnSp macro="">
      <xdr:nvCxnSpPr>
        <xdr:cNvPr id="139" name="直線コネクタ 138"/>
        <xdr:cNvCxnSpPr/>
      </xdr:nvCxnSpPr>
      <xdr:spPr>
        <a:xfrm flipV="1">
          <a:off x="13027660" y="5145223"/>
          <a:ext cx="1269" cy="1445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140107</xdr:rowOff>
    </xdr:from>
    <xdr:ext cx="469744" cy="259045"/>
    <xdr:sp macro="" textlink="">
      <xdr:nvSpPr>
        <xdr:cNvPr id="140" name="債務償還比率最小値テキスト"/>
        <xdr:cNvSpPr txBox="1"/>
      </xdr:nvSpPr>
      <xdr:spPr>
        <a:xfrm>
          <a:off x="13080365" y="659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136280</xdr:rowOff>
    </xdr:from>
    <xdr:to>
      <xdr:col>76</xdr:col>
      <xdr:colOff>111125</xdr:colOff>
      <xdr:row>34</xdr:row>
      <xdr:rowOff>136280</xdr:rowOff>
    </xdr:to>
    <xdr:cxnSp macro="">
      <xdr:nvCxnSpPr>
        <xdr:cNvPr id="141" name="直線コネクタ 140"/>
        <xdr:cNvCxnSpPr/>
      </xdr:nvCxnSpPr>
      <xdr:spPr>
        <a:xfrm>
          <a:off x="12963525" y="65904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2" name="債務償還比率最大値テキスト"/>
        <xdr:cNvSpPr txBox="1"/>
      </xdr:nvSpPr>
      <xdr:spPr>
        <a:xfrm>
          <a:off x="13080365" y="49280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3" name="直線コネクタ 142"/>
        <xdr:cNvCxnSpPr/>
      </xdr:nvCxnSpPr>
      <xdr:spPr>
        <a:xfrm>
          <a:off x="12963525" y="51452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117855</xdr:rowOff>
    </xdr:from>
    <xdr:ext cx="469744" cy="259045"/>
    <xdr:sp macro="" textlink="">
      <xdr:nvSpPr>
        <xdr:cNvPr id="144" name="債務償還比率平均値テキスト"/>
        <xdr:cNvSpPr txBox="1"/>
      </xdr:nvSpPr>
      <xdr:spPr>
        <a:xfrm>
          <a:off x="13080365" y="5398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94978</xdr:rowOff>
    </xdr:from>
    <xdr:to>
      <xdr:col>76</xdr:col>
      <xdr:colOff>73025</xdr:colOff>
      <xdr:row>29</xdr:row>
      <xdr:rowOff>25128</xdr:rowOff>
    </xdr:to>
    <xdr:sp macro="" textlink="">
      <xdr:nvSpPr>
        <xdr:cNvPr id="145" name="フローチャート: 判断 144"/>
        <xdr:cNvSpPr/>
      </xdr:nvSpPr>
      <xdr:spPr>
        <a:xfrm>
          <a:off x="13001625" y="554327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64289</xdr:rowOff>
    </xdr:from>
    <xdr:to>
      <xdr:col>72</xdr:col>
      <xdr:colOff>123825</xdr:colOff>
      <xdr:row>28</xdr:row>
      <xdr:rowOff>165889</xdr:rowOff>
    </xdr:to>
    <xdr:sp macro="" textlink="">
      <xdr:nvSpPr>
        <xdr:cNvPr id="146" name="フローチャート: 判断 145"/>
        <xdr:cNvSpPr/>
      </xdr:nvSpPr>
      <xdr:spPr>
        <a:xfrm>
          <a:off x="12359005" y="551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21572</xdr:rowOff>
    </xdr:from>
    <xdr:to>
      <xdr:col>68</xdr:col>
      <xdr:colOff>123825</xdr:colOff>
      <xdr:row>28</xdr:row>
      <xdr:rowOff>123172</xdr:rowOff>
    </xdr:to>
    <xdr:sp macro="" textlink="">
      <xdr:nvSpPr>
        <xdr:cNvPr id="147" name="フローチャート: 判断 146"/>
        <xdr:cNvSpPr/>
      </xdr:nvSpPr>
      <xdr:spPr>
        <a:xfrm>
          <a:off x="11688445" y="546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11240</xdr:rowOff>
    </xdr:from>
    <xdr:to>
      <xdr:col>64</xdr:col>
      <xdr:colOff>123825</xdr:colOff>
      <xdr:row>28</xdr:row>
      <xdr:rowOff>112840</xdr:rowOff>
    </xdr:to>
    <xdr:sp macro="" textlink="">
      <xdr:nvSpPr>
        <xdr:cNvPr id="148" name="フローチャート: 判断 147"/>
        <xdr:cNvSpPr/>
      </xdr:nvSpPr>
      <xdr:spPr>
        <a:xfrm>
          <a:off x="11017885" y="545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9543</xdr:rowOff>
    </xdr:from>
    <xdr:to>
      <xdr:col>60</xdr:col>
      <xdr:colOff>123825</xdr:colOff>
      <xdr:row>28</xdr:row>
      <xdr:rowOff>111143</xdr:rowOff>
    </xdr:to>
    <xdr:sp macro="" textlink="">
      <xdr:nvSpPr>
        <xdr:cNvPr id="149" name="フローチャート: 判断 148"/>
        <xdr:cNvSpPr/>
      </xdr:nvSpPr>
      <xdr:spPr>
        <a:xfrm>
          <a:off x="10347325" y="545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122809</xdr:rowOff>
    </xdr:from>
    <xdr:to>
      <xdr:col>76</xdr:col>
      <xdr:colOff>73025</xdr:colOff>
      <xdr:row>31</xdr:row>
      <xdr:rowOff>52959</xdr:rowOff>
    </xdr:to>
    <xdr:sp macro="" textlink="">
      <xdr:nvSpPr>
        <xdr:cNvPr id="155" name="楕円 154"/>
        <xdr:cNvSpPr/>
      </xdr:nvSpPr>
      <xdr:spPr>
        <a:xfrm>
          <a:off x="13001625" y="590638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101236</xdr:rowOff>
    </xdr:from>
    <xdr:ext cx="469744" cy="259045"/>
    <xdr:sp macro="" textlink="">
      <xdr:nvSpPr>
        <xdr:cNvPr id="156" name="債務償還比率該当値テキスト"/>
        <xdr:cNvSpPr txBox="1"/>
      </xdr:nvSpPr>
      <xdr:spPr>
        <a:xfrm>
          <a:off x="13080365" y="5884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161671</xdr:rowOff>
    </xdr:from>
    <xdr:to>
      <xdr:col>72</xdr:col>
      <xdr:colOff>123825</xdr:colOff>
      <xdr:row>31</xdr:row>
      <xdr:rowOff>91821</xdr:rowOff>
    </xdr:to>
    <xdr:sp macro="" textlink="">
      <xdr:nvSpPr>
        <xdr:cNvPr id="157" name="楕円 156"/>
        <xdr:cNvSpPr/>
      </xdr:nvSpPr>
      <xdr:spPr>
        <a:xfrm>
          <a:off x="12359005" y="59452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2159</xdr:rowOff>
    </xdr:from>
    <xdr:to>
      <xdr:col>76</xdr:col>
      <xdr:colOff>22225</xdr:colOff>
      <xdr:row>31</xdr:row>
      <xdr:rowOff>41021</xdr:rowOff>
    </xdr:to>
    <xdr:cxnSp macro="">
      <xdr:nvCxnSpPr>
        <xdr:cNvPr id="158" name="直線コネクタ 157"/>
        <xdr:cNvCxnSpPr/>
      </xdr:nvCxnSpPr>
      <xdr:spPr>
        <a:xfrm flipV="1">
          <a:off x="12409805" y="5953379"/>
          <a:ext cx="61976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125004</xdr:rowOff>
    </xdr:from>
    <xdr:to>
      <xdr:col>68</xdr:col>
      <xdr:colOff>123825</xdr:colOff>
      <xdr:row>32</xdr:row>
      <xdr:rowOff>55154</xdr:rowOff>
    </xdr:to>
    <xdr:sp macro="" textlink="">
      <xdr:nvSpPr>
        <xdr:cNvPr id="159" name="楕円 158"/>
        <xdr:cNvSpPr/>
      </xdr:nvSpPr>
      <xdr:spPr>
        <a:xfrm>
          <a:off x="11688445" y="60762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41021</xdr:rowOff>
    </xdr:from>
    <xdr:to>
      <xdr:col>72</xdr:col>
      <xdr:colOff>73025</xdr:colOff>
      <xdr:row>32</xdr:row>
      <xdr:rowOff>4354</xdr:rowOff>
    </xdr:to>
    <xdr:cxnSp macro="">
      <xdr:nvCxnSpPr>
        <xdr:cNvPr id="160" name="直線コネクタ 159"/>
        <xdr:cNvCxnSpPr/>
      </xdr:nvCxnSpPr>
      <xdr:spPr>
        <a:xfrm flipV="1">
          <a:off x="11739245" y="5992241"/>
          <a:ext cx="670560" cy="13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110898</xdr:rowOff>
    </xdr:from>
    <xdr:to>
      <xdr:col>64</xdr:col>
      <xdr:colOff>123825</xdr:colOff>
      <xdr:row>30</xdr:row>
      <xdr:rowOff>41048</xdr:rowOff>
    </xdr:to>
    <xdr:sp macro="" textlink="">
      <xdr:nvSpPr>
        <xdr:cNvPr id="161" name="楕円 160"/>
        <xdr:cNvSpPr/>
      </xdr:nvSpPr>
      <xdr:spPr>
        <a:xfrm>
          <a:off x="11017885" y="57268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161698</xdr:rowOff>
    </xdr:from>
    <xdr:to>
      <xdr:col>68</xdr:col>
      <xdr:colOff>73025</xdr:colOff>
      <xdr:row>32</xdr:row>
      <xdr:rowOff>4354</xdr:rowOff>
    </xdr:to>
    <xdr:cxnSp macro="">
      <xdr:nvCxnSpPr>
        <xdr:cNvPr id="162" name="直線コネクタ 161"/>
        <xdr:cNvCxnSpPr/>
      </xdr:nvCxnSpPr>
      <xdr:spPr>
        <a:xfrm>
          <a:off x="11068685" y="5777638"/>
          <a:ext cx="670560" cy="345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68026</xdr:rowOff>
    </xdr:from>
    <xdr:to>
      <xdr:col>60</xdr:col>
      <xdr:colOff>123825</xdr:colOff>
      <xdr:row>29</xdr:row>
      <xdr:rowOff>169626</xdr:rowOff>
    </xdr:to>
    <xdr:sp macro="" textlink="">
      <xdr:nvSpPr>
        <xdr:cNvPr id="163" name="楕円 162"/>
        <xdr:cNvSpPr/>
      </xdr:nvSpPr>
      <xdr:spPr>
        <a:xfrm>
          <a:off x="10347325" y="568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118826</xdr:rowOff>
    </xdr:from>
    <xdr:to>
      <xdr:col>64</xdr:col>
      <xdr:colOff>73025</xdr:colOff>
      <xdr:row>29</xdr:row>
      <xdr:rowOff>161698</xdr:rowOff>
    </xdr:to>
    <xdr:cxnSp macro="">
      <xdr:nvCxnSpPr>
        <xdr:cNvPr id="164" name="直線コネクタ 163"/>
        <xdr:cNvCxnSpPr/>
      </xdr:nvCxnSpPr>
      <xdr:spPr>
        <a:xfrm>
          <a:off x="10398125" y="5734766"/>
          <a:ext cx="670560" cy="4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10966</xdr:rowOff>
    </xdr:from>
    <xdr:ext cx="469744" cy="259045"/>
    <xdr:sp macro="" textlink="">
      <xdr:nvSpPr>
        <xdr:cNvPr id="165" name="n_1aveValue債務償還比率"/>
        <xdr:cNvSpPr txBox="1"/>
      </xdr:nvSpPr>
      <xdr:spPr>
        <a:xfrm>
          <a:off x="12185092" y="529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139699</xdr:rowOff>
    </xdr:from>
    <xdr:ext cx="469744" cy="259045"/>
    <xdr:sp macro="" textlink="">
      <xdr:nvSpPr>
        <xdr:cNvPr id="166" name="n_2aveValue債務償還比率"/>
        <xdr:cNvSpPr txBox="1"/>
      </xdr:nvSpPr>
      <xdr:spPr>
        <a:xfrm>
          <a:off x="11527232" y="525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129367</xdr:rowOff>
    </xdr:from>
    <xdr:ext cx="469744" cy="259045"/>
    <xdr:sp macro="" textlink="">
      <xdr:nvSpPr>
        <xdr:cNvPr id="167" name="n_3aveValue債務償還比率"/>
        <xdr:cNvSpPr txBox="1"/>
      </xdr:nvSpPr>
      <xdr:spPr>
        <a:xfrm>
          <a:off x="10856672" y="524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127670</xdr:rowOff>
    </xdr:from>
    <xdr:ext cx="469744" cy="259045"/>
    <xdr:sp macro="" textlink="">
      <xdr:nvSpPr>
        <xdr:cNvPr id="168" name="n_4aveValue債務償還比率"/>
        <xdr:cNvSpPr txBox="1"/>
      </xdr:nvSpPr>
      <xdr:spPr>
        <a:xfrm>
          <a:off x="10186112" y="524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82948</xdr:rowOff>
    </xdr:from>
    <xdr:ext cx="469744" cy="259045"/>
    <xdr:sp macro="" textlink="">
      <xdr:nvSpPr>
        <xdr:cNvPr id="169" name="n_1mainValue債務償還比率"/>
        <xdr:cNvSpPr txBox="1"/>
      </xdr:nvSpPr>
      <xdr:spPr>
        <a:xfrm>
          <a:off x="12185092" y="6034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46281</xdr:rowOff>
    </xdr:from>
    <xdr:ext cx="469744" cy="259045"/>
    <xdr:sp macro="" textlink="">
      <xdr:nvSpPr>
        <xdr:cNvPr id="170" name="n_2mainValue債務償還比率"/>
        <xdr:cNvSpPr txBox="1"/>
      </xdr:nvSpPr>
      <xdr:spPr>
        <a:xfrm>
          <a:off x="11527232" y="6165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32175</xdr:rowOff>
    </xdr:from>
    <xdr:ext cx="469744" cy="259045"/>
    <xdr:sp macro="" textlink="">
      <xdr:nvSpPr>
        <xdr:cNvPr id="171" name="n_3mainValue債務償還比率"/>
        <xdr:cNvSpPr txBox="1"/>
      </xdr:nvSpPr>
      <xdr:spPr>
        <a:xfrm>
          <a:off x="10856672" y="5815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160753</xdr:rowOff>
    </xdr:from>
    <xdr:ext cx="469744" cy="259045"/>
    <xdr:sp macro="" textlink="">
      <xdr:nvSpPr>
        <xdr:cNvPr id="172" name="n_4mainValue債務償還比率"/>
        <xdr:cNvSpPr txBox="1"/>
      </xdr:nvSpPr>
      <xdr:spPr>
        <a:xfrm>
          <a:off x="10186112" y="577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北海道厚真町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4,500
4,457
404.61
22,126,076
19,865,044
1,589,810
3,540,092
10,402,615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66403</xdr:rowOff>
    </xdr:to>
    <xdr:cxnSp macro="">
      <xdr:nvCxnSpPr>
        <xdr:cNvPr id="58" name="直線コネクタ 57"/>
        <xdr:cNvCxnSpPr/>
      </xdr:nvCxnSpPr>
      <xdr:spPr>
        <a:xfrm flipV="1">
          <a:off x="4086225" y="5534842"/>
          <a:ext cx="0" cy="1572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xdr:cNvSpPr txBox="1"/>
      </xdr:nvSpPr>
      <xdr:spPr>
        <a:xfrm>
          <a:off x="4124960" y="7111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xdr:cNvCxnSpPr/>
      </xdr:nvCxnSpPr>
      <xdr:spPr>
        <a:xfrm>
          <a:off x="4020820" y="71072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124960" y="53176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020820" y="55348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90368</xdr:rowOff>
    </xdr:from>
    <xdr:ext cx="405111" cy="259045"/>
    <xdr:sp macro="" textlink="">
      <xdr:nvSpPr>
        <xdr:cNvPr id="63" name="【道路】&#10;有形固定資産減価償却率平均値テキスト"/>
        <xdr:cNvSpPr txBox="1"/>
      </xdr:nvSpPr>
      <xdr:spPr>
        <a:xfrm>
          <a:off x="4124960" y="64606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111941</xdr:rowOff>
    </xdr:from>
    <xdr:to>
      <xdr:col>24</xdr:col>
      <xdr:colOff>114300</xdr:colOff>
      <xdr:row>39</xdr:row>
      <xdr:rowOff>42091</xdr:rowOff>
    </xdr:to>
    <xdr:sp macro="" textlink="">
      <xdr:nvSpPr>
        <xdr:cNvPr id="64" name="フローチャート: 判断 63"/>
        <xdr:cNvSpPr/>
      </xdr:nvSpPr>
      <xdr:spPr>
        <a:xfrm>
          <a:off x="4036060" y="64822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84183</xdr:rowOff>
    </xdr:from>
    <xdr:to>
      <xdr:col>20</xdr:col>
      <xdr:colOff>38100</xdr:colOff>
      <xdr:row>39</xdr:row>
      <xdr:rowOff>14333</xdr:rowOff>
    </xdr:to>
    <xdr:sp macro="" textlink="">
      <xdr:nvSpPr>
        <xdr:cNvPr id="65" name="フローチャート: 判断 64"/>
        <xdr:cNvSpPr/>
      </xdr:nvSpPr>
      <xdr:spPr>
        <a:xfrm>
          <a:off x="3312160" y="645450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54791</xdr:rowOff>
    </xdr:from>
    <xdr:to>
      <xdr:col>15</xdr:col>
      <xdr:colOff>101600</xdr:colOff>
      <xdr:row>38</xdr:row>
      <xdr:rowOff>156391</xdr:rowOff>
    </xdr:to>
    <xdr:sp macro="" textlink="">
      <xdr:nvSpPr>
        <xdr:cNvPr id="66" name="フローチャート: 判断 65"/>
        <xdr:cNvSpPr/>
      </xdr:nvSpPr>
      <xdr:spPr>
        <a:xfrm>
          <a:off x="2514600" y="642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31931</xdr:rowOff>
    </xdr:from>
    <xdr:to>
      <xdr:col>10</xdr:col>
      <xdr:colOff>165100</xdr:colOff>
      <xdr:row>38</xdr:row>
      <xdr:rowOff>133531</xdr:rowOff>
    </xdr:to>
    <xdr:sp macro="" textlink="">
      <xdr:nvSpPr>
        <xdr:cNvPr id="67" name="フローチャート: 判断 66"/>
        <xdr:cNvSpPr/>
      </xdr:nvSpPr>
      <xdr:spPr>
        <a:xfrm>
          <a:off x="1739900" y="6402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169091</xdr:rowOff>
    </xdr:from>
    <xdr:to>
      <xdr:col>6</xdr:col>
      <xdr:colOff>38100</xdr:colOff>
      <xdr:row>38</xdr:row>
      <xdr:rowOff>99241</xdr:rowOff>
    </xdr:to>
    <xdr:sp macro="" textlink="">
      <xdr:nvSpPr>
        <xdr:cNvPr id="68" name="フローチャート: 判断 67"/>
        <xdr:cNvSpPr/>
      </xdr:nvSpPr>
      <xdr:spPr>
        <a:xfrm>
          <a:off x="965200" y="637177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123372</xdr:rowOff>
    </xdr:from>
    <xdr:to>
      <xdr:col>24</xdr:col>
      <xdr:colOff>114300</xdr:colOff>
      <xdr:row>36</xdr:row>
      <xdr:rowOff>53522</xdr:rowOff>
    </xdr:to>
    <xdr:sp macro="" textlink="">
      <xdr:nvSpPr>
        <xdr:cNvPr id="74" name="楕円 73"/>
        <xdr:cNvSpPr/>
      </xdr:nvSpPr>
      <xdr:spPr>
        <a:xfrm>
          <a:off x="4036060" y="59907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146249</xdr:rowOff>
    </xdr:from>
    <xdr:ext cx="405111" cy="259045"/>
    <xdr:sp macro="" textlink="">
      <xdr:nvSpPr>
        <xdr:cNvPr id="75" name="【道路】&#10;有形固定資産減価償却率該当値テキスト"/>
        <xdr:cNvSpPr txBox="1"/>
      </xdr:nvSpPr>
      <xdr:spPr>
        <a:xfrm>
          <a:off x="4124960" y="5846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118473</xdr:rowOff>
    </xdr:from>
    <xdr:to>
      <xdr:col>20</xdr:col>
      <xdr:colOff>38100</xdr:colOff>
      <xdr:row>36</xdr:row>
      <xdr:rowOff>48623</xdr:rowOff>
    </xdr:to>
    <xdr:sp macro="" textlink="">
      <xdr:nvSpPr>
        <xdr:cNvPr id="76" name="楕円 75"/>
        <xdr:cNvSpPr/>
      </xdr:nvSpPr>
      <xdr:spPr>
        <a:xfrm>
          <a:off x="3312160" y="598587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169273</xdr:rowOff>
    </xdr:from>
    <xdr:to>
      <xdr:col>24</xdr:col>
      <xdr:colOff>63500</xdr:colOff>
      <xdr:row>36</xdr:row>
      <xdr:rowOff>2722</xdr:rowOff>
    </xdr:to>
    <xdr:cxnSp macro="">
      <xdr:nvCxnSpPr>
        <xdr:cNvPr id="77" name="直線コネクタ 76"/>
        <xdr:cNvCxnSpPr/>
      </xdr:nvCxnSpPr>
      <xdr:spPr>
        <a:xfrm>
          <a:off x="3355340" y="6036673"/>
          <a:ext cx="73152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111942</xdr:rowOff>
    </xdr:from>
    <xdr:to>
      <xdr:col>15</xdr:col>
      <xdr:colOff>101600</xdr:colOff>
      <xdr:row>36</xdr:row>
      <xdr:rowOff>42092</xdr:rowOff>
    </xdr:to>
    <xdr:sp macro="" textlink="">
      <xdr:nvSpPr>
        <xdr:cNvPr id="78" name="楕円 77"/>
        <xdr:cNvSpPr/>
      </xdr:nvSpPr>
      <xdr:spPr>
        <a:xfrm>
          <a:off x="2514600" y="59793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162742</xdr:rowOff>
    </xdr:from>
    <xdr:to>
      <xdr:col>19</xdr:col>
      <xdr:colOff>177800</xdr:colOff>
      <xdr:row>35</xdr:row>
      <xdr:rowOff>169273</xdr:rowOff>
    </xdr:to>
    <xdr:cxnSp macro="">
      <xdr:nvCxnSpPr>
        <xdr:cNvPr id="79" name="直線コネクタ 78"/>
        <xdr:cNvCxnSpPr/>
      </xdr:nvCxnSpPr>
      <xdr:spPr>
        <a:xfrm>
          <a:off x="2565400" y="6030142"/>
          <a:ext cx="78994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110308</xdr:rowOff>
    </xdr:from>
    <xdr:to>
      <xdr:col>10</xdr:col>
      <xdr:colOff>165100</xdr:colOff>
      <xdr:row>36</xdr:row>
      <xdr:rowOff>40458</xdr:rowOff>
    </xdr:to>
    <xdr:sp macro="" textlink="">
      <xdr:nvSpPr>
        <xdr:cNvPr id="80" name="楕円 79"/>
        <xdr:cNvSpPr/>
      </xdr:nvSpPr>
      <xdr:spPr>
        <a:xfrm>
          <a:off x="1739900" y="597770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161108</xdr:rowOff>
    </xdr:from>
    <xdr:to>
      <xdr:col>15</xdr:col>
      <xdr:colOff>50800</xdr:colOff>
      <xdr:row>35</xdr:row>
      <xdr:rowOff>162742</xdr:rowOff>
    </xdr:to>
    <xdr:cxnSp macro="">
      <xdr:nvCxnSpPr>
        <xdr:cNvPr id="81" name="直線コネクタ 80"/>
        <xdr:cNvCxnSpPr/>
      </xdr:nvCxnSpPr>
      <xdr:spPr>
        <a:xfrm>
          <a:off x="1790700" y="6028508"/>
          <a:ext cx="7747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160927</xdr:rowOff>
    </xdr:from>
    <xdr:to>
      <xdr:col>6</xdr:col>
      <xdr:colOff>38100</xdr:colOff>
      <xdr:row>35</xdr:row>
      <xdr:rowOff>91077</xdr:rowOff>
    </xdr:to>
    <xdr:sp macro="" textlink="">
      <xdr:nvSpPr>
        <xdr:cNvPr id="82" name="楕円 81"/>
        <xdr:cNvSpPr/>
      </xdr:nvSpPr>
      <xdr:spPr>
        <a:xfrm>
          <a:off x="965200" y="586068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40277</xdr:rowOff>
    </xdr:from>
    <xdr:to>
      <xdr:col>10</xdr:col>
      <xdr:colOff>114300</xdr:colOff>
      <xdr:row>35</xdr:row>
      <xdr:rowOff>161108</xdr:rowOff>
    </xdr:to>
    <xdr:cxnSp macro="">
      <xdr:nvCxnSpPr>
        <xdr:cNvPr id="83" name="直線コネクタ 82"/>
        <xdr:cNvCxnSpPr/>
      </xdr:nvCxnSpPr>
      <xdr:spPr>
        <a:xfrm>
          <a:off x="1008380" y="5907677"/>
          <a:ext cx="782320" cy="12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5460</xdr:rowOff>
    </xdr:from>
    <xdr:ext cx="405111" cy="259045"/>
    <xdr:sp macro="" textlink="">
      <xdr:nvSpPr>
        <xdr:cNvPr id="84" name="n_1aveValue【道路】&#10;有形固定資産減価償却率"/>
        <xdr:cNvSpPr txBox="1"/>
      </xdr:nvSpPr>
      <xdr:spPr>
        <a:xfrm>
          <a:off x="3170564" y="654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147518</xdr:rowOff>
    </xdr:from>
    <xdr:ext cx="405111" cy="259045"/>
    <xdr:sp macro="" textlink="">
      <xdr:nvSpPr>
        <xdr:cNvPr id="85" name="n_2aveValue【道路】&#10;有形固定資産減価償却率"/>
        <xdr:cNvSpPr txBox="1"/>
      </xdr:nvSpPr>
      <xdr:spPr>
        <a:xfrm>
          <a:off x="2385704" y="651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124658</xdr:rowOff>
    </xdr:from>
    <xdr:ext cx="405111" cy="259045"/>
    <xdr:sp macro="" textlink="">
      <xdr:nvSpPr>
        <xdr:cNvPr id="86" name="n_3aveValue【道路】&#10;有形固定資産減価償却率"/>
        <xdr:cNvSpPr txBox="1"/>
      </xdr:nvSpPr>
      <xdr:spPr>
        <a:xfrm>
          <a:off x="1611004" y="6494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90368</xdr:rowOff>
    </xdr:from>
    <xdr:ext cx="405111" cy="259045"/>
    <xdr:sp macro="" textlink="">
      <xdr:nvSpPr>
        <xdr:cNvPr id="87" name="n_4aveValue【道路】&#10;有形固定資産減価償却率"/>
        <xdr:cNvSpPr txBox="1"/>
      </xdr:nvSpPr>
      <xdr:spPr>
        <a:xfrm>
          <a:off x="836304" y="6460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65150</xdr:rowOff>
    </xdr:from>
    <xdr:ext cx="405111" cy="259045"/>
    <xdr:sp macro="" textlink="">
      <xdr:nvSpPr>
        <xdr:cNvPr id="88" name="n_1mainValue【道路】&#10;有形固定資産減価償却率"/>
        <xdr:cNvSpPr txBox="1"/>
      </xdr:nvSpPr>
      <xdr:spPr>
        <a:xfrm>
          <a:off x="3170564" y="5764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58619</xdr:rowOff>
    </xdr:from>
    <xdr:ext cx="405111" cy="259045"/>
    <xdr:sp macro="" textlink="">
      <xdr:nvSpPr>
        <xdr:cNvPr id="89" name="n_2mainValue【道路】&#10;有形固定資産減価償却率"/>
        <xdr:cNvSpPr txBox="1"/>
      </xdr:nvSpPr>
      <xdr:spPr>
        <a:xfrm>
          <a:off x="2385704" y="5758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56985</xdr:rowOff>
    </xdr:from>
    <xdr:ext cx="405111" cy="259045"/>
    <xdr:sp macro="" textlink="">
      <xdr:nvSpPr>
        <xdr:cNvPr id="90" name="n_3mainValue【道路】&#10;有形固定資産減価償却率"/>
        <xdr:cNvSpPr txBox="1"/>
      </xdr:nvSpPr>
      <xdr:spPr>
        <a:xfrm>
          <a:off x="1611004" y="5756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107604</xdr:rowOff>
    </xdr:from>
    <xdr:ext cx="405111" cy="259045"/>
    <xdr:sp macro="" textlink="">
      <xdr:nvSpPr>
        <xdr:cNvPr id="91" name="n_4mainValue【道路】&#10;有形固定資産減価償却率"/>
        <xdr:cNvSpPr txBox="1"/>
      </xdr:nvSpPr>
      <xdr:spPr>
        <a:xfrm>
          <a:off x="836304" y="5639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xdr:cNvSpPr txBox="1"/>
      </xdr:nvSpPr>
      <xdr:spPr>
        <a:xfrm>
          <a:off x="5299921" y="65671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xdr:cNvSpPr txBox="1"/>
      </xdr:nvSpPr>
      <xdr:spPr>
        <a:xfrm>
          <a:off x="5299921" y="619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xdr:cNvSpPr txBox="1"/>
      </xdr:nvSpPr>
      <xdr:spPr>
        <a:xfrm>
          <a:off x="5299921" y="58242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xdr:cNvSpPr txBox="1"/>
      </xdr:nvSpPr>
      <xdr:spPr>
        <a:xfrm>
          <a:off x="529992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xdr:cNvSpPr txBox="1"/>
      </xdr:nvSpPr>
      <xdr:spPr>
        <a:xfrm>
          <a:off x="5209768" y="50774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88185</xdr:rowOff>
    </xdr:from>
    <xdr:to>
      <xdr:col>54</xdr:col>
      <xdr:colOff>189865</xdr:colOff>
      <xdr:row>42</xdr:row>
      <xdr:rowOff>37883</xdr:rowOff>
    </xdr:to>
    <xdr:cxnSp macro="">
      <xdr:nvCxnSpPr>
        <xdr:cNvPr id="115" name="直線コネクタ 114"/>
        <xdr:cNvCxnSpPr/>
      </xdr:nvCxnSpPr>
      <xdr:spPr>
        <a:xfrm flipV="1">
          <a:off x="9219565" y="5620305"/>
          <a:ext cx="0" cy="1458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41710</xdr:rowOff>
    </xdr:from>
    <xdr:ext cx="469744" cy="259045"/>
    <xdr:sp macro="" textlink="">
      <xdr:nvSpPr>
        <xdr:cNvPr id="116" name="【道路】&#10;一人当たり延長最小値テキスト"/>
        <xdr:cNvSpPr txBox="1"/>
      </xdr:nvSpPr>
      <xdr:spPr>
        <a:xfrm>
          <a:off x="9258300" y="708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37883</xdr:rowOff>
    </xdr:from>
    <xdr:to>
      <xdr:col>55</xdr:col>
      <xdr:colOff>88900</xdr:colOff>
      <xdr:row>42</xdr:row>
      <xdr:rowOff>37883</xdr:rowOff>
    </xdr:to>
    <xdr:cxnSp macro="">
      <xdr:nvCxnSpPr>
        <xdr:cNvPr id="117" name="直線コネクタ 116"/>
        <xdr:cNvCxnSpPr/>
      </xdr:nvCxnSpPr>
      <xdr:spPr>
        <a:xfrm>
          <a:off x="9154160" y="70787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34862</xdr:rowOff>
    </xdr:from>
    <xdr:ext cx="599010" cy="259045"/>
    <xdr:sp macro="" textlink="">
      <xdr:nvSpPr>
        <xdr:cNvPr id="118" name="【道路】&#10;一人当たり延長最大値テキスト"/>
        <xdr:cNvSpPr txBox="1"/>
      </xdr:nvSpPr>
      <xdr:spPr>
        <a:xfrm>
          <a:off x="9258300" y="5399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88185</xdr:rowOff>
    </xdr:from>
    <xdr:to>
      <xdr:col>55</xdr:col>
      <xdr:colOff>88900</xdr:colOff>
      <xdr:row>33</xdr:row>
      <xdr:rowOff>88185</xdr:rowOff>
    </xdr:to>
    <xdr:cxnSp macro="">
      <xdr:nvCxnSpPr>
        <xdr:cNvPr id="119" name="直線コネクタ 118"/>
        <xdr:cNvCxnSpPr/>
      </xdr:nvCxnSpPr>
      <xdr:spPr>
        <a:xfrm>
          <a:off x="9154160" y="56203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16084</xdr:rowOff>
    </xdr:from>
    <xdr:ext cx="534377" cy="259045"/>
    <xdr:sp macro="" textlink="">
      <xdr:nvSpPr>
        <xdr:cNvPr id="120" name="【道路】&#10;一人当たり延長平均値テキスト"/>
        <xdr:cNvSpPr txBox="1"/>
      </xdr:nvSpPr>
      <xdr:spPr>
        <a:xfrm>
          <a:off x="9258300" y="6721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164657</xdr:rowOff>
    </xdr:from>
    <xdr:to>
      <xdr:col>55</xdr:col>
      <xdr:colOff>50800</xdr:colOff>
      <xdr:row>41</xdr:row>
      <xdr:rowOff>94807</xdr:rowOff>
    </xdr:to>
    <xdr:sp macro="" textlink="">
      <xdr:nvSpPr>
        <xdr:cNvPr id="121" name="フローチャート: 判断 120"/>
        <xdr:cNvSpPr/>
      </xdr:nvSpPr>
      <xdr:spPr>
        <a:xfrm>
          <a:off x="9192260" y="687025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163663</xdr:rowOff>
    </xdr:from>
    <xdr:to>
      <xdr:col>50</xdr:col>
      <xdr:colOff>165100</xdr:colOff>
      <xdr:row>41</xdr:row>
      <xdr:rowOff>93813</xdr:rowOff>
    </xdr:to>
    <xdr:sp macro="" textlink="">
      <xdr:nvSpPr>
        <xdr:cNvPr id="122" name="フローチャート: 判断 121"/>
        <xdr:cNvSpPr/>
      </xdr:nvSpPr>
      <xdr:spPr>
        <a:xfrm>
          <a:off x="8445500" y="686926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162964</xdr:rowOff>
    </xdr:from>
    <xdr:to>
      <xdr:col>46</xdr:col>
      <xdr:colOff>38100</xdr:colOff>
      <xdr:row>41</xdr:row>
      <xdr:rowOff>93114</xdr:rowOff>
    </xdr:to>
    <xdr:sp macro="" textlink="">
      <xdr:nvSpPr>
        <xdr:cNvPr id="123" name="フローチャート: 判断 122"/>
        <xdr:cNvSpPr/>
      </xdr:nvSpPr>
      <xdr:spPr>
        <a:xfrm>
          <a:off x="7670800" y="686856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168856</xdr:rowOff>
    </xdr:from>
    <xdr:to>
      <xdr:col>41</xdr:col>
      <xdr:colOff>101600</xdr:colOff>
      <xdr:row>41</xdr:row>
      <xdr:rowOff>99006</xdr:rowOff>
    </xdr:to>
    <xdr:sp macro="" textlink="">
      <xdr:nvSpPr>
        <xdr:cNvPr id="124" name="フローチャート: 判断 123"/>
        <xdr:cNvSpPr/>
      </xdr:nvSpPr>
      <xdr:spPr>
        <a:xfrm>
          <a:off x="6873240" y="68744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10524</xdr:rowOff>
    </xdr:from>
    <xdr:to>
      <xdr:col>36</xdr:col>
      <xdr:colOff>165100</xdr:colOff>
      <xdr:row>41</xdr:row>
      <xdr:rowOff>112124</xdr:rowOff>
    </xdr:to>
    <xdr:sp macro="" textlink="">
      <xdr:nvSpPr>
        <xdr:cNvPr id="125" name="フローチャート: 判断 124"/>
        <xdr:cNvSpPr/>
      </xdr:nvSpPr>
      <xdr:spPr>
        <a:xfrm>
          <a:off x="6098540" y="6883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45421</xdr:rowOff>
    </xdr:from>
    <xdr:to>
      <xdr:col>55</xdr:col>
      <xdr:colOff>50800</xdr:colOff>
      <xdr:row>41</xdr:row>
      <xdr:rowOff>147021</xdr:rowOff>
    </xdr:to>
    <xdr:sp macro="" textlink="">
      <xdr:nvSpPr>
        <xdr:cNvPr id="131" name="楕円 130"/>
        <xdr:cNvSpPr/>
      </xdr:nvSpPr>
      <xdr:spPr>
        <a:xfrm>
          <a:off x="9192260" y="691866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143084</xdr:rowOff>
    </xdr:from>
    <xdr:ext cx="534377" cy="259045"/>
    <xdr:sp macro="" textlink="">
      <xdr:nvSpPr>
        <xdr:cNvPr id="132" name="【道路】&#10;一人当たり延長該当値テキスト"/>
        <xdr:cNvSpPr txBox="1"/>
      </xdr:nvSpPr>
      <xdr:spPr>
        <a:xfrm>
          <a:off x="9258300" y="684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47452</xdr:rowOff>
    </xdr:from>
    <xdr:to>
      <xdr:col>50</xdr:col>
      <xdr:colOff>165100</xdr:colOff>
      <xdr:row>41</xdr:row>
      <xdr:rowOff>149052</xdr:rowOff>
    </xdr:to>
    <xdr:sp macro="" textlink="">
      <xdr:nvSpPr>
        <xdr:cNvPr id="133" name="楕円 132"/>
        <xdr:cNvSpPr/>
      </xdr:nvSpPr>
      <xdr:spPr>
        <a:xfrm>
          <a:off x="8445500" y="692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96221</xdr:rowOff>
    </xdr:from>
    <xdr:to>
      <xdr:col>55</xdr:col>
      <xdr:colOff>0</xdr:colOff>
      <xdr:row>41</xdr:row>
      <xdr:rowOff>98252</xdr:rowOff>
    </xdr:to>
    <xdr:cxnSp macro="">
      <xdr:nvCxnSpPr>
        <xdr:cNvPr id="134" name="直線コネクタ 133"/>
        <xdr:cNvCxnSpPr/>
      </xdr:nvCxnSpPr>
      <xdr:spPr>
        <a:xfrm flipV="1">
          <a:off x="8496300" y="6969461"/>
          <a:ext cx="723900" cy="2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49005</xdr:rowOff>
    </xdr:from>
    <xdr:to>
      <xdr:col>46</xdr:col>
      <xdr:colOff>38100</xdr:colOff>
      <xdr:row>41</xdr:row>
      <xdr:rowOff>150605</xdr:rowOff>
    </xdr:to>
    <xdr:sp macro="" textlink="">
      <xdr:nvSpPr>
        <xdr:cNvPr id="135" name="楕円 134"/>
        <xdr:cNvSpPr/>
      </xdr:nvSpPr>
      <xdr:spPr>
        <a:xfrm>
          <a:off x="7670800" y="692224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98252</xdr:rowOff>
    </xdr:from>
    <xdr:to>
      <xdr:col>50</xdr:col>
      <xdr:colOff>114300</xdr:colOff>
      <xdr:row>41</xdr:row>
      <xdr:rowOff>99805</xdr:rowOff>
    </xdr:to>
    <xdr:cxnSp macro="">
      <xdr:nvCxnSpPr>
        <xdr:cNvPr id="136" name="直線コネクタ 135"/>
        <xdr:cNvCxnSpPr/>
      </xdr:nvCxnSpPr>
      <xdr:spPr>
        <a:xfrm flipV="1">
          <a:off x="7713980" y="6971492"/>
          <a:ext cx="782320" cy="1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49696</xdr:rowOff>
    </xdr:from>
    <xdr:to>
      <xdr:col>36</xdr:col>
      <xdr:colOff>165100</xdr:colOff>
      <xdr:row>41</xdr:row>
      <xdr:rowOff>151296</xdr:rowOff>
    </xdr:to>
    <xdr:sp macro="" textlink="">
      <xdr:nvSpPr>
        <xdr:cNvPr id="137" name="楕円 136"/>
        <xdr:cNvSpPr/>
      </xdr:nvSpPr>
      <xdr:spPr>
        <a:xfrm>
          <a:off x="6098540" y="69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39</xdr:row>
      <xdr:rowOff>110340</xdr:rowOff>
    </xdr:from>
    <xdr:ext cx="534377" cy="259045"/>
    <xdr:sp macro="" textlink="">
      <xdr:nvSpPr>
        <xdr:cNvPr id="138" name="n_1aveValue【道路】&#10;一人当たり延長"/>
        <xdr:cNvSpPr txBox="1"/>
      </xdr:nvSpPr>
      <xdr:spPr>
        <a:xfrm>
          <a:off x="8239271" y="664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109641</xdr:rowOff>
    </xdr:from>
    <xdr:ext cx="534377" cy="259045"/>
    <xdr:sp macro="" textlink="">
      <xdr:nvSpPr>
        <xdr:cNvPr id="139" name="n_2aveValue【道路】&#10;一人当たり延長"/>
        <xdr:cNvSpPr txBox="1"/>
      </xdr:nvSpPr>
      <xdr:spPr>
        <a:xfrm>
          <a:off x="7477271" y="664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115533</xdr:rowOff>
    </xdr:from>
    <xdr:ext cx="534377" cy="259045"/>
    <xdr:sp macro="" textlink="">
      <xdr:nvSpPr>
        <xdr:cNvPr id="140" name="n_3aveValue【道路】&#10;一人当たり延長"/>
        <xdr:cNvSpPr txBox="1"/>
      </xdr:nvSpPr>
      <xdr:spPr>
        <a:xfrm>
          <a:off x="6702571" y="6653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128651</xdr:rowOff>
    </xdr:from>
    <xdr:ext cx="534377" cy="259045"/>
    <xdr:sp macro="" textlink="">
      <xdr:nvSpPr>
        <xdr:cNvPr id="141" name="n_4aveValue【道路】&#10;一人当たり延長"/>
        <xdr:cNvSpPr txBox="1"/>
      </xdr:nvSpPr>
      <xdr:spPr>
        <a:xfrm>
          <a:off x="5905011" y="6666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140179</xdr:rowOff>
    </xdr:from>
    <xdr:ext cx="534377" cy="259045"/>
    <xdr:sp macro="" textlink="">
      <xdr:nvSpPr>
        <xdr:cNvPr id="142" name="n_1mainValue【道路】&#10;一人当たり延長"/>
        <xdr:cNvSpPr txBox="1"/>
      </xdr:nvSpPr>
      <xdr:spPr>
        <a:xfrm>
          <a:off x="8239271" y="701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141732</xdr:rowOff>
    </xdr:from>
    <xdr:ext cx="534377" cy="259045"/>
    <xdr:sp macro="" textlink="">
      <xdr:nvSpPr>
        <xdr:cNvPr id="143" name="n_2mainValue【道路】&#10;一人当たり延長"/>
        <xdr:cNvSpPr txBox="1"/>
      </xdr:nvSpPr>
      <xdr:spPr>
        <a:xfrm>
          <a:off x="7477271" y="7014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142423</xdr:rowOff>
    </xdr:from>
    <xdr:ext cx="534377" cy="259045"/>
    <xdr:sp macro="" textlink="">
      <xdr:nvSpPr>
        <xdr:cNvPr id="144" name="n_4mainValue【道路】&#10;一人当たり延長"/>
        <xdr:cNvSpPr txBox="1"/>
      </xdr:nvSpPr>
      <xdr:spPr>
        <a:xfrm>
          <a:off x="5905011" y="701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6" name="直線コネクタ 155"/>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7" name="テキスト ボックス 156"/>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8" name="直線コネクタ 157"/>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9" name="テキスト ボックス 158"/>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0" name="直線コネクタ 159"/>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1" name="テキスト ボックス 160"/>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2" name="直線コネクタ 161"/>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3" name="テキスト ボックス 162"/>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4" name="直線コネクタ 163"/>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5" name="テキスト ボックス 164"/>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6" name="直線コネクタ 165"/>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7" name="テキスト ボックス 166"/>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45720</xdr:rowOff>
    </xdr:to>
    <xdr:cxnSp macro="">
      <xdr:nvCxnSpPr>
        <xdr:cNvPr id="170" name="直線コネクタ 169"/>
        <xdr:cNvCxnSpPr/>
      </xdr:nvCxnSpPr>
      <xdr:spPr>
        <a:xfrm flipV="1">
          <a:off x="4086225" y="9310007"/>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49547</xdr:rowOff>
    </xdr:from>
    <xdr:ext cx="405111" cy="259045"/>
    <xdr:sp macro="" textlink="">
      <xdr:nvSpPr>
        <xdr:cNvPr id="171" name="【橋りょう・トンネル】&#10;有形固定資産減価償却率最小値テキスト"/>
        <xdr:cNvSpPr txBox="1"/>
      </xdr:nvSpPr>
      <xdr:spPr>
        <a:xfrm>
          <a:off x="4124960" y="1077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45720</xdr:rowOff>
    </xdr:from>
    <xdr:to>
      <xdr:col>24</xdr:col>
      <xdr:colOff>152400</xdr:colOff>
      <xdr:row>64</xdr:row>
      <xdr:rowOff>45720</xdr:rowOff>
    </xdr:to>
    <xdr:cxnSp macro="">
      <xdr:nvCxnSpPr>
        <xdr:cNvPr id="172" name="直線コネクタ 171"/>
        <xdr:cNvCxnSpPr/>
      </xdr:nvCxnSpPr>
      <xdr:spPr>
        <a:xfrm>
          <a:off x="4020820" y="107746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73" name="【橋りょう・トンネル】&#10;有形固定資産減価償却率最大値テキスト"/>
        <xdr:cNvSpPr txBox="1"/>
      </xdr:nvSpPr>
      <xdr:spPr>
        <a:xfrm>
          <a:off x="4124960" y="90890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74" name="直線コネクタ 173"/>
        <xdr:cNvCxnSpPr/>
      </xdr:nvCxnSpPr>
      <xdr:spPr>
        <a:xfrm>
          <a:off x="4020820" y="93100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110507</xdr:rowOff>
    </xdr:from>
    <xdr:ext cx="405111" cy="259045"/>
    <xdr:sp macro="" textlink="">
      <xdr:nvSpPr>
        <xdr:cNvPr id="175" name="【橋りょう・トンネル】&#10;有形固定資産減価償却率平均値テキスト"/>
        <xdr:cNvSpPr txBox="1"/>
      </xdr:nvSpPr>
      <xdr:spPr>
        <a:xfrm>
          <a:off x="4124960" y="1016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76" name="フローチャート: 判断 175"/>
        <xdr:cNvSpPr/>
      </xdr:nvSpPr>
      <xdr:spPr>
        <a:xfrm>
          <a:off x="4036060" y="101904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77" name="フローチャート: 判断 176"/>
        <xdr:cNvSpPr/>
      </xdr:nvSpPr>
      <xdr:spPr>
        <a:xfrm>
          <a:off x="3312160" y="101676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91259</xdr:rowOff>
    </xdr:from>
    <xdr:to>
      <xdr:col>15</xdr:col>
      <xdr:colOff>101600</xdr:colOff>
      <xdr:row>61</xdr:row>
      <xdr:rowOff>21409</xdr:rowOff>
    </xdr:to>
    <xdr:sp macro="" textlink="">
      <xdr:nvSpPr>
        <xdr:cNvPr id="178" name="フローチャート: 判断 177"/>
        <xdr:cNvSpPr/>
      </xdr:nvSpPr>
      <xdr:spPr>
        <a:xfrm>
          <a:off x="2514600" y="1014965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66766</xdr:rowOff>
    </xdr:from>
    <xdr:to>
      <xdr:col>10</xdr:col>
      <xdr:colOff>165100</xdr:colOff>
      <xdr:row>60</xdr:row>
      <xdr:rowOff>168366</xdr:rowOff>
    </xdr:to>
    <xdr:sp macro="" textlink="">
      <xdr:nvSpPr>
        <xdr:cNvPr id="179" name="フローチャート: 判断 178"/>
        <xdr:cNvSpPr/>
      </xdr:nvSpPr>
      <xdr:spPr>
        <a:xfrm>
          <a:off x="1739900" y="1012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11249</xdr:rowOff>
    </xdr:from>
    <xdr:to>
      <xdr:col>6</xdr:col>
      <xdr:colOff>38100</xdr:colOff>
      <xdr:row>60</xdr:row>
      <xdr:rowOff>112849</xdr:rowOff>
    </xdr:to>
    <xdr:sp macro="" textlink="">
      <xdr:nvSpPr>
        <xdr:cNvPr id="180" name="フローチャート: 判断 179"/>
        <xdr:cNvSpPr/>
      </xdr:nvSpPr>
      <xdr:spPr>
        <a:xfrm>
          <a:off x="965200" y="1006964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107587</xdr:rowOff>
    </xdr:from>
    <xdr:to>
      <xdr:col>24</xdr:col>
      <xdr:colOff>114300</xdr:colOff>
      <xdr:row>60</xdr:row>
      <xdr:rowOff>37737</xdr:rowOff>
    </xdr:to>
    <xdr:sp macro="" textlink="">
      <xdr:nvSpPr>
        <xdr:cNvPr id="186" name="楕円 185"/>
        <xdr:cNvSpPr/>
      </xdr:nvSpPr>
      <xdr:spPr>
        <a:xfrm>
          <a:off x="4036060" y="999834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130464</xdr:rowOff>
    </xdr:from>
    <xdr:ext cx="405111" cy="259045"/>
    <xdr:sp macro="" textlink="">
      <xdr:nvSpPr>
        <xdr:cNvPr id="187" name="【橋りょう・トンネル】&#10;有形固定資産減価償却率該当値テキスト"/>
        <xdr:cNvSpPr txBox="1"/>
      </xdr:nvSpPr>
      <xdr:spPr>
        <a:xfrm>
          <a:off x="4124960" y="9853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79828</xdr:rowOff>
    </xdr:from>
    <xdr:to>
      <xdr:col>20</xdr:col>
      <xdr:colOff>38100</xdr:colOff>
      <xdr:row>60</xdr:row>
      <xdr:rowOff>9978</xdr:rowOff>
    </xdr:to>
    <xdr:sp macro="" textlink="">
      <xdr:nvSpPr>
        <xdr:cNvPr id="188" name="楕円 187"/>
        <xdr:cNvSpPr/>
      </xdr:nvSpPr>
      <xdr:spPr>
        <a:xfrm>
          <a:off x="3312160" y="997058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130628</xdr:rowOff>
    </xdr:from>
    <xdr:to>
      <xdr:col>24</xdr:col>
      <xdr:colOff>63500</xdr:colOff>
      <xdr:row>59</xdr:row>
      <xdr:rowOff>158387</xdr:rowOff>
    </xdr:to>
    <xdr:cxnSp macro="">
      <xdr:nvCxnSpPr>
        <xdr:cNvPr id="189" name="直線コネクタ 188"/>
        <xdr:cNvCxnSpPr/>
      </xdr:nvCxnSpPr>
      <xdr:spPr>
        <a:xfrm>
          <a:off x="3355340" y="10021388"/>
          <a:ext cx="73152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52070</xdr:rowOff>
    </xdr:from>
    <xdr:to>
      <xdr:col>15</xdr:col>
      <xdr:colOff>101600</xdr:colOff>
      <xdr:row>59</xdr:row>
      <xdr:rowOff>153670</xdr:rowOff>
    </xdr:to>
    <xdr:sp macro="" textlink="">
      <xdr:nvSpPr>
        <xdr:cNvPr id="190" name="楕円 189"/>
        <xdr:cNvSpPr/>
      </xdr:nvSpPr>
      <xdr:spPr>
        <a:xfrm>
          <a:off x="2514600" y="994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102870</xdr:rowOff>
    </xdr:from>
    <xdr:to>
      <xdr:col>19</xdr:col>
      <xdr:colOff>177800</xdr:colOff>
      <xdr:row>59</xdr:row>
      <xdr:rowOff>130628</xdr:rowOff>
    </xdr:to>
    <xdr:cxnSp macro="">
      <xdr:nvCxnSpPr>
        <xdr:cNvPr id="191" name="直線コネクタ 190"/>
        <xdr:cNvCxnSpPr/>
      </xdr:nvCxnSpPr>
      <xdr:spPr>
        <a:xfrm>
          <a:off x="2565400" y="9993630"/>
          <a:ext cx="78994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24312</xdr:rowOff>
    </xdr:from>
    <xdr:to>
      <xdr:col>10</xdr:col>
      <xdr:colOff>165100</xdr:colOff>
      <xdr:row>59</xdr:row>
      <xdr:rowOff>125912</xdr:rowOff>
    </xdr:to>
    <xdr:sp macro="" textlink="">
      <xdr:nvSpPr>
        <xdr:cNvPr id="192" name="楕円 191"/>
        <xdr:cNvSpPr/>
      </xdr:nvSpPr>
      <xdr:spPr>
        <a:xfrm>
          <a:off x="1739900" y="991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75112</xdr:rowOff>
    </xdr:from>
    <xdr:to>
      <xdr:col>15</xdr:col>
      <xdr:colOff>50800</xdr:colOff>
      <xdr:row>59</xdr:row>
      <xdr:rowOff>102870</xdr:rowOff>
    </xdr:to>
    <xdr:cxnSp macro="">
      <xdr:nvCxnSpPr>
        <xdr:cNvPr id="193" name="直線コネクタ 192"/>
        <xdr:cNvCxnSpPr/>
      </xdr:nvCxnSpPr>
      <xdr:spPr>
        <a:xfrm>
          <a:off x="1790700" y="9965872"/>
          <a:ext cx="7747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168003</xdr:rowOff>
    </xdr:from>
    <xdr:to>
      <xdr:col>6</xdr:col>
      <xdr:colOff>38100</xdr:colOff>
      <xdr:row>59</xdr:row>
      <xdr:rowOff>98153</xdr:rowOff>
    </xdr:to>
    <xdr:sp macro="" textlink="">
      <xdr:nvSpPr>
        <xdr:cNvPr id="194" name="楕円 193"/>
        <xdr:cNvSpPr/>
      </xdr:nvSpPr>
      <xdr:spPr>
        <a:xfrm>
          <a:off x="965200" y="989112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47353</xdr:rowOff>
    </xdr:from>
    <xdr:to>
      <xdr:col>10</xdr:col>
      <xdr:colOff>114300</xdr:colOff>
      <xdr:row>59</xdr:row>
      <xdr:rowOff>75112</xdr:rowOff>
    </xdr:to>
    <xdr:cxnSp macro="">
      <xdr:nvCxnSpPr>
        <xdr:cNvPr id="195" name="直線コネクタ 194"/>
        <xdr:cNvCxnSpPr/>
      </xdr:nvCxnSpPr>
      <xdr:spPr>
        <a:xfrm>
          <a:off x="1008380" y="9938113"/>
          <a:ext cx="78232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30497</xdr:rowOff>
    </xdr:from>
    <xdr:ext cx="405111" cy="259045"/>
    <xdr:sp macro="" textlink="">
      <xdr:nvSpPr>
        <xdr:cNvPr id="196" name="n_1aveValue【橋りょう・トンネル】&#10;有形固定資産減価償却率"/>
        <xdr:cNvSpPr txBox="1"/>
      </xdr:nvSpPr>
      <xdr:spPr>
        <a:xfrm>
          <a:off x="3170564" y="1025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12536</xdr:rowOff>
    </xdr:from>
    <xdr:ext cx="405111" cy="259045"/>
    <xdr:sp macro="" textlink="">
      <xdr:nvSpPr>
        <xdr:cNvPr id="197" name="n_2aveValue【橋りょう・トンネル】&#10;有形固定資産減価償却率"/>
        <xdr:cNvSpPr txBox="1"/>
      </xdr:nvSpPr>
      <xdr:spPr>
        <a:xfrm>
          <a:off x="2385704" y="10238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159493</xdr:rowOff>
    </xdr:from>
    <xdr:ext cx="405111" cy="259045"/>
    <xdr:sp macro="" textlink="">
      <xdr:nvSpPr>
        <xdr:cNvPr id="198" name="n_3aveValue【橋りょう・トンネル】&#10;有形固定資産減価償却率"/>
        <xdr:cNvSpPr txBox="1"/>
      </xdr:nvSpPr>
      <xdr:spPr>
        <a:xfrm>
          <a:off x="1611004" y="1021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103976</xdr:rowOff>
    </xdr:from>
    <xdr:ext cx="405111" cy="259045"/>
    <xdr:sp macro="" textlink="">
      <xdr:nvSpPr>
        <xdr:cNvPr id="199" name="n_4aveValue【橋りょう・トンネル】&#10;有形固定資産減価償却率"/>
        <xdr:cNvSpPr txBox="1"/>
      </xdr:nvSpPr>
      <xdr:spPr>
        <a:xfrm>
          <a:off x="836304" y="10162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26505</xdr:rowOff>
    </xdr:from>
    <xdr:ext cx="405111" cy="259045"/>
    <xdr:sp macro="" textlink="">
      <xdr:nvSpPr>
        <xdr:cNvPr id="200" name="n_1mainValue【橋りょう・トンネル】&#10;有形固定資産減価償却率"/>
        <xdr:cNvSpPr txBox="1"/>
      </xdr:nvSpPr>
      <xdr:spPr>
        <a:xfrm>
          <a:off x="3170564" y="9749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170197</xdr:rowOff>
    </xdr:from>
    <xdr:ext cx="405111" cy="259045"/>
    <xdr:sp macro="" textlink="">
      <xdr:nvSpPr>
        <xdr:cNvPr id="201" name="n_2mainValue【橋りょう・トンネル】&#10;有形固定資産減価償却率"/>
        <xdr:cNvSpPr txBox="1"/>
      </xdr:nvSpPr>
      <xdr:spPr>
        <a:xfrm>
          <a:off x="2385704"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142439</xdr:rowOff>
    </xdr:from>
    <xdr:ext cx="405111" cy="259045"/>
    <xdr:sp macro="" textlink="">
      <xdr:nvSpPr>
        <xdr:cNvPr id="202" name="n_3mainValue【橋りょう・トンネル】&#10;有形固定資産減価償却率"/>
        <xdr:cNvSpPr txBox="1"/>
      </xdr:nvSpPr>
      <xdr:spPr>
        <a:xfrm>
          <a:off x="1611004" y="9697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114680</xdr:rowOff>
    </xdr:from>
    <xdr:ext cx="405111" cy="259045"/>
    <xdr:sp macro="" textlink="">
      <xdr:nvSpPr>
        <xdr:cNvPr id="203" name="n_4mainValue【橋りょう・トンネル】&#10;有形固定資産減価償却率"/>
        <xdr:cNvSpPr txBox="1"/>
      </xdr:nvSpPr>
      <xdr:spPr>
        <a:xfrm>
          <a:off x="836304" y="9670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4" name="直線コネクタ 213"/>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5" name="テキスト ボックス 214"/>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6" name="直線コネクタ 215"/>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7" name="テキスト ボックス 216"/>
        <xdr:cNvSpPr txBox="1"/>
      </xdr:nvSpPr>
      <xdr:spPr>
        <a:xfrm>
          <a:off x="5209768" y="1029336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8" name="直線コネクタ 217"/>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59</xdr:row>
      <xdr:rowOff>29227</xdr:rowOff>
    </xdr:from>
    <xdr:ext cx="749692" cy="259045"/>
    <xdr:sp macro="" textlink="">
      <xdr:nvSpPr>
        <xdr:cNvPr id="219" name="テキスト ボックス 218"/>
        <xdr:cNvSpPr txBox="1"/>
      </xdr:nvSpPr>
      <xdr:spPr>
        <a:xfrm>
          <a:off x="5168508" y="991998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0" name="直線コネクタ 219"/>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56</xdr:row>
      <xdr:rowOff>162577</xdr:rowOff>
    </xdr:from>
    <xdr:ext cx="749692" cy="259045"/>
    <xdr:sp macro="" textlink="">
      <xdr:nvSpPr>
        <xdr:cNvPr id="221" name="テキスト ボックス 220"/>
        <xdr:cNvSpPr txBox="1"/>
      </xdr:nvSpPr>
      <xdr:spPr>
        <a:xfrm>
          <a:off x="5168508" y="955041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2" name="直線コネクタ 221"/>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23" name="テキスト ボックス 222"/>
        <xdr:cNvSpPr txBox="1"/>
      </xdr:nvSpPr>
      <xdr:spPr>
        <a:xfrm>
          <a:off x="5168508" y="917703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5" name="テキスト ボックス 224"/>
        <xdr:cNvSpPr txBox="1"/>
      </xdr:nvSpPr>
      <xdr:spPr>
        <a:xfrm>
          <a:off x="5168508" y="880365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157743</xdr:rowOff>
    </xdr:from>
    <xdr:to>
      <xdr:col>54</xdr:col>
      <xdr:colOff>189865</xdr:colOff>
      <xdr:row>64</xdr:row>
      <xdr:rowOff>75709</xdr:rowOff>
    </xdr:to>
    <xdr:cxnSp macro="">
      <xdr:nvCxnSpPr>
        <xdr:cNvPr id="227" name="直線コネクタ 226"/>
        <xdr:cNvCxnSpPr/>
      </xdr:nvCxnSpPr>
      <xdr:spPr>
        <a:xfrm flipV="1">
          <a:off x="9219565" y="9545583"/>
          <a:ext cx="0" cy="1259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79536</xdr:rowOff>
    </xdr:from>
    <xdr:ext cx="469744" cy="259045"/>
    <xdr:sp macro="" textlink="">
      <xdr:nvSpPr>
        <xdr:cNvPr id="228" name="【橋りょう・トンネル】&#10;一人当たり有形固定資産（償却資産）額最小値テキスト"/>
        <xdr:cNvSpPr txBox="1"/>
      </xdr:nvSpPr>
      <xdr:spPr>
        <a:xfrm>
          <a:off x="9258300" y="1080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75709</xdr:rowOff>
    </xdr:from>
    <xdr:to>
      <xdr:col>55</xdr:col>
      <xdr:colOff>88900</xdr:colOff>
      <xdr:row>64</xdr:row>
      <xdr:rowOff>75709</xdr:rowOff>
    </xdr:to>
    <xdr:cxnSp macro="">
      <xdr:nvCxnSpPr>
        <xdr:cNvPr id="229" name="直線コネクタ 228"/>
        <xdr:cNvCxnSpPr/>
      </xdr:nvCxnSpPr>
      <xdr:spPr>
        <a:xfrm>
          <a:off x="9154160" y="108046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104420</xdr:rowOff>
    </xdr:from>
    <xdr:ext cx="754822" cy="259045"/>
    <xdr:sp macro="" textlink="">
      <xdr:nvSpPr>
        <xdr:cNvPr id="230" name="【橋りょう・トンネル】&#10;一人当たり有形固定資産（償却資産）額最大値テキスト"/>
        <xdr:cNvSpPr txBox="1"/>
      </xdr:nvSpPr>
      <xdr:spPr>
        <a:xfrm>
          <a:off x="9258300" y="932462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16,929,876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157743</xdr:rowOff>
    </xdr:from>
    <xdr:to>
      <xdr:col>55</xdr:col>
      <xdr:colOff>88900</xdr:colOff>
      <xdr:row>56</xdr:row>
      <xdr:rowOff>157743</xdr:rowOff>
    </xdr:to>
    <xdr:cxnSp macro="">
      <xdr:nvCxnSpPr>
        <xdr:cNvPr id="231" name="直線コネクタ 230"/>
        <xdr:cNvCxnSpPr/>
      </xdr:nvCxnSpPr>
      <xdr:spPr>
        <a:xfrm>
          <a:off x="9154160" y="95455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76734</xdr:rowOff>
    </xdr:from>
    <xdr:ext cx="690189" cy="259045"/>
    <xdr:sp macro="" textlink="">
      <xdr:nvSpPr>
        <xdr:cNvPr id="232" name="【橋りょう・トンネル】&#10;一人当たり有形固定資産（償却資産）額平均値テキスト"/>
        <xdr:cNvSpPr txBox="1"/>
      </xdr:nvSpPr>
      <xdr:spPr>
        <a:xfrm>
          <a:off x="9258300" y="1063805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98307</xdr:rowOff>
    </xdr:from>
    <xdr:to>
      <xdr:col>55</xdr:col>
      <xdr:colOff>50800</xdr:colOff>
      <xdr:row>64</xdr:row>
      <xdr:rowOff>28457</xdr:rowOff>
    </xdr:to>
    <xdr:sp macro="" textlink="">
      <xdr:nvSpPr>
        <xdr:cNvPr id="233" name="フローチャート: 判断 232"/>
        <xdr:cNvSpPr/>
      </xdr:nvSpPr>
      <xdr:spPr>
        <a:xfrm>
          <a:off x="9192260" y="1065962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115685</xdr:rowOff>
    </xdr:from>
    <xdr:to>
      <xdr:col>50</xdr:col>
      <xdr:colOff>165100</xdr:colOff>
      <xdr:row>64</xdr:row>
      <xdr:rowOff>45835</xdr:rowOff>
    </xdr:to>
    <xdr:sp macro="" textlink="">
      <xdr:nvSpPr>
        <xdr:cNvPr id="234" name="フローチャート: 判断 233"/>
        <xdr:cNvSpPr/>
      </xdr:nvSpPr>
      <xdr:spPr>
        <a:xfrm>
          <a:off x="8445500" y="106770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119294</xdr:rowOff>
    </xdr:from>
    <xdr:to>
      <xdr:col>46</xdr:col>
      <xdr:colOff>38100</xdr:colOff>
      <xdr:row>64</xdr:row>
      <xdr:rowOff>49444</xdr:rowOff>
    </xdr:to>
    <xdr:sp macro="" textlink="">
      <xdr:nvSpPr>
        <xdr:cNvPr id="235" name="フローチャート: 判断 234"/>
        <xdr:cNvSpPr/>
      </xdr:nvSpPr>
      <xdr:spPr>
        <a:xfrm>
          <a:off x="7670800" y="1068061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117803</xdr:rowOff>
    </xdr:from>
    <xdr:to>
      <xdr:col>41</xdr:col>
      <xdr:colOff>101600</xdr:colOff>
      <xdr:row>64</xdr:row>
      <xdr:rowOff>47953</xdr:rowOff>
    </xdr:to>
    <xdr:sp macro="" textlink="">
      <xdr:nvSpPr>
        <xdr:cNvPr id="236" name="フローチャート: 判断 235"/>
        <xdr:cNvSpPr/>
      </xdr:nvSpPr>
      <xdr:spPr>
        <a:xfrm>
          <a:off x="6873240" y="1067912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127574</xdr:rowOff>
    </xdr:from>
    <xdr:to>
      <xdr:col>36</xdr:col>
      <xdr:colOff>165100</xdr:colOff>
      <xdr:row>64</xdr:row>
      <xdr:rowOff>57724</xdr:rowOff>
    </xdr:to>
    <xdr:sp macro="" textlink="">
      <xdr:nvSpPr>
        <xdr:cNvPr id="237" name="フローチャート: 判断 236"/>
        <xdr:cNvSpPr/>
      </xdr:nvSpPr>
      <xdr:spPr>
        <a:xfrm>
          <a:off x="6098540" y="106888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56547</xdr:rowOff>
    </xdr:from>
    <xdr:to>
      <xdr:col>55</xdr:col>
      <xdr:colOff>50800</xdr:colOff>
      <xdr:row>63</xdr:row>
      <xdr:rowOff>158147</xdr:rowOff>
    </xdr:to>
    <xdr:sp macro="" textlink="">
      <xdr:nvSpPr>
        <xdr:cNvPr id="243" name="楕円 242"/>
        <xdr:cNvSpPr/>
      </xdr:nvSpPr>
      <xdr:spPr>
        <a:xfrm>
          <a:off x="9192260" y="1061786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79424</xdr:rowOff>
    </xdr:from>
    <xdr:ext cx="690189" cy="259045"/>
    <xdr:sp macro="" textlink="">
      <xdr:nvSpPr>
        <xdr:cNvPr id="244" name="【橋りょう・トンネル】&#10;一人当たり有形固定資産（償却資産）額該当値テキスト"/>
        <xdr:cNvSpPr txBox="1"/>
      </xdr:nvSpPr>
      <xdr:spPr>
        <a:xfrm>
          <a:off x="9258300" y="104731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59477</xdr:rowOff>
    </xdr:from>
    <xdr:to>
      <xdr:col>50</xdr:col>
      <xdr:colOff>165100</xdr:colOff>
      <xdr:row>63</xdr:row>
      <xdr:rowOff>161077</xdr:rowOff>
    </xdr:to>
    <xdr:sp macro="" textlink="">
      <xdr:nvSpPr>
        <xdr:cNvPr id="245" name="楕円 244"/>
        <xdr:cNvSpPr/>
      </xdr:nvSpPr>
      <xdr:spPr>
        <a:xfrm>
          <a:off x="8445500" y="1062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107347</xdr:rowOff>
    </xdr:from>
    <xdr:to>
      <xdr:col>55</xdr:col>
      <xdr:colOff>0</xdr:colOff>
      <xdr:row>63</xdr:row>
      <xdr:rowOff>110277</xdr:rowOff>
    </xdr:to>
    <xdr:cxnSp macro="">
      <xdr:nvCxnSpPr>
        <xdr:cNvPr id="246" name="直線コネクタ 245"/>
        <xdr:cNvCxnSpPr/>
      </xdr:nvCxnSpPr>
      <xdr:spPr>
        <a:xfrm flipV="1">
          <a:off x="8496300" y="10668667"/>
          <a:ext cx="723900" cy="2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61393</xdr:rowOff>
    </xdr:from>
    <xdr:to>
      <xdr:col>46</xdr:col>
      <xdr:colOff>38100</xdr:colOff>
      <xdr:row>63</xdr:row>
      <xdr:rowOff>162993</xdr:rowOff>
    </xdr:to>
    <xdr:sp macro="" textlink="">
      <xdr:nvSpPr>
        <xdr:cNvPr id="247" name="楕円 246"/>
        <xdr:cNvSpPr/>
      </xdr:nvSpPr>
      <xdr:spPr>
        <a:xfrm>
          <a:off x="7670800" y="1062271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110277</xdr:rowOff>
    </xdr:from>
    <xdr:to>
      <xdr:col>50</xdr:col>
      <xdr:colOff>114300</xdr:colOff>
      <xdr:row>63</xdr:row>
      <xdr:rowOff>112193</xdr:rowOff>
    </xdr:to>
    <xdr:cxnSp macro="">
      <xdr:nvCxnSpPr>
        <xdr:cNvPr id="248" name="直線コネクタ 247"/>
        <xdr:cNvCxnSpPr/>
      </xdr:nvCxnSpPr>
      <xdr:spPr>
        <a:xfrm flipV="1">
          <a:off x="7713980" y="10671597"/>
          <a:ext cx="782320" cy="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61770</xdr:rowOff>
    </xdr:from>
    <xdr:to>
      <xdr:col>41</xdr:col>
      <xdr:colOff>101600</xdr:colOff>
      <xdr:row>63</xdr:row>
      <xdr:rowOff>163370</xdr:rowOff>
    </xdr:to>
    <xdr:sp macro="" textlink="">
      <xdr:nvSpPr>
        <xdr:cNvPr id="249" name="楕円 248"/>
        <xdr:cNvSpPr/>
      </xdr:nvSpPr>
      <xdr:spPr>
        <a:xfrm>
          <a:off x="6873240" y="1062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112193</xdr:rowOff>
    </xdr:from>
    <xdr:to>
      <xdr:col>45</xdr:col>
      <xdr:colOff>177800</xdr:colOff>
      <xdr:row>63</xdr:row>
      <xdr:rowOff>112570</xdr:rowOff>
    </xdr:to>
    <xdr:cxnSp macro="">
      <xdr:nvCxnSpPr>
        <xdr:cNvPr id="250" name="直線コネクタ 249"/>
        <xdr:cNvCxnSpPr/>
      </xdr:nvCxnSpPr>
      <xdr:spPr>
        <a:xfrm flipV="1">
          <a:off x="6924040" y="10673513"/>
          <a:ext cx="789940" cy="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62488</xdr:rowOff>
    </xdr:from>
    <xdr:to>
      <xdr:col>36</xdr:col>
      <xdr:colOff>165100</xdr:colOff>
      <xdr:row>63</xdr:row>
      <xdr:rowOff>164088</xdr:rowOff>
    </xdr:to>
    <xdr:sp macro="" textlink="">
      <xdr:nvSpPr>
        <xdr:cNvPr id="251" name="楕円 250"/>
        <xdr:cNvSpPr/>
      </xdr:nvSpPr>
      <xdr:spPr>
        <a:xfrm>
          <a:off x="6098540" y="1062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112570</xdr:rowOff>
    </xdr:from>
    <xdr:to>
      <xdr:col>41</xdr:col>
      <xdr:colOff>50800</xdr:colOff>
      <xdr:row>63</xdr:row>
      <xdr:rowOff>113288</xdr:rowOff>
    </xdr:to>
    <xdr:cxnSp macro="">
      <xdr:nvCxnSpPr>
        <xdr:cNvPr id="252" name="直線コネクタ 251"/>
        <xdr:cNvCxnSpPr/>
      </xdr:nvCxnSpPr>
      <xdr:spPr>
        <a:xfrm flipV="1">
          <a:off x="6149340" y="10673890"/>
          <a:ext cx="774700" cy="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64</xdr:row>
      <xdr:rowOff>36962</xdr:rowOff>
    </xdr:from>
    <xdr:ext cx="690189" cy="259045"/>
    <xdr:sp macro="" textlink="">
      <xdr:nvSpPr>
        <xdr:cNvPr id="253" name="n_1aveValue【橋りょう・トンネル】&#10;一人当たり有形固定資産（償却資産）額"/>
        <xdr:cNvSpPr txBox="1"/>
      </xdr:nvSpPr>
      <xdr:spPr>
        <a:xfrm>
          <a:off x="8184225" y="107659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64</xdr:row>
      <xdr:rowOff>40571</xdr:rowOff>
    </xdr:from>
    <xdr:ext cx="690189" cy="259045"/>
    <xdr:sp macro="" textlink="">
      <xdr:nvSpPr>
        <xdr:cNvPr id="254" name="n_2aveValue【橋りょう・トンネル】&#10;一人当たり有形固定資産（償却資産）額"/>
        <xdr:cNvSpPr txBox="1"/>
      </xdr:nvSpPr>
      <xdr:spPr>
        <a:xfrm>
          <a:off x="7399365" y="107695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64</xdr:row>
      <xdr:rowOff>39080</xdr:rowOff>
    </xdr:from>
    <xdr:ext cx="690189" cy="259045"/>
    <xdr:sp macro="" textlink="">
      <xdr:nvSpPr>
        <xdr:cNvPr id="255" name="n_3aveValue【橋りょう・トンネル】&#10;一人当たり有形固定資産（償却資産）額"/>
        <xdr:cNvSpPr txBox="1"/>
      </xdr:nvSpPr>
      <xdr:spPr>
        <a:xfrm>
          <a:off x="6624665" y="107680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48851</xdr:rowOff>
    </xdr:from>
    <xdr:ext cx="599010" cy="259045"/>
    <xdr:sp macro="" textlink="">
      <xdr:nvSpPr>
        <xdr:cNvPr id="256" name="n_4aveValue【橋りょう・トンネル】&#10;一人当たり有形固定資産（償却資産）額"/>
        <xdr:cNvSpPr txBox="1"/>
      </xdr:nvSpPr>
      <xdr:spPr>
        <a:xfrm>
          <a:off x="5872695" y="10777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62</xdr:row>
      <xdr:rowOff>6154</xdr:rowOff>
    </xdr:from>
    <xdr:ext cx="690189" cy="259045"/>
    <xdr:sp macro="" textlink="">
      <xdr:nvSpPr>
        <xdr:cNvPr id="257" name="n_1mainValue【橋りょう・トンネル】&#10;一人当たり有形固定資産（償却資産）額"/>
        <xdr:cNvSpPr txBox="1"/>
      </xdr:nvSpPr>
      <xdr:spPr>
        <a:xfrm>
          <a:off x="8184225" y="103998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8070</xdr:rowOff>
    </xdr:from>
    <xdr:ext cx="690189" cy="259045"/>
    <xdr:sp macro="" textlink="">
      <xdr:nvSpPr>
        <xdr:cNvPr id="258" name="n_2mainValue【橋りょう・トンネル】&#10;一人当たり有形固定資産（償却資産）額"/>
        <xdr:cNvSpPr txBox="1"/>
      </xdr:nvSpPr>
      <xdr:spPr>
        <a:xfrm>
          <a:off x="7399365" y="104017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8447</xdr:rowOff>
    </xdr:from>
    <xdr:ext cx="690189" cy="259045"/>
    <xdr:sp macro="" textlink="">
      <xdr:nvSpPr>
        <xdr:cNvPr id="259" name="n_3mainValue【橋りょう・トンネル】&#10;一人当たり有形固定資産（償却資産）額"/>
        <xdr:cNvSpPr txBox="1"/>
      </xdr:nvSpPr>
      <xdr:spPr>
        <a:xfrm>
          <a:off x="6624665" y="104021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62</xdr:row>
      <xdr:rowOff>9165</xdr:rowOff>
    </xdr:from>
    <xdr:ext cx="690189" cy="259045"/>
    <xdr:sp macro="" textlink="">
      <xdr:nvSpPr>
        <xdr:cNvPr id="260" name="n_4mainValue【橋りょう・トンネル】&#10;一人当たり有形固定資産（償却資産）額"/>
        <xdr:cNvSpPr txBox="1"/>
      </xdr:nvSpPr>
      <xdr:spPr>
        <a:xfrm>
          <a:off x="5849965" y="1040284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2" name="直線コネクタ 271"/>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3" name="テキスト ボックス 272"/>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4" name="直線コネクタ 273"/>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5" name="テキスト ボックス 274"/>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6" name="直線コネクタ 275"/>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7" name="テキスト ボックス 276"/>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8" name="直線コネクタ 277"/>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9" name="テキスト ボックス 278"/>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0" name="直線コネクタ 279"/>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1" name="テキスト ボックス 280"/>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2" name="直線コネクタ 281"/>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3" name="テキスト ボックス 282"/>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4"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146686</xdr:rowOff>
    </xdr:from>
    <xdr:to>
      <xdr:col>24</xdr:col>
      <xdr:colOff>62865</xdr:colOff>
      <xdr:row>86</xdr:row>
      <xdr:rowOff>114300</xdr:rowOff>
    </xdr:to>
    <xdr:cxnSp macro="">
      <xdr:nvCxnSpPr>
        <xdr:cNvPr id="285" name="直線コネクタ 284"/>
        <xdr:cNvCxnSpPr/>
      </xdr:nvCxnSpPr>
      <xdr:spPr>
        <a:xfrm flipV="1">
          <a:off x="4086225" y="13054966"/>
          <a:ext cx="0" cy="1476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6" name="【公営住宅】&#10;有形固定資産減価償却率最小値テキスト"/>
        <xdr:cNvSpPr txBox="1"/>
      </xdr:nvSpPr>
      <xdr:spPr>
        <a:xfrm>
          <a:off x="412496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7" name="直線コネクタ 286"/>
        <xdr:cNvCxnSpPr/>
      </xdr:nvCxnSpPr>
      <xdr:spPr>
        <a:xfrm>
          <a:off x="402082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93363</xdr:rowOff>
    </xdr:from>
    <xdr:ext cx="405111" cy="259045"/>
    <xdr:sp macro="" textlink="">
      <xdr:nvSpPr>
        <xdr:cNvPr id="288" name="【公営住宅】&#10;有形固定資産減価償却率最大値テキスト"/>
        <xdr:cNvSpPr txBox="1"/>
      </xdr:nvSpPr>
      <xdr:spPr>
        <a:xfrm>
          <a:off x="4124960" y="12834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146686</xdr:rowOff>
    </xdr:from>
    <xdr:to>
      <xdr:col>24</xdr:col>
      <xdr:colOff>152400</xdr:colOff>
      <xdr:row>77</xdr:row>
      <xdr:rowOff>146686</xdr:rowOff>
    </xdr:to>
    <xdr:cxnSp macro="">
      <xdr:nvCxnSpPr>
        <xdr:cNvPr id="289" name="直線コネクタ 288"/>
        <xdr:cNvCxnSpPr/>
      </xdr:nvCxnSpPr>
      <xdr:spPr>
        <a:xfrm>
          <a:off x="4020820" y="130549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102888</xdr:rowOff>
    </xdr:from>
    <xdr:ext cx="405111" cy="259045"/>
    <xdr:sp macro="" textlink="">
      <xdr:nvSpPr>
        <xdr:cNvPr id="290" name="【公営住宅】&#10;有形固定資産減価償却率平均値テキスト"/>
        <xdr:cNvSpPr txBox="1"/>
      </xdr:nvSpPr>
      <xdr:spPr>
        <a:xfrm>
          <a:off x="4124960" y="136817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124461</xdr:rowOff>
    </xdr:from>
    <xdr:to>
      <xdr:col>24</xdr:col>
      <xdr:colOff>114300</xdr:colOff>
      <xdr:row>82</xdr:row>
      <xdr:rowOff>54611</xdr:rowOff>
    </xdr:to>
    <xdr:sp macro="" textlink="">
      <xdr:nvSpPr>
        <xdr:cNvPr id="291" name="フローチャート: 判断 290"/>
        <xdr:cNvSpPr/>
      </xdr:nvSpPr>
      <xdr:spPr>
        <a:xfrm>
          <a:off x="4036060" y="1370330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151130</xdr:rowOff>
    </xdr:from>
    <xdr:to>
      <xdr:col>20</xdr:col>
      <xdr:colOff>38100</xdr:colOff>
      <xdr:row>82</xdr:row>
      <xdr:rowOff>81280</xdr:rowOff>
    </xdr:to>
    <xdr:sp macro="" textlink="">
      <xdr:nvSpPr>
        <xdr:cNvPr id="292" name="フローチャート: 判断 291"/>
        <xdr:cNvSpPr/>
      </xdr:nvSpPr>
      <xdr:spPr>
        <a:xfrm>
          <a:off x="3312160" y="137299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126364</xdr:rowOff>
    </xdr:from>
    <xdr:to>
      <xdr:col>15</xdr:col>
      <xdr:colOff>101600</xdr:colOff>
      <xdr:row>82</xdr:row>
      <xdr:rowOff>56514</xdr:rowOff>
    </xdr:to>
    <xdr:sp macro="" textlink="">
      <xdr:nvSpPr>
        <xdr:cNvPr id="293" name="フローチャート: 判断 292"/>
        <xdr:cNvSpPr/>
      </xdr:nvSpPr>
      <xdr:spPr>
        <a:xfrm>
          <a:off x="2514600" y="137052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86361</xdr:rowOff>
    </xdr:from>
    <xdr:to>
      <xdr:col>10</xdr:col>
      <xdr:colOff>165100</xdr:colOff>
      <xdr:row>82</xdr:row>
      <xdr:rowOff>16511</xdr:rowOff>
    </xdr:to>
    <xdr:sp macro="" textlink="">
      <xdr:nvSpPr>
        <xdr:cNvPr id="294" name="フローチャート: 判断 293"/>
        <xdr:cNvSpPr/>
      </xdr:nvSpPr>
      <xdr:spPr>
        <a:xfrm>
          <a:off x="1739900" y="1366520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73025</xdr:rowOff>
    </xdr:from>
    <xdr:to>
      <xdr:col>6</xdr:col>
      <xdr:colOff>38100</xdr:colOff>
      <xdr:row>82</xdr:row>
      <xdr:rowOff>3175</xdr:rowOff>
    </xdr:to>
    <xdr:sp macro="" textlink="">
      <xdr:nvSpPr>
        <xdr:cNvPr id="295" name="フローチャート: 判断 294"/>
        <xdr:cNvSpPr/>
      </xdr:nvSpPr>
      <xdr:spPr>
        <a:xfrm>
          <a:off x="965200" y="136518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6" name="テキスト ボックス 295"/>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7" name="テキスト ボックス 296"/>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8" name="テキスト ボックス 297"/>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9" name="テキスト ボックス 298"/>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0" name="テキスト ボックス 299"/>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92075</xdr:rowOff>
    </xdr:from>
    <xdr:to>
      <xdr:col>24</xdr:col>
      <xdr:colOff>114300</xdr:colOff>
      <xdr:row>81</xdr:row>
      <xdr:rowOff>22225</xdr:rowOff>
    </xdr:to>
    <xdr:sp macro="" textlink="">
      <xdr:nvSpPr>
        <xdr:cNvPr id="301" name="楕円 300"/>
        <xdr:cNvSpPr/>
      </xdr:nvSpPr>
      <xdr:spPr>
        <a:xfrm>
          <a:off x="4036060" y="135032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114952</xdr:rowOff>
    </xdr:from>
    <xdr:ext cx="405111" cy="259045"/>
    <xdr:sp macro="" textlink="">
      <xdr:nvSpPr>
        <xdr:cNvPr id="302" name="【公営住宅】&#10;有形固定資産減価償却率該当値テキスト"/>
        <xdr:cNvSpPr txBox="1"/>
      </xdr:nvSpPr>
      <xdr:spPr>
        <a:xfrm>
          <a:off x="4124960" y="1335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42545</xdr:rowOff>
    </xdr:from>
    <xdr:to>
      <xdr:col>20</xdr:col>
      <xdr:colOff>38100</xdr:colOff>
      <xdr:row>80</xdr:row>
      <xdr:rowOff>144145</xdr:rowOff>
    </xdr:to>
    <xdr:sp macro="" textlink="">
      <xdr:nvSpPr>
        <xdr:cNvPr id="303" name="楕円 302"/>
        <xdr:cNvSpPr/>
      </xdr:nvSpPr>
      <xdr:spPr>
        <a:xfrm>
          <a:off x="3312160" y="1345374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93345</xdr:rowOff>
    </xdr:from>
    <xdr:to>
      <xdr:col>24</xdr:col>
      <xdr:colOff>63500</xdr:colOff>
      <xdr:row>80</xdr:row>
      <xdr:rowOff>142875</xdr:rowOff>
    </xdr:to>
    <xdr:cxnSp macro="">
      <xdr:nvCxnSpPr>
        <xdr:cNvPr id="304" name="直線コネクタ 303"/>
        <xdr:cNvCxnSpPr/>
      </xdr:nvCxnSpPr>
      <xdr:spPr>
        <a:xfrm>
          <a:off x="3355340" y="13504545"/>
          <a:ext cx="73152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156845</xdr:rowOff>
    </xdr:from>
    <xdr:to>
      <xdr:col>15</xdr:col>
      <xdr:colOff>101600</xdr:colOff>
      <xdr:row>80</xdr:row>
      <xdr:rowOff>86995</xdr:rowOff>
    </xdr:to>
    <xdr:sp macro="" textlink="">
      <xdr:nvSpPr>
        <xdr:cNvPr id="305" name="楕円 304"/>
        <xdr:cNvSpPr/>
      </xdr:nvSpPr>
      <xdr:spPr>
        <a:xfrm>
          <a:off x="2514600" y="134004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36195</xdr:rowOff>
    </xdr:from>
    <xdr:to>
      <xdr:col>19</xdr:col>
      <xdr:colOff>177800</xdr:colOff>
      <xdr:row>80</xdr:row>
      <xdr:rowOff>93345</xdr:rowOff>
    </xdr:to>
    <xdr:cxnSp macro="">
      <xdr:nvCxnSpPr>
        <xdr:cNvPr id="306" name="直線コネクタ 305"/>
        <xdr:cNvCxnSpPr/>
      </xdr:nvCxnSpPr>
      <xdr:spPr>
        <a:xfrm>
          <a:off x="2565400" y="13447395"/>
          <a:ext cx="78994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27305</xdr:rowOff>
    </xdr:from>
    <xdr:to>
      <xdr:col>10</xdr:col>
      <xdr:colOff>165100</xdr:colOff>
      <xdr:row>80</xdr:row>
      <xdr:rowOff>128905</xdr:rowOff>
    </xdr:to>
    <xdr:sp macro="" textlink="">
      <xdr:nvSpPr>
        <xdr:cNvPr id="307" name="楕円 306"/>
        <xdr:cNvSpPr/>
      </xdr:nvSpPr>
      <xdr:spPr>
        <a:xfrm>
          <a:off x="1739900" y="1343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36195</xdr:rowOff>
    </xdr:from>
    <xdr:to>
      <xdr:col>15</xdr:col>
      <xdr:colOff>50800</xdr:colOff>
      <xdr:row>80</xdr:row>
      <xdr:rowOff>78105</xdr:rowOff>
    </xdr:to>
    <xdr:cxnSp macro="">
      <xdr:nvCxnSpPr>
        <xdr:cNvPr id="308" name="直線コネクタ 307"/>
        <xdr:cNvCxnSpPr/>
      </xdr:nvCxnSpPr>
      <xdr:spPr>
        <a:xfrm flipV="1">
          <a:off x="1790700" y="13447395"/>
          <a:ext cx="7747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27305</xdr:rowOff>
    </xdr:from>
    <xdr:to>
      <xdr:col>6</xdr:col>
      <xdr:colOff>38100</xdr:colOff>
      <xdr:row>79</xdr:row>
      <xdr:rowOff>128905</xdr:rowOff>
    </xdr:to>
    <xdr:sp macro="" textlink="">
      <xdr:nvSpPr>
        <xdr:cNvPr id="309" name="楕円 308"/>
        <xdr:cNvSpPr/>
      </xdr:nvSpPr>
      <xdr:spPr>
        <a:xfrm>
          <a:off x="965200" y="1327086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78105</xdr:rowOff>
    </xdr:from>
    <xdr:to>
      <xdr:col>10</xdr:col>
      <xdr:colOff>114300</xdr:colOff>
      <xdr:row>80</xdr:row>
      <xdr:rowOff>78105</xdr:rowOff>
    </xdr:to>
    <xdr:cxnSp macro="">
      <xdr:nvCxnSpPr>
        <xdr:cNvPr id="310" name="直線コネクタ 309"/>
        <xdr:cNvCxnSpPr/>
      </xdr:nvCxnSpPr>
      <xdr:spPr>
        <a:xfrm>
          <a:off x="1008380" y="13321665"/>
          <a:ext cx="78232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72407</xdr:rowOff>
    </xdr:from>
    <xdr:ext cx="405111" cy="259045"/>
    <xdr:sp macro="" textlink="">
      <xdr:nvSpPr>
        <xdr:cNvPr id="311" name="n_1aveValue【公営住宅】&#10;有形固定資産減価償却率"/>
        <xdr:cNvSpPr txBox="1"/>
      </xdr:nvSpPr>
      <xdr:spPr>
        <a:xfrm>
          <a:off x="3170564" y="13818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47641</xdr:rowOff>
    </xdr:from>
    <xdr:ext cx="405111" cy="259045"/>
    <xdr:sp macro="" textlink="">
      <xdr:nvSpPr>
        <xdr:cNvPr id="312" name="n_2aveValue【公営住宅】&#10;有形固定資産減価償却率"/>
        <xdr:cNvSpPr txBox="1"/>
      </xdr:nvSpPr>
      <xdr:spPr>
        <a:xfrm>
          <a:off x="2385704" y="13794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7638</xdr:rowOff>
    </xdr:from>
    <xdr:ext cx="405111" cy="259045"/>
    <xdr:sp macro="" textlink="">
      <xdr:nvSpPr>
        <xdr:cNvPr id="313" name="n_3aveValue【公営住宅】&#10;有形固定資産減価償却率"/>
        <xdr:cNvSpPr txBox="1"/>
      </xdr:nvSpPr>
      <xdr:spPr>
        <a:xfrm>
          <a:off x="1611004" y="13754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165752</xdr:rowOff>
    </xdr:from>
    <xdr:ext cx="405111" cy="259045"/>
    <xdr:sp macro="" textlink="">
      <xdr:nvSpPr>
        <xdr:cNvPr id="314" name="n_4aveValue【公営住宅】&#10;有形固定資産減価償却率"/>
        <xdr:cNvSpPr txBox="1"/>
      </xdr:nvSpPr>
      <xdr:spPr>
        <a:xfrm>
          <a:off x="836304" y="13744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160672</xdr:rowOff>
    </xdr:from>
    <xdr:ext cx="405111" cy="259045"/>
    <xdr:sp macro="" textlink="">
      <xdr:nvSpPr>
        <xdr:cNvPr id="315" name="n_1mainValue【公営住宅】&#10;有形固定資産減価償却率"/>
        <xdr:cNvSpPr txBox="1"/>
      </xdr:nvSpPr>
      <xdr:spPr>
        <a:xfrm>
          <a:off x="3170564" y="1323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103522</xdr:rowOff>
    </xdr:from>
    <xdr:ext cx="405111" cy="259045"/>
    <xdr:sp macro="" textlink="">
      <xdr:nvSpPr>
        <xdr:cNvPr id="316" name="n_2mainValue【公営住宅】&#10;有形固定資産減価償却率"/>
        <xdr:cNvSpPr txBox="1"/>
      </xdr:nvSpPr>
      <xdr:spPr>
        <a:xfrm>
          <a:off x="2385704" y="1317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145432</xdr:rowOff>
    </xdr:from>
    <xdr:ext cx="405111" cy="259045"/>
    <xdr:sp macro="" textlink="">
      <xdr:nvSpPr>
        <xdr:cNvPr id="317" name="n_3mainValue【公営住宅】&#10;有形固定資産減価償却率"/>
        <xdr:cNvSpPr txBox="1"/>
      </xdr:nvSpPr>
      <xdr:spPr>
        <a:xfrm>
          <a:off x="1611004" y="1322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145432</xdr:rowOff>
    </xdr:from>
    <xdr:ext cx="405111" cy="259045"/>
    <xdr:sp macro="" textlink="">
      <xdr:nvSpPr>
        <xdr:cNvPr id="318" name="n_4mainValue【公営住宅】&#10;有形固定資産減価償却率"/>
        <xdr:cNvSpPr txBox="1"/>
      </xdr:nvSpPr>
      <xdr:spPr>
        <a:xfrm>
          <a:off x="836304" y="1305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9" name="正方形/長方形 318"/>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0" name="正方形/長方形 319"/>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1" name="正方形/長方形 320"/>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2" name="正方形/長方形 321"/>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3" name="正方形/長方形 322"/>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4" name="正方形/長方形 323"/>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5" name="正方形/長方形 324"/>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6" name="正方形/長方形 325"/>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7" name="テキスト ボックス 326"/>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8" name="直線コネクタ 327"/>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9" name="直線コネクタ 328"/>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0" name="テキスト ボックス 329"/>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1" name="直線コネクタ 330"/>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32" name="テキスト ボックス 331"/>
        <xdr:cNvSpPr txBox="1"/>
      </xdr:nvSpPr>
      <xdr:spPr>
        <a:xfrm>
          <a:off x="5364041" y="140195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4" name="テキスト ボックス 333"/>
        <xdr:cNvSpPr txBox="1"/>
      </xdr:nvSpPr>
      <xdr:spPr>
        <a:xfrm>
          <a:off x="5364041" y="136461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5" name="直線コネクタ 334"/>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36" name="テキスト ボックス 335"/>
        <xdr:cNvSpPr txBox="1"/>
      </xdr:nvSpPr>
      <xdr:spPr>
        <a:xfrm>
          <a:off x="5364041" y="132727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7" name="直線コネクタ 336"/>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38" name="テキスト ボックス 337"/>
        <xdr:cNvSpPr txBox="1"/>
      </xdr:nvSpPr>
      <xdr:spPr>
        <a:xfrm>
          <a:off x="5364041" y="129032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0" name="テキスト ボックス 339"/>
        <xdr:cNvSpPr txBox="1"/>
      </xdr:nvSpPr>
      <xdr:spPr>
        <a:xfrm>
          <a:off x="5364041" y="125298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170002</xdr:rowOff>
    </xdr:from>
    <xdr:to>
      <xdr:col>54</xdr:col>
      <xdr:colOff>189865</xdr:colOff>
      <xdr:row>86</xdr:row>
      <xdr:rowOff>109576</xdr:rowOff>
    </xdr:to>
    <xdr:cxnSp macro="">
      <xdr:nvCxnSpPr>
        <xdr:cNvPr id="342" name="直線コネクタ 341"/>
        <xdr:cNvCxnSpPr/>
      </xdr:nvCxnSpPr>
      <xdr:spPr>
        <a:xfrm flipV="1">
          <a:off x="9219565" y="13078282"/>
          <a:ext cx="0" cy="1448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113403</xdr:rowOff>
    </xdr:from>
    <xdr:ext cx="469744" cy="259045"/>
    <xdr:sp macro="" textlink="">
      <xdr:nvSpPr>
        <xdr:cNvPr id="343" name="【公営住宅】&#10;一人当たり面積最小値テキスト"/>
        <xdr:cNvSpPr txBox="1"/>
      </xdr:nvSpPr>
      <xdr:spPr>
        <a:xfrm>
          <a:off x="9258300" y="14530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109576</xdr:rowOff>
    </xdr:from>
    <xdr:to>
      <xdr:col>55</xdr:col>
      <xdr:colOff>88900</xdr:colOff>
      <xdr:row>86</xdr:row>
      <xdr:rowOff>109576</xdr:rowOff>
    </xdr:to>
    <xdr:cxnSp macro="">
      <xdr:nvCxnSpPr>
        <xdr:cNvPr id="344" name="直線コネクタ 343"/>
        <xdr:cNvCxnSpPr/>
      </xdr:nvCxnSpPr>
      <xdr:spPr>
        <a:xfrm>
          <a:off x="9154160" y="145266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116679</xdr:rowOff>
    </xdr:from>
    <xdr:ext cx="534377" cy="259045"/>
    <xdr:sp macro="" textlink="">
      <xdr:nvSpPr>
        <xdr:cNvPr id="345" name="【公営住宅】&#10;一人当たり面積最大値テキスト"/>
        <xdr:cNvSpPr txBox="1"/>
      </xdr:nvSpPr>
      <xdr:spPr>
        <a:xfrm>
          <a:off x="9258300" y="1285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170002</xdr:rowOff>
    </xdr:from>
    <xdr:to>
      <xdr:col>55</xdr:col>
      <xdr:colOff>88900</xdr:colOff>
      <xdr:row>77</xdr:row>
      <xdr:rowOff>170002</xdr:rowOff>
    </xdr:to>
    <xdr:cxnSp macro="">
      <xdr:nvCxnSpPr>
        <xdr:cNvPr id="346" name="直線コネクタ 345"/>
        <xdr:cNvCxnSpPr/>
      </xdr:nvCxnSpPr>
      <xdr:spPr>
        <a:xfrm>
          <a:off x="9154160" y="130782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75785</xdr:rowOff>
    </xdr:from>
    <xdr:ext cx="469744" cy="259045"/>
    <xdr:sp macro="" textlink="">
      <xdr:nvSpPr>
        <xdr:cNvPr id="347" name="【公営住宅】&#10;一人当たり面積平均値テキスト"/>
        <xdr:cNvSpPr txBox="1"/>
      </xdr:nvSpPr>
      <xdr:spPr>
        <a:xfrm>
          <a:off x="9258300" y="14157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52908</xdr:rowOff>
    </xdr:from>
    <xdr:to>
      <xdr:col>55</xdr:col>
      <xdr:colOff>50800</xdr:colOff>
      <xdr:row>85</xdr:row>
      <xdr:rowOff>154508</xdr:rowOff>
    </xdr:to>
    <xdr:sp macro="" textlink="">
      <xdr:nvSpPr>
        <xdr:cNvPr id="348" name="フローチャート: 判断 347"/>
        <xdr:cNvSpPr/>
      </xdr:nvSpPr>
      <xdr:spPr>
        <a:xfrm>
          <a:off x="9192260" y="1430230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63157</xdr:rowOff>
    </xdr:from>
    <xdr:to>
      <xdr:col>50</xdr:col>
      <xdr:colOff>165100</xdr:colOff>
      <xdr:row>85</xdr:row>
      <xdr:rowOff>164757</xdr:rowOff>
    </xdr:to>
    <xdr:sp macro="" textlink="">
      <xdr:nvSpPr>
        <xdr:cNvPr id="349" name="フローチャート: 判断 348"/>
        <xdr:cNvSpPr/>
      </xdr:nvSpPr>
      <xdr:spPr>
        <a:xfrm>
          <a:off x="8445500" y="1431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61404</xdr:rowOff>
    </xdr:from>
    <xdr:to>
      <xdr:col>46</xdr:col>
      <xdr:colOff>38100</xdr:colOff>
      <xdr:row>85</xdr:row>
      <xdr:rowOff>163004</xdr:rowOff>
    </xdr:to>
    <xdr:sp macro="" textlink="">
      <xdr:nvSpPr>
        <xdr:cNvPr id="350" name="フローチャート: 判断 349"/>
        <xdr:cNvSpPr/>
      </xdr:nvSpPr>
      <xdr:spPr>
        <a:xfrm>
          <a:off x="7670800" y="1431080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63728</xdr:rowOff>
    </xdr:from>
    <xdr:to>
      <xdr:col>41</xdr:col>
      <xdr:colOff>101600</xdr:colOff>
      <xdr:row>85</xdr:row>
      <xdr:rowOff>165328</xdr:rowOff>
    </xdr:to>
    <xdr:sp macro="" textlink="">
      <xdr:nvSpPr>
        <xdr:cNvPr id="351" name="フローチャート: 判断 350"/>
        <xdr:cNvSpPr/>
      </xdr:nvSpPr>
      <xdr:spPr>
        <a:xfrm>
          <a:off x="6873240" y="143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97028</xdr:rowOff>
    </xdr:from>
    <xdr:to>
      <xdr:col>36</xdr:col>
      <xdr:colOff>165100</xdr:colOff>
      <xdr:row>86</xdr:row>
      <xdr:rowOff>27178</xdr:rowOff>
    </xdr:to>
    <xdr:sp macro="" textlink="">
      <xdr:nvSpPr>
        <xdr:cNvPr id="352" name="フローチャート: 判断 351"/>
        <xdr:cNvSpPr/>
      </xdr:nvSpPr>
      <xdr:spPr>
        <a:xfrm>
          <a:off x="6098540" y="143464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70168</xdr:rowOff>
    </xdr:from>
    <xdr:to>
      <xdr:col>55</xdr:col>
      <xdr:colOff>50800</xdr:colOff>
      <xdr:row>86</xdr:row>
      <xdr:rowOff>318</xdr:rowOff>
    </xdr:to>
    <xdr:sp macro="" textlink="">
      <xdr:nvSpPr>
        <xdr:cNvPr id="358" name="楕円 357"/>
        <xdr:cNvSpPr/>
      </xdr:nvSpPr>
      <xdr:spPr>
        <a:xfrm>
          <a:off x="9192260" y="1431956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48595</xdr:rowOff>
    </xdr:from>
    <xdr:ext cx="469744" cy="259045"/>
    <xdr:sp macro="" textlink="">
      <xdr:nvSpPr>
        <xdr:cNvPr id="359" name="【公営住宅】&#10;一人当たり面積該当値テキスト"/>
        <xdr:cNvSpPr txBox="1"/>
      </xdr:nvSpPr>
      <xdr:spPr>
        <a:xfrm>
          <a:off x="9258300" y="1429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73597</xdr:rowOff>
    </xdr:from>
    <xdr:to>
      <xdr:col>50</xdr:col>
      <xdr:colOff>165100</xdr:colOff>
      <xdr:row>86</xdr:row>
      <xdr:rowOff>3747</xdr:rowOff>
    </xdr:to>
    <xdr:sp macro="" textlink="">
      <xdr:nvSpPr>
        <xdr:cNvPr id="360" name="楕円 359"/>
        <xdr:cNvSpPr/>
      </xdr:nvSpPr>
      <xdr:spPr>
        <a:xfrm>
          <a:off x="8445500" y="1432299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120968</xdr:rowOff>
    </xdr:from>
    <xdr:to>
      <xdr:col>55</xdr:col>
      <xdr:colOff>0</xdr:colOff>
      <xdr:row>85</xdr:row>
      <xdr:rowOff>124397</xdr:rowOff>
    </xdr:to>
    <xdr:cxnSp macro="">
      <xdr:nvCxnSpPr>
        <xdr:cNvPr id="361" name="直線コネクタ 360"/>
        <xdr:cNvCxnSpPr/>
      </xdr:nvCxnSpPr>
      <xdr:spPr>
        <a:xfrm flipV="1">
          <a:off x="8496300" y="14370368"/>
          <a:ext cx="7239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75882</xdr:rowOff>
    </xdr:from>
    <xdr:to>
      <xdr:col>46</xdr:col>
      <xdr:colOff>38100</xdr:colOff>
      <xdr:row>86</xdr:row>
      <xdr:rowOff>6032</xdr:rowOff>
    </xdr:to>
    <xdr:sp macro="" textlink="">
      <xdr:nvSpPr>
        <xdr:cNvPr id="362" name="楕円 361"/>
        <xdr:cNvSpPr/>
      </xdr:nvSpPr>
      <xdr:spPr>
        <a:xfrm>
          <a:off x="7670800" y="1432528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124397</xdr:rowOff>
    </xdr:from>
    <xdr:to>
      <xdr:col>50</xdr:col>
      <xdr:colOff>114300</xdr:colOff>
      <xdr:row>85</xdr:row>
      <xdr:rowOff>126682</xdr:rowOff>
    </xdr:to>
    <xdr:cxnSp macro="">
      <xdr:nvCxnSpPr>
        <xdr:cNvPr id="363" name="直線コネクタ 362"/>
        <xdr:cNvCxnSpPr/>
      </xdr:nvCxnSpPr>
      <xdr:spPr>
        <a:xfrm flipV="1">
          <a:off x="7713980" y="14373797"/>
          <a:ext cx="78232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15190</xdr:rowOff>
    </xdr:from>
    <xdr:to>
      <xdr:col>41</xdr:col>
      <xdr:colOff>101600</xdr:colOff>
      <xdr:row>85</xdr:row>
      <xdr:rowOff>116790</xdr:rowOff>
    </xdr:to>
    <xdr:sp macro="" textlink="">
      <xdr:nvSpPr>
        <xdr:cNvPr id="364" name="楕円 363"/>
        <xdr:cNvSpPr/>
      </xdr:nvSpPr>
      <xdr:spPr>
        <a:xfrm>
          <a:off x="6873240" y="1426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65990</xdr:rowOff>
    </xdr:from>
    <xdr:to>
      <xdr:col>45</xdr:col>
      <xdr:colOff>177800</xdr:colOff>
      <xdr:row>85</xdr:row>
      <xdr:rowOff>126682</xdr:rowOff>
    </xdr:to>
    <xdr:cxnSp macro="">
      <xdr:nvCxnSpPr>
        <xdr:cNvPr id="365" name="直線コネクタ 364"/>
        <xdr:cNvCxnSpPr/>
      </xdr:nvCxnSpPr>
      <xdr:spPr>
        <a:xfrm>
          <a:off x="6924040" y="14315390"/>
          <a:ext cx="789940" cy="60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83465</xdr:rowOff>
    </xdr:from>
    <xdr:to>
      <xdr:col>36</xdr:col>
      <xdr:colOff>165100</xdr:colOff>
      <xdr:row>86</xdr:row>
      <xdr:rowOff>13615</xdr:rowOff>
    </xdr:to>
    <xdr:sp macro="" textlink="">
      <xdr:nvSpPr>
        <xdr:cNvPr id="366" name="楕円 365"/>
        <xdr:cNvSpPr/>
      </xdr:nvSpPr>
      <xdr:spPr>
        <a:xfrm>
          <a:off x="6098540" y="143328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65990</xdr:rowOff>
    </xdr:from>
    <xdr:to>
      <xdr:col>41</xdr:col>
      <xdr:colOff>50800</xdr:colOff>
      <xdr:row>85</xdr:row>
      <xdr:rowOff>134265</xdr:rowOff>
    </xdr:to>
    <xdr:cxnSp macro="">
      <xdr:nvCxnSpPr>
        <xdr:cNvPr id="367" name="直線コネクタ 366"/>
        <xdr:cNvCxnSpPr/>
      </xdr:nvCxnSpPr>
      <xdr:spPr>
        <a:xfrm flipV="1">
          <a:off x="6149340" y="14315390"/>
          <a:ext cx="774700" cy="68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9834</xdr:rowOff>
    </xdr:from>
    <xdr:ext cx="469744" cy="259045"/>
    <xdr:sp macro="" textlink="">
      <xdr:nvSpPr>
        <xdr:cNvPr id="368" name="n_1aveValue【公営住宅】&#10;一人当たり面積"/>
        <xdr:cNvSpPr txBox="1"/>
      </xdr:nvSpPr>
      <xdr:spPr>
        <a:xfrm>
          <a:off x="8271587" y="1409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8081</xdr:rowOff>
    </xdr:from>
    <xdr:ext cx="469744" cy="259045"/>
    <xdr:sp macro="" textlink="">
      <xdr:nvSpPr>
        <xdr:cNvPr id="369" name="n_2aveValue【公営住宅】&#10;一人当たり面積"/>
        <xdr:cNvSpPr txBox="1"/>
      </xdr:nvSpPr>
      <xdr:spPr>
        <a:xfrm>
          <a:off x="7509587" y="14089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156455</xdr:rowOff>
    </xdr:from>
    <xdr:ext cx="469744" cy="259045"/>
    <xdr:sp macro="" textlink="">
      <xdr:nvSpPr>
        <xdr:cNvPr id="370" name="n_3aveValue【公営住宅】&#10;一人当たり面積"/>
        <xdr:cNvSpPr txBox="1"/>
      </xdr:nvSpPr>
      <xdr:spPr>
        <a:xfrm>
          <a:off x="6712027" y="1440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18305</xdr:rowOff>
    </xdr:from>
    <xdr:ext cx="469744" cy="259045"/>
    <xdr:sp macro="" textlink="">
      <xdr:nvSpPr>
        <xdr:cNvPr id="371" name="n_4aveValue【公営住宅】&#10;一人当たり面積"/>
        <xdr:cNvSpPr txBox="1"/>
      </xdr:nvSpPr>
      <xdr:spPr>
        <a:xfrm>
          <a:off x="5937327" y="14435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166324</xdr:rowOff>
    </xdr:from>
    <xdr:ext cx="469744" cy="259045"/>
    <xdr:sp macro="" textlink="">
      <xdr:nvSpPr>
        <xdr:cNvPr id="372" name="n_1mainValue【公営住宅】&#10;一人当たり面積"/>
        <xdr:cNvSpPr txBox="1"/>
      </xdr:nvSpPr>
      <xdr:spPr>
        <a:xfrm>
          <a:off x="8271587" y="14415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168609</xdr:rowOff>
    </xdr:from>
    <xdr:ext cx="469744" cy="259045"/>
    <xdr:sp macro="" textlink="">
      <xdr:nvSpPr>
        <xdr:cNvPr id="373" name="n_2mainValue【公営住宅】&#10;一人当たり面積"/>
        <xdr:cNvSpPr txBox="1"/>
      </xdr:nvSpPr>
      <xdr:spPr>
        <a:xfrm>
          <a:off x="7509587" y="14418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133317</xdr:rowOff>
    </xdr:from>
    <xdr:ext cx="469744" cy="259045"/>
    <xdr:sp macro="" textlink="">
      <xdr:nvSpPr>
        <xdr:cNvPr id="374" name="n_3mainValue【公営住宅】&#10;一人当たり面積"/>
        <xdr:cNvSpPr txBox="1"/>
      </xdr:nvSpPr>
      <xdr:spPr>
        <a:xfrm>
          <a:off x="6712027" y="14047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30142</xdr:rowOff>
    </xdr:from>
    <xdr:ext cx="469744" cy="259045"/>
    <xdr:sp macro="" textlink="">
      <xdr:nvSpPr>
        <xdr:cNvPr id="375" name="n_4mainValue【公営住宅】&#10;一人当たり面積"/>
        <xdr:cNvSpPr txBox="1"/>
      </xdr:nvSpPr>
      <xdr:spPr>
        <a:xfrm>
          <a:off x="5937327" y="1411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3" name="直線コネクタ 402"/>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4" name="テキスト ボックス 403"/>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5" name="直線コネクタ 404"/>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6" name="テキスト ボックス 405"/>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7" name="直線コネクタ 406"/>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8" name="テキスト ボックス 407"/>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9" name="直線コネクタ 408"/>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0" name="テキスト ボックス 409"/>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1" name="直線コネクタ 410"/>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2" name="テキスト ボックス 411"/>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3" name="直線コネクタ 412"/>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4" name="テキスト ボックス 413"/>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85997</xdr:rowOff>
    </xdr:from>
    <xdr:to>
      <xdr:col>85</xdr:col>
      <xdr:colOff>126364</xdr:colOff>
      <xdr:row>42</xdr:row>
      <xdr:rowOff>92528</xdr:rowOff>
    </xdr:to>
    <xdr:cxnSp macro="">
      <xdr:nvCxnSpPr>
        <xdr:cNvPr id="417" name="直線コネクタ 416"/>
        <xdr:cNvCxnSpPr/>
      </xdr:nvCxnSpPr>
      <xdr:spPr>
        <a:xfrm flipV="1">
          <a:off x="14375764" y="5618117"/>
          <a:ext cx="0" cy="151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8" name="【認定こども園・幼稚園・保育所】&#10;有形固定資産減価償却率最小値テキスト"/>
        <xdr:cNvSpPr txBox="1"/>
      </xdr:nvSpPr>
      <xdr:spPr>
        <a:xfrm>
          <a:off x="1441450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19" name="直線コネクタ 418"/>
        <xdr:cNvCxnSpPr/>
      </xdr:nvCxnSpPr>
      <xdr:spPr>
        <a:xfrm>
          <a:off x="1428750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32674</xdr:rowOff>
    </xdr:from>
    <xdr:ext cx="340478" cy="259045"/>
    <xdr:sp macro="" textlink="">
      <xdr:nvSpPr>
        <xdr:cNvPr id="420" name="【認定こども園・幼稚園・保育所】&#10;有形固定資産減価償却率最大値テキスト"/>
        <xdr:cNvSpPr txBox="1"/>
      </xdr:nvSpPr>
      <xdr:spPr>
        <a:xfrm>
          <a:off x="14414500" y="53971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85997</xdr:rowOff>
    </xdr:from>
    <xdr:to>
      <xdr:col>86</xdr:col>
      <xdr:colOff>25400</xdr:colOff>
      <xdr:row>33</xdr:row>
      <xdr:rowOff>85997</xdr:rowOff>
    </xdr:to>
    <xdr:cxnSp macro="">
      <xdr:nvCxnSpPr>
        <xdr:cNvPr id="421" name="直線コネクタ 420"/>
        <xdr:cNvCxnSpPr/>
      </xdr:nvCxnSpPr>
      <xdr:spPr>
        <a:xfrm>
          <a:off x="14287500" y="56181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100166</xdr:rowOff>
    </xdr:from>
    <xdr:ext cx="405111" cy="259045"/>
    <xdr:sp macro="" textlink="">
      <xdr:nvSpPr>
        <xdr:cNvPr id="422" name="【認定こども園・幼稚園・保育所】&#10;有形固定資産減価償却率平均値テキスト"/>
        <xdr:cNvSpPr txBox="1"/>
      </xdr:nvSpPr>
      <xdr:spPr>
        <a:xfrm>
          <a:off x="14414500" y="6302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423" name="フローチャート: 判断 422"/>
        <xdr:cNvSpPr/>
      </xdr:nvSpPr>
      <xdr:spPr>
        <a:xfrm>
          <a:off x="14325600" y="6324419"/>
          <a:ext cx="93980" cy="9778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128270</xdr:rowOff>
    </xdr:from>
    <xdr:to>
      <xdr:col>81</xdr:col>
      <xdr:colOff>101600</xdr:colOff>
      <xdr:row>38</xdr:row>
      <xdr:rowOff>58420</xdr:rowOff>
    </xdr:to>
    <xdr:sp macro="" textlink="">
      <xdr:nvSpPr>
        <xdr:cNvPr id="424" name="フローチャート: 判断 423"/>
        <xdr:cNvSpPr/>
      </xdr:nvSpPr>
      <xdr:spPr>
        <a:xfrm>
          <a:off x="13578840" y="63309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157661</xdr:rowOff>
    </xdr:from>
    <xdr:to>
      <xdr:col>76</xdr:col>
      <xdr:colOff>165100</xdr:colOff>
      <xdr:row>38</xdr:row>
      <xdr:rowOff>87812</xdr:rowOff>
    </xdr:to>
    <xdr:sp macro="" textlink="">
      <xdr:nvSpPr>
        <xdr:cNvPr id="425" name="フローチャート: 判断 424"/>
        <xdr:cNvSpPr/>
      </xdr:nvSpPr>
      <xdr:spPr>
        <a:xfrm>
          <a:off x="12804140" y="6360341"/>
          <a:ext cx="101600" cy="977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33565</xdr:rowOff>
    </xdr:from>
    <xdr:to>
      <xdr:col>72</xdr:col>
      <xdr:colOff>38100</xdr:colOff>
      <xdr:row>38</xdr:row>
      <xdr:rowOff>135165</xdr:rowOff>
    </xdr:to>
    <xdr:sp macro="" textlink="">
      <xdr:nvSpPr>
        <xdr:cNvPr id="426" name="フローチャート: 判断 425"/>
        <xdr:cNvSpPr/>
      </xdr:nvSpPr>
      <xdr:spPr>
        <a:xfrm>
          <a:off x="12029440" y="640388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427" name="フローチャート: 判断 426"/>
        <xdr:cNvSpPr/>
      </xdr:nvSpPr>
      <xdr:spPr>
        <a:xfrm>
          <a:off x="11231880" y="6376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17236</xdr:rowOff>
    </xdr:from>
    <xdr:to>
      <xdr:col>85</xdr:col>
      <xdr:colOff>177800</xdr:colOff>
      <xdr:row>36</xdr:row>
      <xdr:rowOff>118836</xdr:rowOff>
    </xdr:to>
    <xdr:sp macro="" textlink="">
      <xdr:nvSpPr>
        <xdr:cNvPr id="433" name="楕円 432"/>
        <xdr:cNvSpPr/>
      </xdr:nvSpPr>
      <xdr:spPr>
        <a:xfrm>
          <a:off x="14325600" y="6052276"/>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40113</xdr:rowOff>
    </xdr:from>
    <xdr:ext cx="405111" cy="259045"/>
    <xdr:sp macro="" textlink="">
      <xdr:nvSpPr>
        <xdr:cNvPr id="434" name="【認定こども園・幼稚園・保育所】&#10;有形固定資産減価償却率該当値テキスト"/>
        <xdr:cNvSpPr txBox="1"/>
      </xdr:nvSpPr>
      <xdr:spPr>
        <a:xfrm>
          <a:off x="14414500" y="590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111942</xdr:rowOff>
    </xdr:from>
    <xdr:to>
      <xdr:col>81</xdr:col>
      <xdr:colOff>101600</xdr:colOff>
      <xdr:row>36</xdr:row>
      <xdr:rowOff>42092</xdr:rowOff>
    </xdr:to>
    <xdr:sp macro="" textlink="">
      <xdr:nvSpPr>
        <xdr:cNvPr id="435" name="楕円 434"/>
        <xdr:cNvSpPr/>
      </xdr:nvSpPr>
      <xdr:spPr>
        <a:xfrm>
          <a:off x="13578840" y="59793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162742</xdr:rowOff>
    </xdr:from>
    <xdr:to>
      <xdr:col>85</xdr:col>
      <xdr:colOff>127000</xdr:colOff>
      <xdr:row>36</xdr:row>
      <xdr:rowOff>68036</xdr:rowOff>
    </xdr:to>
    <xdr:cxnSp macro="">
      <xdr:nvCxnSpPr>
        <xdr:cNvPr id="436" name="直線コネクタ 435"/>
        <xdr:cNvCxnSpPr/>
      </xdr:nvCxnSpPr>
      <xdr:spPr>
        <a:xfrm>
          <a:off x="13629640" y="6030142"/>
          <a:ext cx="746760" cy="7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30299</xdr:rowOff>
    </xdr:from>
    <xdr:to>
      <xdr:col>76</xdr:col>
      <xdr:colOff>165100</xdr:colOff>
      <xdr:row>35</xdr:row>
      <xdr:rowOff>131899</xdr:rowOff>
    </xdr:to>
    <xdr:sp macro="" textlink="">
      <xdr:nvSpPr>
        <xdr:cNvPr id="437" name="楕円 436"/>
        <xdr:cNvSpPr/>
      </xdr:nvSpPr>
      <xdr:spPr>
        <a:xfrm>
          <a:off x="12804140" y="589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81099</xdr:rowOff>
    </xdr:from>
    <xdr:to>
      <xdr:col>81</xdr:col>
      <xdr:colOff>50800</xdr:colOff>
      <xdr:row>35</xdr:row>
      <xdr:rowOff>162742</xdr:rowOff>
    </xdr:to>
    <xdr:cxnSp macro="">
      <xdr:nvCxnSpPr>
        <xdr:cNvPr id="438" name="直線コネクタ 437"/>
        <xdr:cNvCxnSpPr/>
      </xdr:nvCxnSpPr>
      <xdr:spPr>
        <a:xfrm>
          <a:off x="12854940" y="5948499"/>
          <a:ext cx="7747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134801</xdr:rowOff>
    </xdr:from>
    <xdr:to>
      <xdr:col>72</xdr:col>
      <xdr:colOff>38100</xdr:colOff>
      <xdr:row>36</xdr:row>
      <xdr:rowOff>64951</xdr:rowOff>
    </xdr:to>
    <xdr:sp macro="" textlink="">
      <xdr:nvSpPr>
        <xdr:cNvPr id="439" name="楕円 438"/>
        <xdr:cNvSpPr/>
      </xdr:nvSpPr>
      <xdr:spPr>
        <a:xfrm>
          <a:off x="12029440" y="600220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81099</xdr:rowOff>
    </xdr:from>
    <xdr:to>
      <xdr:col>76</xdr:col>
      <xdr:colOff>114300</xdr:colOff>
      <xdr:row>36</xdr:row>
      <xdr:rowOff>14151</xdr:rowOff>
    </xdr:to>
    <xdr:cxnSp macro="">
      <xdr:nvCxnSpPr>
        <xdr:cNvPr id="440" name="直線コネクタ 439"/>
        <xdr:cNvCxnSpPr/>
      </xdr:nvCxnSpPr>
      <xdr:spPr>
        <a:xfrm flipV="1">
          <a:off x="12072620" y="5948499"/>
          <a:ext cx="782320" cy="100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25400</xdr:rowOff>
    </xdr:from>
    <xdr:to>
      <xdr:col>67</xdr:col>
      <xdr:colOff>101600</xdr:colOff>
      <xdr:row>37</xdr:row>
      <xdr:rowOff>127000</xdr:rowOff>
    </xdr:to>
    <xdr:sp macro="" textlink="">
      <xdr:nvSpPr>
        <xdr:cNvPr id="441" name="楕円 440"/>
        <xdr:cNvSpPr/>
      </xdr:nvSpPr>
      <xdr:spPr>
        <a:xfrm>
          <a:off x="11231880" y="622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14151</xdr:rowOff>
    </xdr:from>
    <xdr:to>
      <xdr:col>71</xdr:col>
      <xdr:colOff>177800</xdr:colOff>
      <xdr:row>37</xdr:row>
      <xdr:rowOff>76200</xdr:rowOff>
    </xdr:to>
    <xdr:cxnSp macro="">
      <xdr:nvCxnSpPr>
        <xdr:cNvPr id="442" name="直線コネクタ 441"/>
        <xdr:cNvCxnSpPr/>
      </xdr:nvCxnSpPr>
      <xdr:spPr>
        <a:xfrm flipV="1">
          <a:off x="11282680" y="6049191"/>
          <a:ext cx="789940" cy="229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49547</xdr:rowOff>
    </xdr:from>
    <xdr:ext cx="405111" cy="259045"/>
    <xdr:sp macro="" textlink="">
      <xdr:nvSpPr>
        <xdr:cNvPr id="443" name="n_1aveValue【認定こども園・幼稚園・保育所】&#10;有形固定資産減価償却率"/>
        <xdr:cNvSpPr txBox="1"/>
      </xdr:nvSpPr>
      <xdr:spPr>
        <a:xfrm>
          <a:off x="13437244" y="641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78939</xdr:rowOff>
    </xdr:from>
    <xdr:ext cx="405111" cy="259045"/>
    <xdr:sp macro="" textlink="">
      <xdr:nvSpPr>
        <xdr:cNvPr id="444" name="n_2aveValue【認定こども園・幼稚園・保育所】&#10;有形固定資産減価償却率"/>
        <xdr:cNvSpPr txBox="1"/>
      </xdr:nvSpPr>
      <xdr:spPr>
        <a:xfrm>
          <a:off x="12675244" y="6449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126292</xdr:rowOff>
    </xdr:from>
    <xdr:ext cx="405111" cy="259045"/>
    <xdr:sp macro="" textlink="">
      <xdr:nvSpPr>
        <xdr:cNvPr id="445" name="n_3aveValue【認定こども園・幼稚園・保育所】&#10;有形固定資産減価償却率"/>
        <xdr:cNvSpPr txBox="1"/>
      </xdr:nvSpPr>
      <xdr:spPr>
        <a:xfrm>
          <a:off x="11900544" y="649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98533</xdr:rowOff>
    </xdr:from>
    <xdr:ext cx="405111" cy="259045"/>
    <xdr:sp macro="" textlink="">
      <xdr:nvSpPr>
        <xdr:cNvPr id="446" name="n_4aveValue【認定こども園・幼稚園・保育所】&#10;有形固定資産減価償却率"/>
        <xdr:cNvSpPr txBox="1"/>
      </xdr:nvSpPr>
      <xdr:spPr>
        <a:xfrm>
          <a:off x="11102984" y="6468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58619</xdr:rowOff>
    </xdr:from>
    <xdr:ext cx="405111" cy="259045"/>
    <xdr:sp macro="" textlink="">
      <xdr:nvSpPr>
        <xdr:cNvPr id="447" name="n_1mainValue【認定こども園・幼稚園・保育所】&#10;有形固定資産減価償却率"/>
        <xdr:cNvSpPr txBox="1"/>
      </xdr:nvSpPr>
      <xdr:spPr>
        <a:xfrm>
          <a:off x="13437244" y="5758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148426</xdr:rowOff>
    </xdr:from>
    <xdr:ext cx="405111" cy="259045"/>
    <xdr:sp macro="" textlink="">
      <xdr:nvSpPr>
        <xdr:cNvPr id="448" name="n_2mainValue【認定こども園・幼稚園・保育所】&#10;有形固定資産減価償却率"/>
        <xdr:cNvSpPr txBox="1"/>
      </xdr:nvSpPr>
      <xdr:spPr>
        <a:xfrm>
          <a:off x="12675244" y="5680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81478</xdr:rowOff>
    </xdr:from>
    <xdr:ext cx="405111" cy="259045"/>
    <xdr:sp macro="" textlink="">
      <xdr:nvSpPr>
        <xdr:cNvPr id="449" name="n_3mainValue【認定こども園・幼稚園・保育所】&#10;有形固定資産減価償却率"/>
        <xdr:cNvSpPr txBox="1"/>
      </xdr:nvSpPr>
      <xdr:spPr>
        <a:xfrm>
          <a:off x="11900544" y="5781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143527</xdr:rowOff>
    </xdr:from>
    <xdr:ext cx="405111" cy="259045"/>
    <xdr:sp macro="" textlink="">
      <xdr:nvSpPr>
        <xdr:cNvPr id="450" name="n_4mainValue【認定こども園・幼稚園・保育所】&#10;有形固定資産減価償却率"/>
        <xdr:cNvSpPr txBox="1"/>
      </xdr:nvSpPr>
      <xdr:spPr>
        <a:xfrm>
          <a:off x="11102984" y="60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1" name="直線コネクタ 460"/>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2" name="テキスト ボックス 461"/>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3" name="直線コネクタ 462"/>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4" name="テキスト ボックス 463"/>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5" name="直線コネクタ 464"/>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6" name="テキスト ボックス 465"/>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7" name="直線コネクタ 466"/>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8" name="テキスト ボックス 467"/>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0" name="テキスト ボックス 469"/>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96774</xdr:rowOff>
    </xdr:from>
    <xdr:to>
      <xdr:col>116</xdr:col>
      <xdr:colOff>62864</xdr:colOff>
      <xdr:row>41</xdr:row>
      <xdr:rowOff>114147</xdr:rowOff>
    </xdr:to>
    <xdr:cxnSp macro="">
      <xdr:nvCxnSpPr>
        <xdr:cNvPr id="472" name="直線コネクタ 471"/>
        <xdr:cNvCxnSpPr/>
      </xdr:nvCxnSpPr>
      <xdr:spPr>
        <a:xfrm flipV="1">
          <a:off x="19509104" y="5628894"/>
          <a:ext cx="0" cy="1358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117974</xdr:rowOff>
    </xdr:from>
    <xdr:ext cx="469744" cy="259045"/>
    <xdr:sp macro="" textlink="">
      <xdr:nvSpPr>
        <xdr:cNvPr id="473" name="【認定こども園・幼稚園・保育所】&#10;一人当たり面積最小値テキスト"/>
        <xdr:cNvSpPr txBox="1"/>
      </xdr:nvSpPr>
      <xdr:spPr>
        <a:xfrm>
          <a:off x="19547840" y="6991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114147</xdr:rowOff>
    </xdr:from>
    <xdr:to>
      <xdr:col>116</xdr:col>
      <xdr:colOff>152400</xdr:colOff>
      <xdr:row>41</xdr:row>
      <xdr:rowOff>114147</xdr:rowOff>
    </xdr:to>
    <xdr:cxnSp macro="">
      <xdr:nvCxnSpPr>
        <xdr:cNvPr id="474" name="直線コネクタ 473"/>
        <xdr:cNvCxnSpPr/>
      </xdr:nvCxnSpPr>
      <xdr:spPr>
        <a:xfrm>
          <a:off x="19443700" y="698738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43451</xdr:rowOff>
    </xdr:from>
    <xdr:ext cx="469744" cy="259045"/>
    <xdr:sp macro="" textlink="">
      <xdr:nvSpPr>
        <xdr:cNvPr id="475" name="【認定こども園・幼稚園・保育所】&#10;一人当たり面積最大値テキスト"/>
        <xdr:cNvSpPr txBox="1"/>
      </xdr:nvSpPr>
      <xdr:spPr>
        <a:xfrm>
          <a:off x="19547840" y="5407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96774</xdr:rowOff>
    </xdr:from>
    <xdr:to>
      <xdr:col>116</xdr:col>
      <xdr:colOff>152400</xdr:colOff>
      <xdr:row>33</xdr:row>
      <xdr:rowOff>96774</xdr:rowOff>
    </xdr:to>
    <xdr:cxnSp macro="">
      <xdr:nvCxnSpPr>
        <xdr:cNvPr id="476" name="直線コネクタ 475"/>
        <xdr:cNvCxnSpPr/>
      </xdr:nvCxnSpPr>
      <xdr:spPr>
        <a:xfrm>
          <a:off x="19443700" y="56288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22572</xdr:rowOff>
    </xdr:from>
    <xdr:ext cx="469744" cy="259045"/>
    <xdr:sp macro="" textlink="">
      <xdr:nvSpPr>
        <xdr:cNvPr id="477" name="【認定こども園・幼稚園・保育所】&#10;一人当たり面積平均値テキスト"/>
        <xdr:cNvSpPr txBox="1"/>
      </xdr:nvSpPr>
      <xdr:spPr>
        <a:xfrm>
          <a:off x="19547840" y="65605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44145</xdr:rowOff>
    </xdr:from>
    <xdr:to>
      <xdr:col>116</xdr:col>
      <xdr:colOff>114300</xdr:colOff>
      <xdr:row>39</xdr:row>
      <xdr:rowOff>145745</xdr:rowOff>
    </xdr:to>
    <xdr:sp macro="" textlink="">
      <xdr:nvSpPr>
        <xdr:cNvPr id="478" name="フローチャート: 判断 477"/>
        <xdr:cNvSpPr/>
      </xdr:nvSpPr>
      <xdr:spPr>
        <a:xfrm>
          <a:off x="19458940" y="658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54204</xdr:rowOff>
    </xdr:from>
    <xdr:to>
      <xdr:col>112</xdr:col>
      <xdr:colOff>38100</xdr:colOff>
      <xdr:row>39</xdr:row>
      <xdr:rowOff>155804</xdr:rowOff>
    </xdr:to>
    <xdr:sp macro="" textlink="">
      <xdr:nvSpPr>
        <xdr:cNvPr id="479" name="フローチャート: 判断 478"/>
        <xdr:cNvSpPr/>
      </xdr:nvSpPr>
      <xdr:spPr>
        <a:xfrm>
          <a:off x="18735040" y="659216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47803</xdr:rowOff>
    </xdr:from>
    <xdr:to>
      <xdr:col>107</xdr:col>
      <xdr:colOff>101600</xdr:colOff>
      <xdr:row>39</xdr:row>
      <xdr:rowOff>149403</xdr:rowOff>
    </xdr:to>
    <xdr:sp macro="" textlink="">
      <xdr:nvSpPr>
        <xdr:cNvPr id="480" name="フローチャート: 判断 479"/>
        <xdr:cNvSpPr/>
      </xdr:nvSpPr>
      <xdr:spPr>
        <a:xfrm>
          <a:off x="17937480" y="6585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71577</xdr:rowOff>
    </xdr:from>
    <xdr:to>
      <xdr:col>102</xdr:col>
      <xdr:colOff>165100</xdr:colOff>
      <xdr:row>40</xdr:row>
      <xdr:rowOff>1727</xdr:rowOff>
    </xdr:to>
    <xdr:sp macro="" textlink="">
      <xdr:nvSpPr>
        <xdr:cNvPr id="481" name="フローチャート: 判断 480"/>
        <xdr:cNvSpPr/>
      </xdr:nvSpPr>
      <xdr:spPr>
        <a:xfrm>
          <a:off x="17162780" y="66095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80721</xdr:rowOff>
    </xdr:from>
    <xdr:to>
      <xdr:col>98</xdr:col>
      <xdr:colOff>38100</xdr:colOff>
      <xdr:row>40</xdr:row>
      <xdr:rowOff>10871</xdr:rowOff>
    </xdr:to>
    <xdr:sp macro="" textlink="">
      <xdr:nvSpPr>
        <xdr:cNvPr id="482" name="フローチャート: 判断 481"/>
        <xdr:cNvSpPr/>
      </xdr:nvSpPr>
      <xdr:spPr>
        <a:xfrm>
          <a:off x="16388080" y="661868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3" name="テキスト ボックス 482"/>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147930</xdr:rowOff>
    </xdr:from>
    <xdr:to>
      <xdr:col>116</xdr:col>
      <xdr:colOff>114300</xdr:colOff>
      <xdr:row>39</xdr:row>
      <xdr:rowOff>78080</xdr:rowOff>
    </xdr:to>
    <xdr:sp macro="" textlink="">
      <xdr:nvSpPr>
        <xdr:cNvPr id="488" name="楕円 487"/>
        <xdr:cNvSpPr/>
      </xdr:nvSpPr>
      <xdr:spPr>
        <a:xfrm>
          <a:off x="19458940" y="65182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170807</xdr:rowOff>
    </xdr:from>
    <xdr:ext cx="469744" cy="259045"/>
    <xdr:sp macro="" textlink="">
      <xdr:nvSpPr>
        <xdr:cNvPr id="489" name="【認定こども園・幼稚園・保育所】&#10;一人当たり面積該当値テキスト"/>
        <xdr:cNvSpPr txBox="1"/>
      </xdr:nvSpPr>
      <xdr:spPr>
        <a:xfrm>
          <a:off x="19547840" y="6373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157073</xdr:rowOff>
    </xdr:from>
    <xdr:to>
      <xdr:col>112</xdr:col>
      <xdr:colOff>38100</xdr:colOff>
      <xdr:row>39</xdr:row>
      <xdr:rowOff>87223</xdr:rowOff>
    </xdr:to>
    <xdr:sp macro="" textlink="">
      <xdr:nvSpPr>
        <xdr:cNvPr id="490" name="楕円 489"/>
        <xdr:cNvSpPr/>
      </xdr:nvSpPr>
      <xdr:spPr>
        <a:xfrm>
          <a:off x="18735040" y="652739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27280</xdr:rowOff>
    </xdr:from>
    <xdr:to>
      <xdr:col>116</xdr:col>
      <xdr:colOff>63500</xdr:colOff>
      <xdr:row>39</xdr:row>
      <xdr:rowOff>36423</xdr:rowOff>
    </xdr:to>
    <xdr:cxnSp macro="">
      <xdr:nvCxnSpPr>
        <xdr:cNvPr id="491" name="直線コネクタ 490"/>
        <xdr:cNvCxnSpPr/>
      </xdr:nvCxnSpPr>
      <xdr:spPr>
        <a:xfrm flipV="1">
          <a:off x="18778220" y="6565240"/>
          <a:ext cx="73152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163475</xdr:rowOff>
    </xdr:from>
    <xdr:to>
      <xdr:col>107</xdr:col>
      <xdr:colOff>101600</xdr:colOff>
      <xdr:row>39</xdr:row>
      <xdr:rowOff>93625</xdr:rowOff>
    </xdr:to>
    <xdr:sp macro="" textlink="">
      <xdr:nvSpPr>
        <xdr:cNvPr id="492" name="楕円 491"/>
        <xdr:cNvSpPr/>
      </xdr:nvSpPr>
      <xdr:spPr>
        <a:xfrm>
          <a:off x="17937480" y="65337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36423</xdr:rowOff>
    </xdr:from>
    <xdr:to>
      <xdr:col>111</xdr:col>
      <xdr:colOff>177800</xdr:colOff>
      <xdr:row>39</xdr:row>
      <xdr:rowOff>42825</xdr:rowOff>
    </xdr:to>
    <xdr:cxnSp macro="">
      <xdr:nvCxnSpPr>
        <xdr:cNvPr id="493" name="直線コネクタ 492"/>
        <xdr:cNvCxnSpPr/>
      </xdr:nvCxnSpPr>
      <xdr:spPr>
        <a:xfrm flipV="1">
          <a:off x="17988280" y="6574383"/>
          <a:ext cx="789940" cy="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88036</xdr:rowOff>
    </xdr:from>
    <xdr:to>
      <xdr:col>102</xdr:col>
      <xdr:colOff>165100</xdr:colOff>
      <xdr:row>40</xdr:row>
      <xdr:rowOff>18186</xdr:rowOff>
    </xdr:to>
    <xdr:sp macro="" textlink="">
      <xdr:nvSpPr>
        <xdr:cNvPr id="494" name="楕円 493"/>
        <xdr:cNvSpPr/>
      </xdr:nvSpPr>
      <xdr:spPr>
        <a:xfrm>
          <a:off x="17162780" y="66259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42825</xdr:rowOff>
    </xdr:from>
    <xdr:to>
      <xdr:col>107</xdr:col>
      <xdr:colOff>50800</xdr:colOff>
      <xdr:row>39</xdr:row>
      <xdr:rowOff>138836</xdr:rowOff>
    </xdr:to>
    <xdr:cxnSp macro="">
      <xdr:nvCxnSpPr>
        <xdr:cNvPr id="495" name="直線コネクタ 494"/>
        <xdr:cNvCxnSpPr/>
      </xdr:nvCxnSpPr>
      <xdr:spPr>
        <a:xfrm flipV="1">
          <a:off x="17213580" y="6580785"/>
          <a:ext cx="7747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130099</xdr:rowOff>
    </xdr:from>
    <xdr:to>
      <xdr:col>98</xdr:col>
      <xdr:colOff>38100</xdr:colOff>
      <xdr:row>40</xdr:row>
      <xdr:rowOff>60249</xdr:rowOff>
    </xdr:to>
    <xdr:sp macro="" textlink="">
      <xdr:nvSpPr>
        <xdr:cNvPr id="496" name="楕円 495"/>
        <xdr:cNvSpPr/>
      </xdr:nvSpPr>
      <xdr:spPr>
        <a:xfrm>
          <a:off x="16388080" y="666805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138836</xdr:rowOff>
    </xdr:from>
    <xdr:to>
      <xdr:col>102</xdr:col>
      <xdr:colOff>114300</xdr:colOff>
      <xdr:row>40</xdr:row>
      <xdr:rowOff>9449</xdr:rowOff>
    </xdr:to>
    <xdr:cxnSp macro="">
      <xdr:nvCxnSpPr>
        <xdr:cNvPr id="497" name="直線コネクタ 496"/>
        <xdr:cNvCxnSpPr/>
      </xdr:nvCxnSpPr>
      <xdr:spPr>
        <a:xfrm flipV="1">
          <a:off x="16431260" y="6676796"/>
          <a:ext cx="782320" cy="38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146931</xdr:rowOff>
    </xdr:from>
    <xdr:ext cx="469744" cy="259045"/>
    <xdr:sp macro="" textlink="">
      <xdr:nvSpPr>
        <xdr:cNvPr id="498" name="n_1aveValue【認定こども園・幼稚園・保育所】&#10;一人当たり面積"/>
        <xdr:cNvSpPr txBox="1"/>
      </xdr:nvSpPr>
      <xdr:spPr>
        <a:xfrm>
          <a:off x="18561127" y="66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140530</xdr:rowOff>
    </xdr:from>
    <xdr:ext cx="469744" cy="259045"/>
    <xdr:sp macro="" textlink="">
      <xdr:nvSpPr>
        <xdr:cNvPr id="499" name="n_2aveValue【認定こども園・幼稚園・保育所】&#10;一人当たり面積"/>
        <xdr:cNvSpPr txBox="1"/>
      </xdr:nvSpPr>
      <xdr:spPr>
        <a:xfrm>
          <a:off x="17776267" y="6678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18254</xdr:rowOff>
    </xdr:from>
    <xdr:ext cx="469744" cy="259045"/>
    <xdr:sp macro="" textlink="">
      <xdr:nvSpPr>
        <xdr:cNvPr id="500" name="n_3aveValue【認定こども園・幼稚園・保育所】&#10;一人当たり面積"/>
        <xdr:cNvSpPr txBox="1"/>
      </xdr:nvSpPr>
      <xdr:spPr>
        <a:xfrm>
          <a:off x="17001567" y="6388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27398</xdr:rowOff>
    </xdr:from>
    <xdr:ext cx="469744" cy="259045"/>
    <xdr:sp macro="" textlink="">
      <xdr:nvSpPr>
        <xdr:cNvPr id="501" name="n_4aveValue【認定こども園・幼稚園・保育所】&#10;一人当たり面積"/>
        <xdr:cNvSpPr txBox="1"/>
      </xdr:nvSpPr>
      <xdr:spPr>
        <a:xfrm>
          <a:off x="16226867" y="6397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103751</xdr:rowOff>
    </xdr:from>
    <xdr:ext cx="469744" cy="259045"/>
    <xdr:sp macro="" textlink="">
      <xdr:nvSpPr>
        <xdr:cNvPr id="502" name="n_1mainValue【認定こども園・幼稚園・保育所】&#10;一人当たり面積"/>
        <xdr:cNvSpPr txBox="1"/>
      </xdr:nvSpPr>
      <xdr:spPr>
        <a:xfrm>
          <a:off x="18561127" y="6306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110152</xdr:rowOff>
    </xdr:from>
    <xdr:ext cx="469744" cy="259045"/>
    <xdr:sp macro="" textlink="">
      <xdr:nvSpPr>
        <xdr:cNvPr id="503" name="n_2mainValue【認定こども園・幼稚園・保育所】&#10;一人当たり面積"/>
        <xdr:cNvSpPr txBox="1"/>
      </xdr:nvSpPr>
      <xdr:spPr>
        <a:xfrm>
          <a:off x="17776267" y="631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9313</xdr:rowOff>
    </xdr:from>
    <xdr:ext cx="469744" cy="259045"/>
    <xdr:sp macro="" textlink="">
      <xdr:nvSpPr>
        <xdr:cNvPr id="504" name="n_3mainValue【認定こども園・幼稚園・保育所】&#10;一人当たり面積"/>
        <xdr:cNvSpPr txBox="1"/>
      </xdr:nvSpPr>
      <xdr:spPr>
        <a:xfrm>
          <a:off x="17001567" y="671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51376</xdr:rowOff>
    </xdr:from>
    <xdr:ext cx="469744" cy="259045"/>
    <xdr:sp macro="" textlink="">
      <xdr:nvSpPr>
        <xdr:cNvPr id="505" name="n_4mainValue【認定こども園・幼稚園・保育所】&#10;一人当たり面積"/>
        <xdr:cNvSpPr txBox="1"/>
      </xdr:nvSpPr>
      <xdr:spPr>
        <a:xfrm>
          <a:off x="16226867" y="6756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6" name="テキスト ボックス 515"/>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7" name="直線コネクタ 516"/>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8" name="テキスト ボックス 517"/>
        <xdr:cNvSpPr txBox="1"/>
      </xdr:nvSpPr>
      <xdr:spPr>
        <a:xfrm>
          <a:off x="105615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9" name="直線コネクタ 518"/>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0" name="テキスト ボックス 519"/>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1" name="直線コネクタ 520"/>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2" name="テキスト ボックス 521"/>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3" name="直線コネクタ 522"/>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4" name="テキスト ボックス 523"/>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5" name="直線コネクタ 524"/>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6" name="テキスト ボックス 525"/>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7" name="直線コネクタ 526"/>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8" name="テキスト ボックス 527"/>
        <xdr:cNvSpPr txBox="1"/>
      </xdr:nvSpPr>
      <xdr:spPr>
        <a:xfrm>
          <a:off x="1066688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xdr:rowOff>
    </xdr:from>
    <xdr:to>
      <xdr:col>85</xdr:col>
      <xdr:colOff>126364</xdr:colOff>
      <xdr:row>64</xdr:row>
      <xdr:rowOff>130628</xdr:rowOff>
    </xdr:to>
    <xdr:cxnSp macro="">
      <xdr:nvCxnSpPr>
        <xdr:cNvPr id="531" name="直線コネクタ 530"/>
        <xdr:cNvCxnSpPr/>
      </xdr:nvCxnSpPr>
      <xdr:spPr>
        <a:xfrm flipV="1">
          <a:off x="14375764" y="9399270"/>
          <a:ext cx="0" cy="1460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2" name="【学校施設】&#10;有形固定資産減価償却率最小値テキスト"/>
        <xdr:cNvSpPr txBox="1"/>
      </xdr:nvSpPr>
      <xdr:spPr>
        <a:xfrm>
          <a:off x="14414500" y="1086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3" name="直線コネクタ 532"/>
        <xdr:cNvCxnSpPr/>
      </xdr:nvCxnSpPr>
      <xdr:spPr>
        <a:xfrm>
          <a:off x="14287500" y="10859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129557</xdr:rowOff>
    </xdr:from>
    <xdr:ext cx="340478" cy="259045"/>
    <xdr:sp macro="" textlink="">
      <xdr:nvSpPr>
        <xdr:cNvPr id="534" name="【学校施設】&#10;有形固定資産減価償却率最大値テキスト"/>
        <xdr:cNvSpPr txBox="1"/>
      </xdr:nvSpPr>
      <xdr:spPr>
        <a:xfrm>
          <a:off x="14414500" y="91821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xdr:rowOff>
    </xdr:from>
    <xdr:to>
      <xdr:col>86</xdr:col>
      <xdr:colOff>25400</xdr:colOff>
      <xdr:row>56</xdr:row>
      <xdr:rowOff>11430</xdr:rowOff>
    </xdr:to>
    <xdr:cxnSp macro="">
      <xdr:nvCxnSpPr>
        <xdr:cNvPr id="535" name="直線コネクタ 534"/>
        <xdr:cNvCxnSpPr/>
      </xdr:nvCxnSpPr>
      <xdr:spPr>
        <a:xfrm>
          <a:off x="14287500" y="93992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74584</xdr:rowOff>
    </xdr:from>
    <xdr:ext cx="405111" cy="259045"/>
    <xdr:sp macro="" textlink="">
      <xdr:nvSpPr>
        <xdr:cNvPr id="536" name="【学校施設】&#10;有形固定資産減価償却率平均値テキスト"/>
        <xdr:cNvSpPr txBox="1"/>
      </xdr:nvSpPr>
      <xdr:spPr>
        <a:xfrm>
          <a:off x="14414500" y="10132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96157</xdr:rowOff>
    </xdr:from>
    <xdr:to>
      <xdr:col>85</xdr:col>
      <xdr:colOff>177800</xdr:colOff>
      <xdr:row>61</xdr:row>
      <xdr:rowOff>26307</xdr:rowOff>
    </xdr:to>
    <xdr:sp macro="" textlink="">
      <xdr:nvSpPr>
        <xdr:cNvPr id="537" name="フローチャート: 判断 536"/>
        <xdr:cNvSpPr/>
      </xdr:nvSpPr>
      <xdr:spPr>
        <a:xfrm>
          <a:off x="14325600" y="10154557"/>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87993</xdr:rowOff>
    </xdr:from>
    <xdr:to>
      <xdr:col>81</xdr:col>
      <xdr:colOff>101600</xdr:colOff>
      <xdr:row>61</xdr:row>
      <xdr:rowOff>18143</xdr:rowOff>
    </xdr:to>
    <xdr:sp macro="" textlink="">
      <xdr:nvSpPr>
        <xdr:cNvPr id="538" name="フローチャート: 判断 537"/>
        <xdr:cNvSpPr/>
      </xdr:nvSpPr>
      <xdr:spPr>
        <a:xfrm>
          <a:off x="13578840" y="1014639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78196</xdr:rowOff>
    </xdr:from>
    <xdr:to>
      <xdr:col>76</xdr:col>
      <xdr:colOff>165100</xdr:colOff>
      <xdr:row>61</xdr:row>
      <xdr:rowOff>8346</xdr:rowOff>
    </xdr:to>
    <xdr:sp macro="" textlink="">
      <xdr:nvSpPr>
        <xdr:cNvPr id="539" name="フローチャート: 判断 538"/>
        <xdr:cNvSpPr/>
      </xdr:nvSpPr>
      <xdr:spPr>
        <a:xfrm>
          <a:off x="12804140" y="101365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61867</xdr:rowOff>
    </xdr:from>
    <xdr:to>
      <xdr:col>72</xdr:col>
      <xdr:colOff>38100</xdr:colOff>
      <xdr:row>60</xdr:row>
      <xdr:rowOff>163467</xdr:rowOff>
    </xdr:to>
    <xdr:sp macro="" textlink="">
      <xdr:nvSpPr>
        <xdr:cNvPr id="540" name="フローチャート: 判断 539"/>
        <xdr:cNvSpPr/>
      </xdr:nvSpPr>
      <xdr:spPr>
        <a:xfrm>
          <a:off x="12029440" y="1012026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52070</xdr:rowOff>
    </xdr:from>
    <xdr:to>
      <xdr:col>67</xdr:col>
      <xdr:colOff>101600</xdr:colOff>
      <xdr:row>60</xdr:row>
      <xdr:rowOff>153670</xdr:rowOff>
    </xdr:to>
    <xdr:sp macro="" textlink="">
      <xdr:nvSpPr>
        <xdr:cNvPr id="541" name="フローチャート: 判断 540"/>
        <xdr:cNvSpPr/>
      </xdr:nvSpPr>
      <xdr:spPr>
        <a:xfrm>
          <a:off x="1123188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30843</xdr:rowOff>
    </xdr:from>
    <xdr:to>
      <xdr:col>85</xdr:col>
      <xdr:colOff>177800</xdr:colOff>
      <xdr:row>60</xdr:row>
      <xdr:rowOff>132443</xdr:rowOff>
    </xdr:to>
    <xdr:sp macro="" textlink="">
      <xdr:nvSpPr>
        <xdr:cNvPr id="547" name="楕円 546"/>
        <xdr:cNvSpPr/>
      </xdr:nvSpPr>
      <xdr:spPr>
        <a:xfrm>
          <a:off x="14325600" y="10089243"/>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53720</xdr:rowOff>
    </xdr:from>
    <xdr:ext cx="405111" cy="259045"/>
    <xdr:sp macro="" textlink="">
      <xdr:nvSpPr>
        <xdr:cNvPr id="548" name="【学校施設】&#10;有形固定資産減価償却率該当値テキスト"/>
        <xdr:cNvSpPr txBox="1"/>
      </xdr:nvSpPr>
      <xdr:spPr>
        <a:xfrm>
          <a:off x="14414500" y="994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21046</xdr:rowOff>
    </xdr:from>
    <xdr:to>
      <xdr:col>81</xdr:col>
      <xdr:colOff>101600</xdr:colOff>
      <xdr:row>60</xdr:row>
      <xdr:rowOff>122646</xdr:rowOff>
    </xdr:to>
    <xdr:sp macro="" textlink="">
      <xdr:nvSpPr>
        <xdr:cNvPr id="549" name="楕円 548"/>
        <xdr:cNvSpPr/>
      </xdr:nvSpPr>
      <xdr:spPr>
        <a:xfrm>
          <a:off x="13578840" y="1007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71846</xdr:rowOff>
    </xdr:from>
    <xdr:to>
      <xdr:col>85</xdr:col>
      <xdr:colOff>127000</xdr:colOff>
      <xdr:row>60</xdr:row>
      <xdr:rowOff>81643</xdr:rowOff>
    </xdr:to>
    <xdr:cxnSp macro="">
      <xdr:nvCxnSpPr>
        <xdr:cNvPr id="550" name="直線コネクタ 549"/>
        <xdr:cNvCxnSpPr/>
      </xdr:nvCxnSpPr>
      <xdr:spPr>
        <a:xfrm>
          <a:off x="13629640" y="10130246"/>
          <a:ext cx="74676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158206</xdr:rowOff>
    </xdr:from>
    <xdr:to>
      <xdr:col>76</xdr:col>
      <xdr:colOff>165100</xdr:colOff>
      <xdr:row>60</xdr:row>
      <xdr:rowOff>88356</xdr:rowOff>
    </xdr:to>
    <xdr:sp macro="" textlink="">
      <xdr:nvSpPr>
        <xdr:cNvPr id="551" name="楕円 550"/>
        <xdr:cNvSpPr/>
      </xdr:nvSpPr>
      <xdr:spPr>
        <a:xfrm>
          <a:off x="12804140" y="100489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37556</xdr:rowOff>
    </xdr:from>
    <xdr:to>
      <xdr:col>81</xdr:col>
      <xdr:colOff>50800</xdr:colOff>
      <xdr:row>60</xdr:row>
      <xdr:rowOff>71846</xdr:rowOff>
    </xdr:to>
    <xdr:cxnSp macro="">
      <xdr:nvCxnSpPr>
        <xdr:cNvPr id="552" name="直線コネクタ 551"/>
        <xdr:cNvCxnSpPr/>
      </xdr:nvCxnSpPr>
      <xdr:spPr>
        <a:xfrm>
          <a:off x="12854940" y="10095956"/>
          <a:ext cx="7747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161472</xdr:rowOff>
    </xdr:from>
    <xdr:to>
      <xdr:col>72</xdr:col>
      <xdr:colOff>38100</xdr:colOff>
      <xdr:row>60</xdr:row>
      <xdr:rowOff>91622</xdr:rowOff>
    </xdr:to>
    <xdr:sp macro="" textlink="">
      <xdr:nvSpPr>
        <xdr:cNvPr id="553" name="楕円 552"/>
        <xdr:cNvSpPr/>
      </xdr:nvSpPr>
      <xdr:spPr>
        <a:xfrm>
          <a:off x="12029440" y="1005223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37556</xdr:rowOff>
    </xdr:from>
    <xdr:to>
      <xdr:col>76</xdr:col>
      <xdr:colOff>114300</xdr:colOff>
      <xdr:row>60</xdr:row>
      <xdr:rowOff>40822</xdr:rowOff>
    </xdr:to>
    <xdr:cxnSp macro="">
      <xdr:nvCxnSpPr>
        <xdr:cNvPr id="554" name="直線コネクタ 553"/>
        <xdr:cNvCxnSpPr/>
      </xdr:nvCxnSpPr>
      <xdr:spPr>
        <a:xfrm flipV="1">
          <a:off x="12072620" y="10095956"/>
          <a:ext cx="78232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4717</xdr:rowOff>
    </xdr:from>
    <xdr:to>
      <xdr:col>67</xdr:col>
      <xdr:colOff>101600</xdr:colOff>
      <xdr:row>60</xdr:row>
      <xdr:rowOff>106317</xdr:rowOff>
    </xdr:to>
    <xdr:sp macro="" textlink="">
      <xdr:nvSpPr>
        <xdr:cNvPr id="555" name="楕円 554"/>
        <xdr:cNvSpPr/>
      </xdr:nvSpPr>
      <xdr:spPr>
        <a:xfrm>
          <a:off x="11231880" y="1006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40822</xdr:rowOff>
    </xdr:from>
    <xdr:to>
      <xdr:col>71</xdr:col>
      <xdr:colOff>177800</xdr:colOff>
      <xdr:row>60</xdr:row>
      <xdr:rowOff>55517</xdr:rowOff>
    </xdr:to>
    <xdr:cxnSp macro="">
      <xdr:nvCxnSpPr>
        <xdr:cNvPr id="556" name="直線コネクタ 555"/>
        <xdr:cNvCxnSpPr/>
      </xdr:nvCxnSpPr>
      <xdr:spPr>
        <a:xfrm flipV="1">
          <a:off x="11282680" y="10099222"/>
          <a:ext cx="78994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9270</xdr:rowOff>
    </xdr:from>
    <xdr:ext cx="405111" cy="259045"/>
    <xdr:sp macro="" textlink="">
      <xdr:nvSpPr>
        <xdr:cNvPr id="557" name="n_1aveValue【学校施設】&#10;有形固定資産減価償却率"/>
        <xdr:cNvSpPr txBox="1"/>
      </xdr:nvSpPr>
      <xdr:spPr>
        <a:xfrm>
          <a:off x="13437244" y="10235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170923</xdr:rowOff>
    </xdr:from>
    <xdr:ext cx="405111" cy="259045"/>
    <xdr:sp macro="" textlink="">
      <xdr:nvSpPr>
        <xdr:cNvPr id="558" name="n_2aveValue【学校施設】&#10;有形固定資産減価償却率"/>
        <xdr:cNvSpPr txBox="1"/>
      </xdr:nvSpPr>
      <xdr:spPr>
        <a:xfrm>
          <a:off x="12675244" y="1022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154594</xdr:rowOff>
    </xdr:from>
    <xdr:ext cx="405111" cy="259045"/>
    <xdr:sp macro="" textlink="">
      <xdr:nvSpPr>
        <xdr:cNvPr id="559" name="n_3aveValue【学校施設】&#10;有形固定資産減価償却率"/>
        <xdr:cNvSpPr txBox="1"/>
      </xdr:nvSpPr>
      <xdr:spPr>
        <a:xfrm>
          <a:off x="11900544" y="1021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144797</xdr:rowOff>
    </xdr:from>
    <xdr:ext cx="405111" cy="259045"/>
    <xdr:sp macro="" textlink="">
      <xdr:nvSpPr>
        <xdr:cNvPr id="560" name="n_4aveValue【学校施設】&#10;有形固定資産減価償却率"/>
        <xdr:cNvSpPr txBox="1"/>
      </xdr:nvSpPr>
      <xdr:spPr>
        <a:xfrm>
          <a:off x="11102984" y="1020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139173</xdr:rowOff>
    </xdr:from>
    <xdr:ext cx="405111" cy="259045"/>
    <xdr:sp macro="" textlink="">
      <xdr:nvSpPr>
        <xdr:cNvPr id="561" name="n_1mainValue【学校施設】&#10;有形固定資産減価償却率"/>
        <xdr:cNvSpPr txBox="1"/>
      </xdr:nvSpPr>
      <xdr:spPr>
        <a:xfrm>
          <a:off x="13437244" y="9862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104883</xdr:rowOff>
    </xdr:from>
    <xdr:ext cx="405111" cy="259045"/>
    <xdr:sp macro="" textlink="">
      <xdr:nvSpPr>
        <xdr:cNvPr id="562" name="n_2mainValue【学校施設】&#10;有形固定資産減価償却率"/>
        <xdr:cNvSpPr txBox="1"/>
      </xdr:nvSpPr>
      <xdr:spPr>
        <a:xfrm>
          <a:off x="12675244" y="9828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108149</xdr:rowOff>
    </xdr:from>
    <xdr:ext cx="405111" cy="259045"/>
    <xdr:sp macro="" textlink="">
      <xdr:nvSpPr>
        <xdr:cNvPr id="563" name="n_3mainValue【学校施設】&#10;有形固定資産減価償却率"/>
        <xdr:cNvSpPr txBox="1"/>
      </xdr:nvSpPr>
      <xdr:spPr>
        <a:xfrm>
          <a:off x="11900544" y="9831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122844</xdr:rowOff>
    </xdr:from>
    <xdr:ext cx="405111" cy="259045"/>
    <xdr:sp macro="" textlink="">
      <xdr:nvSpPr>
        <xdr:cNvPr id="564" name="n_4mainValue【学校施設】&#10;有形固定資産減価償却率"/>
        <xdr:cNvSpPr txBox="1"/>
      </xdr:nvSpPr>
      <xdr:spPr>
        <a:xfrm>
          <a:off x="11102984" y="9845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75" name="直線コネクタ 574"/>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6" name="テキスト ボックス 575"/>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7" name="直線コネクタ 576"/>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578" name="テキスト ボックス 577"/>
        <xdr:cNvSpPr txBox="1"/>
      </xdr:nvSpPr>
      <xdr:spPr>
        <a:xfrm>
          <a:off x="15630721" y="1039841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9" name="直線コネクタ 578"/>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580" name="テキスト ボックス 579"/>
        <xdr:cNvSpPr txBox="1"/>
      </xdr:nvSpPr>
      <xdr:spPr>
        <a:xfrm>
          <a:off x="15630721" y="100794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1" name="直線コネクタ 580"/>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582" name="テキスト ボックス 581"/>
        <xdr:cNvSpPr txBox="1"/>
      </xdr:nvSpPr>
      <xdr:spPr>
        <a:xfrm>
          <a:off x="15630721" y="976051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3" name="直線コネクタ 582"/>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84" name="テキスト ボックス 583"/>
        <xdr:cNvSpPr txBox="1"/>
      </xdr:nvSpPr>
      <xdr:spPr>
        <a:xfrm>
          <a:off x="15630721" y="944156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5" name="直線コネクタ 584"/>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86" name="テキスト ボックス 585"/>
        <xdr:cNvSpPr txBox="1"/>
      </xdr:nvSpPr>
      <xdr:spPr>
        <a:xfrm>
          <a:off x="15630721" y="912260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8" name="テキスト ボックス 587"/>
        <xdr:cNvSpPr txBox="1"/>
      </xdr:nvSpPr>
      <xdr:spPr>
        <a:xfrm>
          <a:off x="1563072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5388</xdr:rowOff>
    </xdr:from>
    <xdr:to>
      <xdr:col>116</xdr:col>
      <xdr:colOff>62864</xdr:colOff>
      <xdr:row>64</xdr:row>
      <xdr:rowOff>100715</xdr:rowOff>
    </xdr:to>
    <xdr:cxnSp macro="">
      <xdr:nvCxnSpPr>
        <xdr:cNvPr id="590" name="直線コネクタ 589"/>
        <xdr:cNvCxnSpPr/>
      </xdr:nvCxnSpPr>
      <xdr:spPr>
        <a:xfrm flipV="1">
          <a:off x="19509104" y="9393228"/>
          <a:ext cx="0" cy="1436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104542</xdr:rowOff>
    </xdr:from>
    <xdr:ext cx="469744" cy="259045"/>
    <xdr:sp macro="" textlink="">
      <xdr:nvSpPr>
        <xdr:cNvPr id="591" name="【学校施設】&#10;一人当たり面積最小値テキスト"/>
        <xdr:cNvSpPr txBox="1"/>
      </xdr:nvSpPr>
      <xdr:spPr>
        <a:xfrm>
          <a:off x="19547840" y="10833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100715</xdr:rowOff>
    </xdr:from>
    <xdr:to>
      <xdr:col>116</xdr:col>
      <xdr:colOff>152400</xdr:colOff>
      <xdr:row>64</xdr:row>
      <xdr:rowOff>100715</xdr:rowOff>
    </xdr:to>
    <xdr:cxnSp macro="">
      <xdr:nvCxnSpPr>
        <xdr:cNvPr id="592" name="直線コネクタ 591"/>
        <xdr:cNvCxnSpPr/>
      </xdr:nvCxnSpPr>
      <xdr:spPr>
        <a:xfrm>
          <a:off x="19443700" y="108296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123515</xdr:rowOff>
    </xdr:from>
    <xdr:ext cx="534377" cy="259045"/>
    <xdr:sp macro="" textlink="">
      <xdr:nvSpPr>
        <xdr:cNvPr id="593" name="【学校施設】&#10;一人当たり面積最大値テキスト"/>
        <xdr:cNvSpPr txBox="1"/>
      </xdr:nvSpPr>
      <xdr:spPr>
        <a:xfrm>
          <a:off x="19547840" y="9176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5388</xdr:rowOff>
    </xdr:from>
    <xdr:to>
      <xdr:col>116</xdr:col>
      <xdr:colOff>152400</xdr:colOff>
      <xdr:row>56</xdr:row>
      <xdr:rowOff>5388</xdr:rowOff>
    </xdr:to>
    <xdr:cxnSp macro="">
      <xdr:nvCxnSpPr>
        <xdr:cNvPr id="594" name="直線コネクタ 593"/>
        <xdr:cNvCxnSpPr/>
      </xdr:nvCxnSpPr>
      <xdr:spPr>
        <a:xfrm>
          <a:off x="19443700" y="93932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128374</xdr:rowOff>
    </xdr:from>
    <xdr:ext cx="469744" cy="259045"/>
    <xdr:sp macro="" textlink="">
      <xdr:nvSpPr>
        <xdr:cNvPr id="595" name="【学校施設】&#10;一人当たり面積平均値テキスト"/>
        <xdr:cNvSpPr txBox="1"/>
      </xdr:nvSpPr>
      <xdr:spPr>
        <a:xfrm>
          <a:off x="19547840" y="105220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105497</xdr:rowOff>
    </xdr:from>
    <xdr:to>
      <xdr:col>116</xdr:col>
      <xdr:colOff>114300</xdr:colOff>
      <xdr:row>64</xdr:row>
      <xdr:rowOff>35647</xdr:rowOff>
    </xdr:to>
    <xdr:sp macro="" textlink="">
      <xdr:nvSpPr>
        <xdr:cNvPr id="596" name="フローチャート: 判断 595"/>
        <xdr:cNvSpPr/>
      </xdr:nvSpPr>
      <xdr:spPr>
        <a:xfrm>
          <a:off x="19458940" y="1066681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111702</xdr:rowOff>
    </xdr:from>
    <xdr:to>
      <xdr:col>112</xdr:col>
      <xdr:colOff>38100</xdr:colOff>
      <xdr:row>64</xdr:row>
      <xdr:rowOff>41852</xdr:rowOff>
    </xdr:to>
    <xdr:sp macro="" textlink="">
      <xdr:nvSpPr>
        <xdr:cNvPr id="597" name="フローチャート: 判断 596"/>
        <xdr:cNvSpPr/>
      </xdr:nvSpPr>
      <xdr:spPr>
        <a:xfrm>
          <a:off x="18735040" y="1067302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107751</xdr:rowOff>
    </xdr:from>
    <xdr:to>
      <xdr:col>107</xdr:col>
      <xdr:colOff>101600</xdr:colOff>
      <xdr:row>64</xdr:row>
      <xdr:rowOff>37901</xdr:rowOff>
    </xdr:to>
    <xdr:sp macro="" textlink="">
      <xdr:nvSpPr>
        <xdr:cNvPr id="598" name="フローチャート: 判断 597"/>
        <xdr:cNvSpPr/>
      </xdr:nvSpPr>
      <xdr:spPr>
        <a:xfrm>
          <a:off x="17937480" y="1066907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112780</xdr:rowOff>
    </xdr:from>
    <xdr:to>
      <xdr:col>102</xdr:col>
      <xdr:colOff>165100</xdr:colOff>
      <xdr:row>64</xdr:row>
      <xdr:rowOff>42930</xdr:rowOff>
    </xdr:to>
    <xdr:sp macro="" textlink="">
      <xdr:nvSpPr>
        <xdr:cNvPr id="599" name="フローチャート: 判断 598"/>
        <xdr:cNvSpPr/>
      </xdr:nvSpPr>
      <xdr:spPr>
        <a:xfrm>
          <a:off x="17162780" y="106741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128161</xdr:rowOff>
    </xdr:from>
    <xdr:to>
      <xdr:col>98</xdr:col>
      <xdr:colOff>38100</xdr:colOff>
      <xdr:row>64</xdr:row>
      <xdr:rowOff>58311</xdr:rowOff>
    </xdr:to>
    <xdr:sp macro="" textlink="">
      <xdr:nvSpPr>
        <xdr:cNvPr id="600" name="フローチャート: 判断 599"/>
        <xdr:cNvSpPr/>
      </xdr:nvSpPr>
      <xdr:spPr>
        <a:xfrm>
          <a:off x="16388080" y="1068948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139068</xdr:rowOff>
    </xdr:from>
    <xdr:to>
      <xdr:col>116</xdr:col>
      <xdr:colOff>114300</xdr:colOff>
      <xdr:row>64</xdr:row>
      <xdr:rowOff>69218</xdr:rowOff>
    </xdr:to>
    <xdr:sp macro="" textlink="">
      <xdr:nvSpPr>
        <xdr:cNvPr id="606" name="楕円 605"/>
        <xdr:cNvSpPr/>
      </xdr:nvSpPr>
      <xdr:spPr>
        <a:xfrm>
          <a:off x="19458940" y="1070038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83923</xdr:rowOff>
    </xdr:from>
    <xdr:ext cx="469744" cy="259045"/>
    <xdr:sp macro="" textlink="">
      <xdr:nvSpPr>
        <xdr:cNvPr id="607" name="【学校施設】&#10;一人当たり面積該当値テキスト"/>
        <xdr:cNvSpPr txBox="1"/>
      </xdr:nvSpPr>
      <xdr:spPr>
        <a:xfrm>
          <a:off x="19547840" y="10645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141420</xdr:rowOff>
    </xdr:from>
    <xdr:to>
      <xdr:col>112</xdr:col>
      <xdr:colOff>38100</xdr:colOff>
      <xdr:row>64</xdr:row>
      <xdr:rowOff>71570</xdr:rowOff>
    </xdr:to>
    <xdr:sp macro="" textlink="">
      <xdr:nvSpPr>
        <xdr:cNvPr id="608" name="楕円 607"/>
        <xdr:cNvSpPr/>
      </xdr:nvSpPr>
      <xdr:spPr>
        <a:xfrm>
          <a:off x="18735040" y="107027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18418</xdr:rowOff>
    </xdr:from>
    <xdr:to>
      <xdr:col>116</xdr:col>
      <xdr:colOff>63500</xdr:colOff>
      <xdr:row>64</xdr:row>
      <xdr:rowOff>20770</xdr:rowOff>
    </xdr:to>
    <xdr:cxnSp macro="">
      <xdr:nvCxnSpPr>
        <xdr:cNvPr id="609" name="直線コネクタ 608"/>
        <xdr:cNvCxnSpPr/>
      </xdr:nvCxnSpPr>
      <xdr:spPr>
        <a:xfrm flipV="1">
          <a:off x="18778220" y="10747378"/>
          <a:ext cx="731520" cy="2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142955</xdr:rowOff>
    </xdr:from>
    <xdr:to>
      <xdr:col>107</xdr:col>
      <xdr:colOff>101600</xdr:colOff>
      <xdr:row>64</xdr:row>
      <xdr:rowOff>73105</xdr:rowOff>
    </xdr:to>
    <xdr:sp macro="" textlink="">
      <xdr:nvSpPr>
        <xdr:cNvPr id="610" name="楕円 609"/>
        <xdr:cNvSpPr/>
      </xdr:nvSpPr>
      <xdr:spPr>
        <a:xfrm>
          <a:off x="17937480" y="107042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20770</xdr:rowOff>
    </xdr:from>
    <xdr:to>
      <xdr:col>111</xdr:col>
      <xdr:colOff>177800</xdr:colOff>
      <xdr:row>64</xdr:row>
      <xdr:rowOff>22305</xdr:rowOff>
    </xdr:to>
    <xdr:cxnSp macro="">
      <xdr:nvCxnSpPr>
        <xdr:cNvPr id="611" name="直線コネクタ 610"/>
        <xdr:cNvCxnSpPr/>
      </xdr:nvCxnSpPr>
      <xdr:spPr>
        <a:xfrm flipV="1">
          <a:off x="17988280" y="10749730"/>
          <a:ext cx="789940" cy="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120225</xdr:rowOff>
    </xdr:from>
    <xdr:to>
      <xdr:col>102</xdr:col>
      <xdr:colOff>165100</xdr:colOff>
      <xdr:row>64</xdr:row>
      <xdr:rowOff>50375</xdr:rowOff>
    </xdr:to>
    <xdr:sp macro="" textlink="">
      <xdr:nvSpPr>
        <xdr:cNvPr id="612" name="楕円 611"/>
        <xdr:cNvSpPr/>
      </xdr:nvSpPr>
      <xdr:spPr>
        <a:xfrm>
          <a:off x="17162780" y="106815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171025</xdr:rowOff>
    </xdr:from>
    <xdr:to>
      <xdr:col>107</xdr:col>
      <xdr:colOff>50800</xdr:colOff>
      <xdr:row>64</xdr:row>
      <xdr:rowOff>22305</xdr:rowOff>
    </xdr:to>
    <xdr:cxnSp macro="">
      <xdr:nvCxnSpPr>
        <xdr:cNvPr id="613" name="直線コネクタ 612"/>
        <xdr:cNvCxnSpPr/>
      </xdr:nvCxnSpPr>
      <xdr:spPr>
        <a:xfrm>
          <a:off x="17213580" y="10732345"/>
          <a:ext cx="774700" cy="18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146808</xdr:rowOff>
    </xdr:from>
    <xdr:to>
      <xdr:col>98</xdr:col>
      <xdr:colOff>38100</xdr:colOff>
      <xdr:row>64</xdr:row>
      <xdr:rowOff>76958</xdr:rowOff>
    </xdr:to>
    <xdr:sp macro="" textlink="">
      <xdr:nvSpPr>
        <xdr:cNvPr id="614" name="楕円 613"/>
        <xdr:cNvSpPr/>
      </xdr:nvSpPr>
      <xdr:spPr>
        <a:xfrm>
          <a:off x="16388080" y="1070812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171025</xdr:rowOff>
    </xdr:from>
    <xdr:to>
      <xdr:col>102</xdr:col>
      <xdr:colOff>114300</xdr:colOff>
      <xdr:row>64</xdr:row>
      <xdr:rowOff>26158</xdr:rowOff>
    </xdr:to>
    <xdr:cxnSp macro="">
      <xdr:nvCxnSpPr>
        <xdr:cNvPr id="615" name="直線コネクタ 614"/>
        <xdr:cNvCxnSpPr/>
      </xdr:nvCxnSpPr>
      <xdr:spPr>
        <a:xfrm flipV="1">
          <a:off x="16431260" y="10732345"/>
          <a:ext cx="782320" cy="22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58379</xdr:rowOff>
    </xdr:from>
    <xdr:ext cx="469744" cy="259045"/>
    <xdr:sp macro="" textlink="">
      <xdr:nvSpPr>
        <xdr:cNvPr id="616" name="n_1aveValue【学校施設】&#10;一人当たり面積"/>
        <xdr:cNvSpPr txBox="1"/>
      </xdr:nvSpPr>
      <xdr:spPr>
        <a:xfrm>
          <a:off x="18561127" y="1045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54428</xdr:rowOff>
    </xdr:from>
    <xdr:ext cx="469744" cy="259045"/>
    <xdr:sp macro="" textlink="">
      <xdr:nvSpPr>
        <xdr:cNvPr id="617" name="n_2aveValue【学校施設】&#10;一人当たり面積"/>
        <xdr:cNvSpPr txBox="1"/>
      </xdr:nvSpPr>
      <xdr:spPr>
        <a:xfrm>
          <a:off x="17776267" y="10448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59457</xdr:rowOff>
    </xdr:from>
    <xdr:ext cx="469744" cy="259045"/>
    <xdr:sp macro="" textlink="">
      <xdr:nvSpPr>
        <xdr:cNvPr id="618" name="n_3aveValue【学校施設】&#10;一人当たり面積"/>
        <xdr:cNvSpPr txBox="1"/>
      </xdr:nvSpPr>
      <xdr:spPr>
        <a:xfrm>
          <a:off x="17001567" y="10453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74838</xdr:rowOff>
    </xdr:from>
    <xdr:ext cx="469744" cy="259045"/>
    <xdr:sp macro="" textlink="">
      <xdr:nvSpPr>
        <xdr:cNvPr id="619" name="n_4aveValue【学校施設】&#10;一人当たり面積"/>
        <xdr:cNvSpPr txBox="1"/>
      </xdr:nvSpPr>
      <xdr:spPr>
        <a:xfrm>
          <a:off x="16226867" y="10468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62697</xdr:rowOff>
    </xdr:from>
    <xdr:ext cx="469744" cy="259045"/>
    <xdr:sp macro="" textlink="">
      <xdr:nvSpPr>
        <xdr:cNvPr id="620" name="n_1mainValue【学校施設】&#10;一人当たり面積"/>
        <xdr:cNvSpPr txBox="1"/>
      </xdr:nvSpPr>
      <xdr:spPr>
        <a:xfrm>
          <a:off x="18561127" y="1079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64232</xdr:rowOff>
    </xdr:from>
    <xdr:ext cx="469744" cy="259045"/>
    <xdr:sp macro="" textlink="">
      <xdr:nvSpPr>
        <xdr:cNvPr id="621" name="n_2mainValue【学校施設】&#10;一人当たり面積"/>
        <xdr:cNvSpPr txBox="1"/>
      </xdr:nvSpPr>
      <xdr:spPr>
        <a:xfrm>
          <a:off x="17776267" y="1079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41502</xdr:rowOff>
    </xdr:from>
    <xdr:ext cx="469744" cy="259045"/>
    <xdr:sp macro="" textlink="">
      <xdr:nvSpPr>
        <xdr:cNvPr id="622" name="n_3mainValue【学校施設】&#10;一人当たり面積"/>
        <xdr:cNvSpPr txBox="1"/>
      </xdr:nvSpPr>
      <xdr:spPr>
        <a:xfrm>
          <a:off x="17001567" y="1077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68085</xdr:rowOff>
    </xdr:from>
    <xdr:ext cx="469744" cy="259045"/>
    <xdr:sp macro="" textlink="">
      <xdr:nvSpPr>
        <xdr:cNvPr id="623" name="n_4mainValue【学校施設】&#10;一人当たり面積"/>
        <xdr:cNvSpPr txBox="1"/>
      </xdr:nvSpPr>
      <xdr:spPr>
        <a:xfrm>
          <a:off x="16226867" y="10797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4" name="テキスト ボックス 633"/>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5" name="直線コネクタ 634"/>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6" name="テキスト ボックス 635"/>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7" name="直線コネクタ 636"/>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8" name="テキスト ボックス 637"/>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9" name="直線コネクタ 638"/>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0" name="テキスト ボックス 639"/>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1" name="直線コネクタ 640"/>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2" name="テキスト ボックス 641"/>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3" name="直線コネクタ 642"/>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4" name="テキスト ボックス 643"/>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5" name="直線コネクタ 644"/>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6" name="テキスト ボックス 645"/>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8" name="【児童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147501</xdr:rowOff>
    </xdr:from>
    <xdr:to>
      <xdr:col>85</xdr:col>
      <xdr:colOff>126364</xdr:colOff>
      <xdr:row>86</xdr:row>
      <xdr:rowOff>168729</xdr:rowOff>
    </xdr:to>
    <xdr:cxnSp macro="">
      <xdr:nvCxnSpPr>
        <xdr:cNvPr id="649" name="直線コネクタ 648"/>
        <xdr:cNvCxnSpPr/>
      </xdr:nvCxnSpPr>
      <xdr:spPr>
        <a:xfrm flipV="1">
          <a:off x="14375764" y="13055781"/>
          <a:ext cx="0" cy="1529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0" name="【児童館】&#10;有形固定資産減価償却率最小値テキスト"/>
        <xdr:cNvSpPr txBox="1"/>
      </xdr:nvSpPr>
      <xdr:spPr>
        <a:xfrm>
          <a:off x="1441450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1" name="直線コネクタ 650"/>
        <xdr:cNvCxnSpPr/>
      </xdr:nvCxnSpPr>
      <xdr:spPr>
        <a:xfrm>
          <a:off x="1428750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94178</xdr:rowOff>
    </xdr:from>
    <xdr:ext cx="340478" cy="259045"/>
    <xdr:sp macro="" textlink="">
      <xdr:nvSpPr>
        <xdr:cNvPr id="652" name="【児童館】&#10;有形固定資産減価償却率最大値テキスト"/>
        <xdr:cNvSpPr txBox="1"/>
      </xdr:nvSpPr>
      <xdr:spPr>
        <a:xfrm>
          <a:off x="14414500" y="1283481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147501</xdr:rowOff>
    </xdr:from>
    <xdr:to>
      <xdr:col>86</xdr:col>
      <xdr:colOff>25400</xdr:colOff>
      <xdr:row>77</xdr:row>
      <xdr:rowOff>147501</xdr:rowOff>
    </xdr:to>
    <xdr:cxnSp macro="">
      <xdr:nvCxnSpPr>
        <xdr:cNvPr id="653" name="直線コネクタ 652"/>
        <xdr:cNvCxnSpPr/>
      </xdr:nvCxnSpPr>
      <xdr:spPr>
        <a:xfrm>
          <a:off x="14287500" y="130557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16</xdr:rowOff>
    </xdr:from>
    <xdr:ext cx="405111" cy="259045"/>
    <xdr:sp macro="" textlink="">
      <xdr:nvSpPr>
        <xdr:cNvPr id="654" name="【児童館】&#10;有形固定資産減価償却率平均値テキスト"/>
        <xdr:cNvSpPr txBox="1"/>
      </xdr:nvSpPr>
      <xdr:spPr>
        <a:xfrm>
          <a:off x="14414500" y="139141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21589</xdr:rowOff>
    </xdr:from>
    <xdr:to>
      <xdr:col>85</xdr:col>
      <xdr:colOff>177800</xdr:colOff>
      <xdr:row>83</xdr:row>
      <xdr:rowOff>123189</xdr:rowOff>
    </xdr:to>
    <xdr:sp macro="" textlink="">
      <xdr:nvSpPr>
        <xdr:cNvPr id="655" name="フローチャート: 判断 654"/>
        <xdr:cNvSpPr/>
      </xdr:nvSpPr>
      <xdr:spPr>
        <a:xfrm>
          <a:off x="14325600" y="13935709"/>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140788</xdr:rowOff>
    </xdr:from>
    <xdr:to>
      <xdr:col>81</xdr:col>
      <xdr:colOff>101600</xdr:colOff>
      <xdr:row>83</xdr:row>
      <xdr:rowOff>70938</xdr:rowOff>
    </xdr:to>
    <xdr:sp macro="" textlink="">
      <xdr:nvSpPr>
        <xdr:cNvPr id="656" name="フローチャート: 判断 655"/>
        <xdr:cNvSpPr/>
      </xdr:nvSpPr>
      <xdr:spPr>
        <a:xfrm>
          <a:off x="13578840" y="138872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28121</xdr:rowOff>
    </xdr:from>
    <xdr:to>
      <xdr:col>76</xdr:col>
      <xdr:colOff>165100</xdr:colOff>
      <xdr:row>83</xdr:row>
      <xdr:rowOff>129721</xdr:rowOff>
    </xdr:to>
    <xdr:sp macro="" textlink="">
      <xdr:nvSpPr>
        <xdr:cNvPr id="657" name="フローチャート: 判断 656"/>
        <xdr:cNvSpPr/>
      </xdr:nvSpPr>
      <xdr:spPr>
        <a:xfrm>
          <a:off x="12804140" y="13942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114663</xdr:rowOff>
    </xdr:from>
    <xdr:to>
      <xdr:col>72</xdr:col>
      <xdr:colOff>38100</xdr:colOff>
      <xdr:row>83</xdr:row>
      <xdr:rowOff>44813</xdr:rowOff>
    </xdr:to>
    <xdr:sp macro="" textlink="">
      <xdr:nvSpPr>
        <xdr:cNvPr id="658" name="フローチャート: 判断 657"/>
        <xdr:cNvSpPr/>
      </xdr:nvSpPr>
      <xdr:spPr>
        <a:xfrm>
          <a:off x="12029440" y="1386114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46082</xdr:rowOff>
    </xdr:from>
    <xdr:to>
      <xdr:col>67</xdr:col>
      <xdr:colOff>101600</xdr:colOff>
      <xdr:row>83</xdr:row>
      <xdr:rowOff>147682</xdr:rowOff>
    </xdr:to>
    <xdr:sp macro="" textlink="">
      <xdr:nvSpPr>
        <xdr:cNvPr id="659" name="フローチャート: 判断 658"/>
        <xdr:cNvSpPr/>
      </xdr:nvSpPr>
      <xdr:spPr>
        <a:xfrm>
          <a:off x="11231880" y="1396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103232</xdr:rowOff>
    </xdr:from>
    <xdr:to>
      <xdr:col>85</xdr:col>
      <xdr:colOff>177800</xdr:colOff>
      <xdr:row>80</xdr:row>
      <xdr:rowOff>33382</xdr:rowOff>
    </xdr:to>
    <xdr:sp macro="" textlink="">
      <xdr:nvSpPr>
        <xdr:cNvPr id="665" name="楕円 664"/>
        <xdr:cNvSpPr/>
      </xdr:nvSpPr>
      <xdr:spPr>
        <a:xfrm>
          <a:off x="14325600" y="13346792"/>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126109</xdr:rowOff>
    </xdr:from>
    <xdr:ext cx="405111" cy="259045"/>
    <xdr:sp macro="" textlink="">
      <xdr:nvSpPr>
        <xdr:cNvPr id="666" name="【児童館】&#10;有形固定資産減価償却率該当値テキスト"/>
        <xdr:cNvSpPr txBox="1"/>
      </xdr:nvSpPr>
      <xdr:spPr>
        <a:xfrm>
          <a:off x="14414500" y="13202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33020</xdr:rowOff>
    </xdr:from>
    <xdr:to>
      <xdr:col>81</xdr:col>
      <xdr:colOff>101600</xdr:colOff>
      <xdr:row>79</xdr:row>
      <xdr:rowOff>134620</xdr:rowOff>
    </xdr:to>
    <xdr:sp macro="" textlink="">
      <xdr:nvSpPr>
        <xdr:cNvPr id="667" name="楕円 666"/>
        <xdr:cNvSpPr/>
      </xdr:nvSpPr>
      <xdr:spPr>
        <a:xfrm>
          <a:off x="13578840" y="1327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83820</xdr:rowOff>
    </xdr:from>
    <xdr:to>
      <xdr:col>85</xdr:col>
      <xdr:colOff>127000</xdr:colOff>
      <xdr:row>79</xdr:row>
      <xdr:rowOff>154032</xdr:rowOff>
    </xdr:to>
    <xdr:cxnSp macro="">
      <xdr:nvCxnSpPr>
        <xdr:cNvPr id="668" name="直線コネクタ 667"/>
        <xdr:cNvCxnSpPr/>
      </xdr:nvCxnSpPr>
      <xdr:spPr>
        <a:xfrm>
          <a:off x="13629640" y="13327380"/>
          <a:ext cx="746760" cy="7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134257</xdr:rowOff>
    </xdr:from>
    <xdr:to>
      <xdr:col>76</xdr:col>
      <xdr:colOff>165100</xdr:colOff>
      <xdr:row>79</xdr:row>
      <xdr:rowOff>64407</xdr:rowOff>
    </xdr:to>
    <xdr:sp macro="" textlink="">
      <xdr:nvSpPr>
        <xdr:cNvPr id="669" name="楕円 668"/>
        <xdr:cNvSpPr/>
      </xdr:nvSpPr>
      <xdr:spPr>
        <a:xfrm>
          <a:off x="12804140" y="1321017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13607</xdr:rowOff>
    </xdr:from>
    <xdr:to>
      <xdr:col>81</xdr:col>
      <xdr:colOff>50800</xdr:colOff>
      <xdr:row>79</xdr:row>
      <xdr:rowOff>83820</xdr:rowOff>
    </xdr:to>
    <xdr:cxnSp macro="">
      <xdr:nvCxnSpPr>
        <xdr:cNvPr id="670" name="直線コネクタ 669"/>
        <xdr:cNvCxnSpPr/>
      </xdr:nvCxnSpPr>
      <xdr:spPr>
        <a:xfrm>
          <a:off x="12854940" y="13257167"/>
          <a:ext cx="7747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64044</xdr:rowOff>
    </xdr:from>
    <xdr:to>
      <xdr:col>72</xdr:col>
      <xdr:colOff>38100</xdr:colOff>
      <xdr:row>78</xdr:row>
      <xdr:rowOff>165644</xdr:rowOff>
    </xdr:to>
    <xdr:sp macro="" textlink="">
      <xdr:nvSpPr>
        <xdr:cNvPr id="671" name="楕円 670"/>
        <xdr:cNvSpPr/>
      </xdr:nvSpPr>
      <xdr:spPr>
        <a:xfrm>
          <a:off x="12029440" y="1313996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114844</xdr:rowOff>
    </xdr:from>
    <xdr:to>
      <xdr:col>76</xdr:col>
      <xdr:colOff>114300</xdr:colOff>
      <xdr:row>79</xdr:row>
      <xdr:rowOff>13607</xdr:rowOff>
    </xdr:to>
    <xdr:cxnSp macro="">
      <xdr:nvCxnSpPr>
        <xdr:cNvPr id="672" name="直線コネクタ 671"/>
        <xdr:cNvCxnSpPr/>
      </xdr:nvCxnSpPr>
      <xdr:spPr>
        <a:xfrm>
          <a:off x="12072620" y="13190764"/>
          <a:ext cx="782320" cy="6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47716</xdr:rowOff>
    </xdr:from>
    <xdr:to>
      <xdr:col>67</xdr:col>
      <xdr:colOff>101600</xdr:colOff>
      <xdr:row>81</xdr:row>
      <xdr:rowOff>149316</xdr:rowOff>
    </xdr:to>
    <xdr:sp macro="" textlink="">
      <xdr:nvSpPr>
        <xdr:cNvPr id="673" name="楕円 672"/>
        <xdr:cNvSpPr/>
      </xdr:nvSpPr>
      <xdr:spPr>
        <a:xfrm>
          <a:off x="11231880" y="1362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114844</xdr:rowOff>
    </xdr:from>
    <xdr:to>
      <xdr:col>71</xdr:col>
      <xdr:colOff>177800</xdr:colOff>
      <xdr:row>81</xdr:row>
      <xdr:rowOff>98516</xdr:rowOff>
    </xdr:to>
    <xdr:cxnSp macro="">
      <xdr:nvCxnSpPr>
        <xdr:cNvPr id="674" name="直線コネクタ 673"/>
        <xdr:cNvCxnSpPr/>
      </xdr:nvCxnSpPr>
      <xdr:spPr>
        <a:xfrm flipV="1">
          <a:off x="11282680" y="13190764"/>
          <a:ext cx="789940" cy="486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62065</xdr:rowOff>
    </xdr:from>
    <xdr:ext cx="405111" cy="259045"/>
    <xdr:sp macro="" textlink="">
      <xdr:nvSpPr>
        <xdr:cNvPr id="675" name="n_1aveValue【児童館】&#10;有形固定資産減価償却率"/>
        <xdr:cNvSpPr txBox="1"/>
      </xdr:nvSpPr>
      <xdr:spPr>
        <a:xfrm>
          <a:off x="13437244" y="13976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120848</xdr:rowOff>
    </xdr:from>
    <xdr:ext cx="405111" cy="259045"/>
    <xdr:sp macro="" textlink="">
      <xdr:nvSpPr>
        <xdr:cNvPr id="676" name="n_2aveValue【児童館】&#10;有形固定資産減価償却率"/>
        <xdr:cNvSpPr txBox="1"/>
      </xdr:nvSpPr>
      <xdr:spPr>
        <a:xfrm>
          <a:off x="12675244" y="14034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35940</xdr:rowOff>
    </xdr:from>
    <xdr:ext cx="405111" cy="259045"/>
    <xdr:sp macro="" textlink="">
      <xdr:nvSpPr>
        <xdr:cNvPr id="677" name="n_3aveValue【児童館】&#10;有形固定資産減価償却率"/>
        <xdr:cNvSpPr txBox="1"/>
      </xdr:nvSpPr>
      <xdr:spPr>
        <a:xfrm>
          <a:off x="11900544" y="13950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138809</xdr:rowOff>
    </xdr:from>
    <xdr:ext cx="405111" cy="259045"/>
    <xdr:sp macro="" textlink="">
      <xdr:nvSpPr>
        <xdr:cNvPr id="678" name="n_4aveValue【児童館】&#10;有形固定資産減価償却率"/>
        <xdr:cNvSpPr txBox="1"/>
      </xdr:nvSpPr>
      <xdr:spPr>
        <a:xfrm>
          <a:off x="11102984" y="14052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151147</xdr:rowOff>
    </xdr:from>
    <xdr:ext cx="405111" cy="259045"/>
    <xdr:sp macro="" textlink="">
      <xdr:nvSpPr>
        <xdr:cNvPr id="679" name="n_1mainValue【児童館】&#10;有形固定資産減価償却率"/>
        <xdr:cNvSpPr txBox="1"/>
      </xdr:nvSpPr>
      <xdr:spPr>
        <a:xfrm>
          <a:off x="13437244" y="1305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80934</xdr:rowOff>
    </xdr:from>
    <xdr:ext cx="405111" cy="259045"/>
    <xdr:sp macro="" textlink="">
      <xdr:nvSpPr>
        <xdr:cNvPr id="680" name="n_2mainValue【児童館】&#10;有形固定資産減価償却率"/>
        <xdr:cNvSpPr txBox="1"/>
      </xdr:nvSpPr>
      <xdr:spPr>
        <a:xfrm>
          <a:off x="12675244" y="12989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10721</xdr:rowOff>
    </xdr:from>
    <xdr:ext cx="405111" cy="259045"/>
    <xdr:sp macro="" textlink="">
      <xdr:nvSpPr>
        <xdr:cNvPr id="681" name="n_3mainValue【児童館】&#10;有形固定資産減価償却率"/>
        <xdr:cNvSpPr txBox="1"/>
      </xdr:nvSpPr>
      <xdr:spPr>
        <a:xfrm>
          <a:off x="11900544" y="12919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165843</xdr:rowOff>
    </xdr:from>
    <xdr:ext cx="405111" cy="259045"/>
    <xdr:sp macro="" textlink="">
      <xdr:nvSpPr>
        <xdr:cNvPr id="682" name="n_4mainValue【児童館】&#10;有形固定資産減価償却率"/>
        <xdr:cNvSpPr txBox="1"/>
      </xdr:nvSpPr>
      <xdr:spPr>
        <a:xfrm>
          <a:off x="11102984" y="1340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3" name="直線コネクタ 692"/>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4" name="テキスト ボックス 693"/>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5" name="直線コネクタ 694"/>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6" name="テキスト ボックス 695"/>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7" name="直線コネクタ 696"/>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8" name="テキスト ボックス 697"/>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9" name="直線コネクタ 698"/>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0" name="テキスト ボックス 699"/>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1" name="直線コネクタ 700"/>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2" name="テキスト ボックス 701"/>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児童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118111</xdr:rowOff>
    </xdr:from>
    <xdr:to>
      <xdr:col>116</xdr:col>
      <xdr:colOff>62864</xdr:colOff>
      <xdr:row>85</xdr:row>
      <xdr:rowOff>125730</xdr:rowOff>
    </xdr:to>
    <xdr:cxnSp macro="">
      <xdr:nvCxnSpPr>
        <xdr:cNvPr id="706" name="直線コネクタ 705"/>
        <xdr:cNvCxnSpPr/>
      </xdr:nvCxnSpPr>
      <xdr:spPr>
        <a:xfrm flipV="1">
          <a:off x="19509104" y="13194031"/>
          <a:ext cx="0" cy="1181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129557</xdr:rowOff>
    </xdr:from>
    <xdr:ext cx="469744" cy="259045"/>
    <xdr:sp macro="" textlink="">
      <xdr:nvSpPr>
        <xdr:cNvPr id="707" name="【児童館】&#10;一人当たり面積最小値テキスト"/>
        <xdr:cNvSpPr txBox="1"/>
      </xdr:nvSpPr>
      <xdr:spPr>
        <a:xfrm>
          <a:off x="19547840" y="143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125730</xdr:rowOff>
    </xdr:from>
    <xdr:to>
      <xdr:col>116</xdr:col>
      <xdr:colOff>152400</xdr:colOff>
      <xdr:row>85</xdr:row>
      <xdr:rowOff>125730</xdr:rowOff>
    </xdr:to>
    <xdr:cxnSp macro="">
      <xdr:nvCxnSpPr>
        <xdr:cNvPr id="708" name="直線コネクタ 707"/>
        <xdr:cNvCxnSpPr/>
      </xdr:nvCxnSpPr>
      <xdr:spPr>
        <a:xfrm>
          <a:off x="19443700" y="143751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64788</xdr:rowOff>
    </xdr:from>
    <xdr:ext cx="469744" cy="259045"/>
    <xdr:sp macro="" textlink="">
      <xdr:nvSpPr>
        <xdr:cNvPr id="709" name="【児童館】&#10;一人当たり面積最大値テキスト"/>
        <xdr:cNvSpPr txBox="1"/>
      </xdr:nvSpPr>
      <xdr:spPr>
        <a:xfrm>
          <a:off x="19547840" y="12973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118111</xdr:rowOff>
    </xdr:from>
    <xdr:to>
      <xdr:col>116</xdr:col>
      <xdr:colOff>152400</xdr:colOff>
      <xdr:row>78</xdr:row>
      <xdr:rowOff>118111</xdr:rowOff>
    </xdr:to>
    <xdr:cxnSp macro="">
      <xdr:nvCxnSpPr>
        <xdr:cNvPr id="710" name="直線コネクタ 709"/>
        <xdr:cNvCxnSpPr/>
      </xdr:nvCxnSpPr>
      <xdr:spPr>
        <a:xfrm>
          <a:off x="19443700" y="131940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7638</xdr:rowOff>
    </xdr:from>
    <xdr:ext cx="469744" cy="259045"/>
    <xdr:sp macro="" textlink="">
      <xdr:nvSpPr>
        <xdr:cNvPr id="711" name="【児童館】&#10;一人当たり面積平均値テキスト"/>
        <xdr:cNvSpPr txBox="1"/>
      </xdr:nvSpPr>
      <xdr:spPr>
        <a:xfrm>
          <a:off x="19547840" y="139217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29211</xdr:rowOff>
    </xdr:from>
    <xdr:to>
      <xdr:col>116</xdr:col>
      <xdr:colOff>114300</xdr:colOff>
      <xdr:row>83</xdr:row>
      <xdr:rowOff>130811</xdr:rowOff>
    </xdr:to>
    <xdr:sp macro="" textlink="">
      <xdr:nvSpPr>
        <xdr:cNvPr id="712" name="フローチャート: 判断 711"/>
        <xdr:cNvSpPr/>
      </xdr:nvSpPr>
      <xdr:spPr>
        <a:xfrm>
          <a:off x="19458940" y="13943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63500</xdr:rowOff>
    </xdr:from>
    <xdr:to>
      <xdr:col>112</xdr:col>
      <xdr:colOff>38100</xdr:colOff>
      <xdr:row>83</xdr:row>
      <xdr:rowOff>165100</xdr:rowOff>
    </xdr:to>
    <xdr:sp macro="" textlink="">
      <xdr:nvSpPr>
        <xdr:cNvPr id="713" name="フローチャート: 判断 712"/>
        <xdr:cNvSpPr/>
      </xdr:nvSpPr>
      <xdr:spPr>
        <a:xfrm>
          <a:off x="18735040" y="139776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74930</xdr:rowOff>
    </xdr:from>
    <xdr:to>
      <xdr:col>107</xdr:col>
      <xdr:colOff>101600</xdr:colOff>
      <xdr:row>84</xdr:row>
      <xdr:rowOff>5080</xdr:rowOff>
    </xdr:to>
    <xdr:sp macro="" textlink="">
      <xdr:nvSpPr>
        <xdr:cNvPr id="714" name="フローチャート: 判断 713"/>
        <xdr:cNvSpPr/>
      </xdr:nvSpPr>
      <xdr:spPr>
        <a:xfrm>
          <a:off x="17937480" y="139890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63500</xdr:rowOff>
    </xdr:from>
    <xdr:to>
      <xdr:col>102</xdr:col>
      <xdr:colOff>165100</xdr:colOff>
      <xdr:row>83</xdr:row>
      <xdr:rowOff>165100</xdr:rowOff>
    </xdr:to>
    <xdr:sp macro="" textlink="">
      <xdr:nvSpPr>
        <xdr:cNvPr id="715" name="フローチャート: 判断 714"/>
        <xdr:cNvSpPr/>
      </xdr:nvSpPr>
      <xdr:spPr>
        <a:xfrm>
          <a:off x="1716278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67311</xdr:rowOff>
    </xdr:from>
    <xdr:to>
      <xdr:col>98</xdr:col>
      <xdr:colOff>38100</xdr:colOff>
      <xdr:row>83</xdr:row>
      <xdr:rowOff>168911</xdr:rowOff>
    </xdr:to>
    <xdr:sp macro="" textlink="">
      <xdr:nvSpPr>
        <xdr:cNvPr id="716" name="フローチャート: 判断 715"/>
        <xdr:cNvSpPr/>
      </xdr:nvSpPr>
      <xdr:spPr>
        <a:xfrm>
          <a:off x="16388080" y="1398143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147320</xdr:rowOff>
    </xdr:from>
    <xdr:to>
      <xdr:col>116</xdr:col>
      <xdr:colOff>114300</xdr:colOff>
      <xdr:row>81</xdr:row>
      <xdr:rowOff>77470</xdr:rowOff>
    </xdr:to>
    <xdr:sp macro="" textlink="">
      <xdr:nvSpPr>
        <xdr:cNvPr id="722" name="楕円 721"/>
        <xdr:cNvSpPr/>
      </xdr:nvSpPr>
      <xdr:spPr>
        <a:xfrm>
          <a:off x="19458940" y="135585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170197</xdr:rowOff>
    </xdr:from>
    <xdr:ext cx="469744" cy="259045"/>
    <xdr:sp macro="" textlink="">
      <xdr:nvSpPr>
        <xdr:cNvPr id="723" name="【児童館】&#10;一人当たり面積該当値テキスト"/>
        <xdr:cNvSpPr txBox="1"/>
      </xdr:nvSpPr>
      <xdr:spPr>
        <a:xfrm>
          <a:off x="19547840" y="1341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13970</xdr:rowOff>
    </xdr:from>
    <xdr:to>
      <xdr:col>112</xdr:col>
      <xdr:colOff>38100</xdr:colOff>
      <xdr:row>80</xdr:row>
      <xdr:rowOff>115570</xdr:rowOff>
    </xdr:to>
    <xdr:sp macro="" textlink="">
      <xdr:nvSpPr>
        <xdr:cNvPr id="724" name="楕円 723"/>
        <xdr:cNvSpPr/>
      </xdr:nvSpPr>
      <xdr:spPr>
        <a:xfrm>
          <a:off x="18735040" y="134251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64770</xdr:rowOff>
    </xdr:from>
    <xdr:to>
      <xdr:col>116</xdr:col>
      <xdr:colOff>63500</xdr:colOff>
      <xdr:row>81</xdr:row>
      <xdr:rowOff>26670</xdr:rowOff>
    </xdr:to>
    <xdr:cxnSp macro="">
      <xdr:nvCxnSpPr>
        <xdr:cNvPr id="725" name="直線コネクタ 724"/>
        <xdr:cNvCxnSpPr/>
      </xdr:nvCxnSpPr>
      <xdr:spPr>
        <a:xfrm>
          <a:off x="18778220" y="13475970"/>
          <a:ext cx="73152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29211</xdr:rowOff>
    </xdr:from>
    <xdr:to>
      <xdr:col>107</xdr:col>
      <xdr:colOff>101600</xdr:colOff>
      <xdr:row>80</xdr:row>
      <xdr:rowOff>130811</xdr:rowOff>
    </xdr:to>
    <xdr:sp macro="" textlink="">
      <xdr:nvSpPr>
        <xdr:cNvPr id="726" name="楕円 725"/>
        <xdr:cNvSpPr/>
      </xdr:nvSpPr>
      <xdr:spPr>
        <a:xfrm>
          <a:off x="17937480" y="1344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64770</xdr:rowOff>
    </xdr:from>
    <xdr:to>
      <xdr:col>111</xdr:col>
      <xdr:colOff>177800</xdr:colOff>
      <xdr:row>80</xdr:row>
      <xdr:rowOff>80011</xdr:rowOff>
    </xdr:to>
    <xdr:cxnSp macro="">
      <xdr:nvCxnSpPr>
        <xdr:cNvPr id="727" name="直線コネクタ 726"/>
        <xdr:cNvCxnSpPr/>
      </xdr:nvCxnSpPr>
      <xdr:spPr>
        <a:xfrm flipV="1">
          <a:off x="17988280" y="13475970"/>
          <a:ext cx="78994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29211</xdr:rowOff>
    </xdr:from>
    <xdr:to>
      <xdr:col>102</xdr:col>
      <xdr:colOff>165100</xdr:colOff>
      <xdr:row>81</xdr:row>
      <xdr:rowOff>130811</xdr:rowOff>
    </xdr:to>
    <xdr:sp macro="" textlink="">
      <xdr:nvSpPr>
        <xdr:cNvPr id="728" name="楕円 727"/>
        <xdr:cNvSpPr/>
      </xdr:nvSpPr>
      <xdr:spPr>
        <a:xfrm>
          <a:off x="17162780" y="1360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80011</xdr:rowOff>
    </xdr:from>
    <xdr:to>
      <xdr:col>107</xdr:col>
      <xdr:colOff>50800</xdr:colOff>
      <xdr:row>81</xdr:row>
      <xdr:rowOff>80011</xdr:rowOff>
    </xdr:to>
    <xdr:cxnSp macro="">
      <xdr:nvCxnSpPr>
        <xdr:cNvPr id="729" name="直線コネクタ 728"/>
        <xdr:cNvCxnSpPr/>
      </xdr:nvCxnSpPr>
      <xdr:spPr>
        <a:xfrm flipV="1">
          <a:off x="17213580" y="13491211"/>
          <a:ext cx="7747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48261</xdr:rowOff>
    </xdr:from>
    <xdr:to>
      <xdr:col>98</xdr:col>
      <xdr:colOff>38100</xdr:colOff>
      <xdr:row>83</xdr:row>
      <xdr:rowOff>149861</xdr:rowOff>
    </xdr:to>
    <xdr:sp macro="" textlink="">
      <xdr:nvSpPr>
        <xdr:cNvPr id="730" name="楕円 729"/>
        <xdr:cNvSpPr/>
      </xdr:nvSpPr>
      <xdr:spPr>
        <a:xfrm>
          <a:off x="16388080" y="1396238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80011</xdr:rowOff>
    </xdr:from>
    <xdr:to>
      <xdr:col>102</xdr:col>
      <xdr:colOff>114300</xdr:colOff>
      <xdr:row>83</xdr:row>
      <xdr:rowOff>99061</xdr:rowOff>
    </xdr:to>
    <xdr:cxnSp macro="">
      <xdr:nvCxnSpPr>
        <xdr:cNvPr id="731" name="直線コネクタ 730"/>
        <xdr:cNvCxnSpPr/>
      </xdr:nvCxnSpPr>
      <xdr:spPr>
        <a:xfrm flipV="1">
          <a:off x="16431260" y="13658851"/>
          <a:ext cx="782320" cy="35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156227</xdr:rowOff>
    </xdr:from>
    <xdr:ext cx="469744" cy="259045"/>
    <xdr:sp macro="" textlink="">
      <xdr:nvSpPr>
        <xdr:cNvPr id="732" name="n_1aveValue【児童館】&#10;一人当たり面積"/>
        <xdr:cNvSpPr txBox="1"/>
      </xdr:nvSpPr>
      <xdr:spPr>
        <a:xfrm>
          <a:off x="18561127" y="1407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167657</xdr:rowOff>
    </xdr:from>
    <xdr:ext cx="469744" cy="259045"/>
    <xdr:sp macro="" textlink="">
      <xdr:nvSpPr>
        <xdr:cNvPr id="733" name="n_2aveValue【児童館】&#10;一人当たり面積"/>
        <xdr:cNvSpPr txBox="1"/>
      </xdr:nvSpPr>
      <xdr:spPr>
        <a:xfrm>
          <a:off x="17776267" y="1408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156227</xdr:rowOff>
    </xdr:from>
    <xdr:ext cx="469744" cy="259045"/>
    <xdr:sp macro="" textlink="">
      <xdr:nvSpPr>
        <xdr:cNvPr id="734" name="n_3aveValue【児童館】&#10;一人当たり面積"/>
        <xdr:cNvSpPr txBox="1"/>
      </xdr:nvSpPr>
      <xdr:spPr>
        <a:xfrm>
          <a:off x="17001567" y="1407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160038</xdr:rowOff>
    </xdr:from>
    <xdr:ext cx="469744" cy="259045"/>
    <xdr:sp macro="" textlink="">
      <xdr:nvSpPr>
        <xdr:cNvPr id="735" name="n_4aveValue【児童館】&#10;一人当たり面積"/>
        <xdr:cNvSpPr txBox="1"/>
      </xdr:nvSpPr>
      <xdr:spPr>
        <a:xfrm>
          <a:off x="16226867" y="14074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132097</xdr:rowOff>
    </xdr:from>
    <xdr:ext cx="469744" cy="259045"/>
    <xdr:sp macro="" textlink="">
      <xdr:nvSpPr>
        <xdr:cNvPr id="736" name="n_1mainValue【児童館】&#10;一人当たり面積"/>
        <xdr:cNvSpPr txBox="1"/>
      </xdr:nvSpPr>
      <xdr:spPr>
        <a:xfrm>
          <a:off x="18561127" y="1320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147338</xdr:rowOff>
    </xdr:from>
    <xdr:ext cx="469744" cy="259045"/>
    <xdr:sp macro="" textlink="">
      <xdr:nvSpPr>
        <xdr:cNvPr id="737" name="n_2mainValue【児童館】&#10;一人当たり面積"/>
        <xdr:cNvSpPr txBox="1"/>
      </xdr:nvSpPr>
      <xdr:spPr>
        <a:xfrm>
          <a:off x="17776267" y="13223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147338</xdr:rowOff>
    </xdr:from>
    <xdr:ext cx="469744" cy="259045"/>
    <xdr:sp macro="" textlink="">
      <xdr:nvSpPr>
        <xdr:cNvPr id="738" name="n_3mainValue【児童館】&#10;一人当たり面積"/>
        <xdr:cNvSpPr txBox="1"/>
      </xdr:nvSpPr>
      <xdr:spPr>
        <a:xfrm>
          <a:off x="17001567" y="13390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166388</xdr:rowOff>
    </xdr:from>
    <xdr:ext cx="469744" cy="259045"/>
    <xdr:sp macro="" textlink="">
      <xdr:nvSpPr>
        <xdr:cNvPr id="739" name="n_4mainValue【児童館】&#10;一人当たり面積"/>
        <xdr:cNvSpPr txBox="1"/>
      </xdr:nvSpPr>
      <xdr:spPr>
        <a:xfrm>
          <a:off x="16226867" y="13745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1" name="直線コネクタ 750"/>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2" name="テキスト ボックス 751"/>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3" name="直線コネクタ 752"/>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4" name="テキスト ボックス 753"/>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5" name="直線コネクタ 754"/>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6" name="テキスト ボックス 755"/>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7" name="直線コネクタ 756"/>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8" name="テキスト ボックス 757"/>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9" name="直線コネクタ 758"/>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0" name="テキスト ボックス 759"/>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1" name="直線コネクタ 760"/>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2" name="テキスト ボックス 761"/>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46808</xdr:rowOff>
    </xdr:from>
    <xdr:to>
      <xdr:col>85</xdr:col>
      <xdr:colOff>126364</xdr:colOff>
      <xdr:row>109</xdr:row>
      <xdr:rowOff>35379</xdr:rowOff>
    </xdr:to>
    <xdr:cxnSp macro="">
      <xdr:nvCxnSpPr>
        <xdr:cNvPr id="765" name="直線コネクタ 764"/>
        <xdr:cNvCxnSpPr/>
      </xdr:nvCxnSpPr>
      <xdr:spPr>
        <a:xfrm flipV="1">
          <a:off x="14375764" y="16810808"/>
          <a:ext cx="0" cy="1497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6" name="【公民館】&#10;有形固定資産減価償却率最小値テキスト"/>
        <xdr:cNvSpPr txBox="1"/>
      </xdr:nvSpPr>
      <xdr:spPr>
        <a:xfrm>
          <a:off x="1441450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7" name="直線コネクタ 766"/>
        <xdr:cNvCxnSpPr/>
      </xdr:nvCxnSpPr>
      <xdr:spPr>
        <a:xfrm>
          <a:off x="1428750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164935</xdr:rowOff>
    </xdr:from>
    <xdr:ext cx="340478" cy="259045"/>
    <xdr:sp macro="" textlink="">
      <xdr:nvSpPr>
        <xdr:cNvPr id="768" name="【公民館】&#10;有形固定資産減価償却率最大値テキスト"/>
        <xdr:cNvSpPr txBox="1"/>
      </xdr:nvSpPr>
      <xdr:spPr>
        <a:xfrm>
          <a:off x="14414500" y="16593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46808</xdr:rowOff>
    </xdr:from>
    <xdr:to>
      <xdr:col>86</xdr:col>
      <xdr:colOff>25400</xdr:colOff>
      <xdr:row>100</xdr:row>
      <xdr:rowOff>46808</xdr:rowOff>
    </xdr:to>
    <xdr:cxnSp macro="">
      <xdr:nvCxnSpPr>
        <xdr:cNvPr id="769" name="直線コネクタ 768"/>
        <xdr:cNvCxnSpPr/>
      </xdr:nvCxnSpPr>
      <xdr:spPr>
        <a:xfrm>
          <a:off x="14287500" y="168108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139716</xdr:rowOff>
    </xdr:from>
    <xdr:ext cx="405111" cy="259045"/>
    <xdr:sp macro="" textlink="">
      <xdr:nvSpPr>
        <xdr:cNvPr id="770" name="【公民館】&#10;有形固定資産減価償却率平均値テキスト"/>
        <xdr:cNvSpPr txBox="1"/>
      </xdr:nvSpPr>
      <xdr:spPr>
        <a:xfrm>
          <a:off x="14414500" y="175742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116839</xdr:rowOff>
    </xdr:from>
    <xdr:to>
      <xdr:col>85</xdr:col>
      <xdr:colOff>177800</xdr:colOff>
      <xdr:row>106</xdr:row>
      <xdr:rowOff>46989</xdr:rowOff>
    </xdr:to>
    <xdr:sp macro="" textlink="">
      <xdr:nvSpPr>
        <xdr:cNvPr id="771" name="フローチャート: 判断 770"/>
        <xdr:cNvSpPr/>
      </xdr:nvSpPr>
      <xdr:spPr>
        <a:xfrm>
          <a:off x="14325600" y="17719039"/>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58057</xdr:rowOff>
    </xdr:from>
    <xdr:to>
      <xdr:col>81</xdr:col>
      <xdr:colOff>101600</xdr:colOff>
      <xdr:row>105</xdr:row>
      <xdr:rowOff>159657</xdr:rowOff>
    </xdr:to>
    <xdr:sp macro="" textlink="">
      <xdr:nvSpPr>
        <xdr:cNvPr id="772" name="フローチャート: 判断 771"/>
        <xdr:cNvSpPr/>
      </xdr:nvSpPr>
      <xdr:spPr>
        <a:xfrm>
          <a:off x="13578840" y="1766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43362</xdr:rowOff>
    </xdr:from>
    <xdr:to>
      <xdr:col>76</xdr:col>
      <xdr:colOff>165100</xdr:colOff>
      <xdr:row>105</xdr:row>
      <xdr:rowOff>144962</xdr:rowOff>
    </xdr:to>
    <xdr:sp macro="" textlink="">
      <xdr:nvSpPr>
        <xdr:cNvPr id="773" name="フローチャート: 判断 772"/>
        <xdr:cNvSpPr/>
      </xdr:nvSpPr>
      <xdr:spPr>
        <a:xfrm>
          <a:off x="12804140" y="17645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25400</xdr:rowOff>
    </xdr:from>
    <xdr:to>
      <xdr:col>72</xdr:col>
      <xdr:colOff>38100</xdr:colOff>
      <xdr:row>105</xdr:row>
      <xdr:rowOff>127000</xdr:rowOff>
    </xdr:to>
    <xdr:sp macro="" textlink="">
      <xdr:nvSpPr>
        <xdr:cNvPr id="774" name="フローチャート: 判断 773"/>
        <xdr:cNvSpPr/>
      </xdr:nvSpPr>
      <xdr:spPr>
        <a:xfrm>
          <a:off x="12029440" y="176276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142966</xdr:rowOff>
    </xdr:from>
    <xdr:to>
      <xdr:col>67</xdr:col>
      <xdr:colOff>101600</xdr:colOff>
      <xdr:row>105</xdr:row>
      <xdr:rowOff>73116</xdr:rowOff>
    </xdr:to>
    <xdr:sp macro="" textlink="">
      <xdr:nvSpPr>
        <xdr:cNvPr id="775" name="フローチャート: 判断 774"/>
        <xdr:cNvSpPr/>
      </xdr:nvSpPr>
      <xdr:spPr>
        <a:xfrm>
          <a:off x="11231880" y="175775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115207</xdr:rowOff>
    </xdr:from>
    <xdr:to>
      <xdr:col>85</xdr:col>
      <xdr:colOff>177800</xdr:colOff>
      <xdr:row>107</xdr:row>
      <xdr:rowOff>45357</xdr:rowOff>
    </xdr:to>
    <xdr:sp macro="" textlink="">
      <xdr:nvSpPr>
        <xdr:cNvPr id="781" name="楕円 780"/>
        <xdr:cNvSpPr/>
      </xdr:nvSpPr>
      <xdr:spPr>
        <a:xfrm>
          <a:off x="14325600" y="17885047"/>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93634</xdr:rowOff>
    </xdr:from>
    <xdr:ext cx="405111" cy="259045"/>
    <xdr:sp macro="" textlink="">
      <xdr:nvSpPr>
        <xdr:cNvPr id="782" name="【公民館】&#10;有形固定資産減価償却率該当値テキスト"/>
        <xdr:cNvSpPr txBox="1"/>
      </xdr:nvSpPr>
      <xdr:spPr>
        <a:xfrm>
          <a:off x="14414500" y="17863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90714</xdr:rowOff>
    </xdr:from>
    <xdr:to>
      <xdr:col>81</xdr:col>
      <xdr:colOff>101600</xdr:colOff>
      <xdr:row>107</xdr:row>
      <xdr:rowOff>20864</xdr:rowOff>
    </xdr:to>
    <xdr:sp macro="" textlink="">
      <xdr:nvSpPr>
        <xdr:cNvPr id="783" name="楕円 782"/>
        <xdr:cNvSpPr/>
      </xdr:nvSpPr>
      <xdr:spPr>
        <a:xfrm>
          <a:off x="13578840" y="178605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141514</xdr:rowOff>
    </xdr:from>
    <xdr:to>
      <xdr:col>85</xdr:col>
      <xdr:colOff>127000</xdr:colOff>
      <xdr:row>106</xdr:row>
      <xdr:rowOff>166007</xdr:rowOff>
    </xdr:to>
    <xdr:cxnSp macro="">
      <xdr:nvCxnSpPr>
        <xdr:cNvPr id="784" name="直線コネクタ 783"/>
        <xdr:cNvCxnSpPr/>
      </xdr:nvCxnSpPr>
      <xdr:spPr>
        <a:xfrm>
          <a:off x="13629640" y="17911354"/>
          <a:ext cx="74676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64588</xdr:rowOff>
    </xdr:from>
    <xdr:to>
      <xdr:col>76</xdr:col>
      <xdr:colOff>165100</xdr:colOff>
      <xdr:row>106</xdr:row>
      <xdr:rowOff>166188</xdr:rowOff>
    </xdr:to>
    <xdr:sp macro="" textlink="">
      <xdr:nvSpPr>
        <xdr:cNvPr id="785" name="楕円 784"/>
        <xdr:cNvSpPr/>
      </xdr:nvSpPr>
      <xdr:spPr>
        <a:xfrm>
          <a:off x="12804140" y="1783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115388</xdr:rowOff>
    </xdr:from>
    <xdr:to>
      <xdr:col>81</xdr:col>
      <xdr:colOff>50800</xdr:colOff>
      <xdr:row>106</xdr:row>
      <xdr:rowOff>141514</xdr:rowOff>
    </xdr:to>
    <xdr:cxnSp macro="">
      <xdr:nvCxnSpPr>
        <xdr:cNvPr id="786" name="直線コネクタ 785"/>
        <xdr:cNvCxnSpPr/>
      </xdr:nvCxnSpPr>
      <xdr:spPr>
        <a:xfrm>
          <a:off x="12854940" y="17885228"/>
          <a:ext cx="7747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43362</xdr:rowOff>
    </xdr:from>
    <xdr:to>
      <xdr:col>72</xdr:col>
      <xdr:colOff>38100</xdr:colOff>
      <xdr:row>107</xdr:row>
      <xdr:rowOff>144962</xdr:rowOff>
    </xdr:to>
    <xdr:sp macro="" textlink="">
      <xdr:nvSpPr>
        <xdr:cNvPr id="787" name="楕円 786"/>
        <xdr:cNvSpPr/>
      </xdr:nvSpPr>
      <xdr:spPr>
        <a:xfrm>
          <a:off x="12029440" y="1798084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115388</xdr:rowOff>
    </xdr:from>
    <xdr:to>
      <xdr:col>76</xdr:col>
      <xdr:colOff>114300</xdr:colOff>
      <xdr:row>107</xdr:row>
      <xdr:rowOff>94162</xdr:rowOff>
    </xdr:to>
    <xdr:cxnSp macro="">
      <xdr:nvCxnSpPr>
        <xdr:cNvPr id="788" name="直線コネクタ 787"/>
        <xdr:cNvCxnSpPr/>
      </xdr:nvCxnSpPr>
      <xdr:spPr>
        <a:xfrm flipV="1">
          <a:off x="12072620" y="17885228"/>
          <a:ext cx="782320" cy="146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13970</xdr:rowOff>
    </xdr:from>
    <xdr:to>
      <xdr:col>67</xdr:col>
      <xdr:colOff>101600</xdr:colOff>
      <xdr:row>106</xdr:row>
      <xdr:rowOff>115570</xdr:rowOff>
    </xdr:to>
    <xdr:sp macro="" textlink="">
      <xdr:nvSpPr>
        <xdr:cNvPr id="789" name="楕円 788"/>
        <xdr:cNvSpPr/>
      </xdr:nvSpPr>
      <xdr:spPr>
        <a:xfrm>
          <a:off x="11231880" y="1778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64770</xdr:rowOff>
    </xdr:from>
    <xdr:to>
      <xdr:col>71</xdr:col>
      <xdr:colOff>177800</xdr:colOff>
      <xdr:row>107</xdr:row>
      <xdr:rowOff>94162</xdr:rowOff>
    </xdr:to>
    <xdr:cxnSp macro="">
      <xdr:nvCxnSpPr>
        <xdr:cNvPr id="790" name="直線コネクタ 789"/>
        <xdr:cNvCxnSpPr/>
      </xdr:nvCxnSpPr>
      <xdr:spPr>
        <a:xfrm>
          <a:off x="11282680" y="17834610"/>
          <a:ext cx="789940" cy="197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4734</xdr:rowOff>
    </xdr:from>
    <xdr:ext cx="405111" cy="259045"/>
    <xdr:sp macro="" textlink="">
      <xdr:nvSpPr>
        <xdr:cNvPr id="791" name="n_1aveValue【公民館】&#10;有形固定資産減価償却率"/>
        <xdr:cNvSpPr txBox="1"/>
      </xdr:nvSpPr>
      <xdr:spPr>
        <a:xfrm>
          <a:off x="13437244" y="17439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161489</xdr:rowOff>
    </xdr:from>
    <xdr:ext cx="405111" cy="259045"/>
    <xdr:sp macro="" textlink="">
      <xdr:nvSpPr>
        <xdr:cNvPr id="792" name="n_2aveValue【公民館】&#10;有形固定資産減価償却率"/>
        <xdr:cNvSpPr txBox="1"/>
      </xdr:nvSpPr>
      <xdr:spPr>
        <a:xfrm>
          <a:off x="12675244" y="17428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143527</xdr:rowOff>
    </xdr:from>
    <xdr:ext cx="405111" cy="259045"/>
    <xdr:sp macro="" textlink="">
      <xdr:nvSpPr>
        <xdr:cNvPr id="793" name="n_3aveValue【公民館】&#10;有形固定資産減価償却率"/>
        <xdr:cNvSpPr txBox="1"/>
      </xdr:nvSpPr>
      <xdr:spPr>
        <a:xfrm>
          <a:off x="11900544" y="1741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89643</xdr:rowOff>
    </xdr:from>
    <xdr:ext cx="405111" cy="259045"/>
    <xdr:sp macro="" textlink="">
      <xdr:nvSpPr>
        <xdr:cNvPr id="794" name="n_4aveValue【公民館】&#10;有形固定資産減価償却率"/>
        <xdr:cNvSpPr txBox="1"/>
      </xdr:nvSpPr>
      <xdr:spPr>
        <a:xfrm>
          <a:off x="11102984" y="1735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11991</xdr:rowOff>
    </xdr:from>
    <xdr:ext cx="405111" cy="259045"/>
    <xdr:sp macro="" textlink="">
      <xdr:nvSpPr>
        <xdr:cNvPr id="795" name="n_1mainValue【公民館】&#10;有形固定資産減価償却率"/>
        <xdr:cNvSpPr txBox="1"/>
      </xdr:nvSpPr>
      <xdr:spPr>
        <a:xfrm>
          <a:off x="13437244" y="17949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157315</xdr:rowOff>
    </xdr:from>
    <xdr:ext cx="405111" cy="259045"/>
    <xdr:sp macro="" textlink="">
      <xdr:nvSpPr>
        <xdr:cNvPr id="796" name="n_2mainValue【公民館】&#10;有形固定資産減価償却率"/>
        <xdr:cNvSpPr txBox="1"/>
      </xdr:nvSpPr>
      <xdr:spPr>
        <a:xfrm>
          <a:off x="12675244" y="17927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136089</xdr:rowOff>
    </xdr:from>
    <xdr:ext cx="405111" cy="259045"/>
    <xdr:sp macro="" textlink="">
      <xdr:nvSpPr>
        <xdr:cNvPr id="797" name="n_3mainValue【公民館】&#10;有形固定資産減価償却率"/>
        <xdr:cNvSpPr txBox="1"/>
      </xdr:nvSpPr>
      <xdr:spPr>
        <a:xfrm>
          <a:off x="11900544" y="18073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106697</xdr:rowOff>
    </xdr:from>
    <xdr:ext cx="405111" cy="259045"/>
    <xdr:sp macro="" textlink="">
      <xdr:nvSpPr>
        <xdr:cNvPr id="798" name="n_4mainValue【公民館】&#10;有形固定資産減価償却率"/>
        <xdr:cNvSpPr txBox="1"/>
      </xdr:nvSpPr>
      <xdr:spPr>
        <a:xfrm>
          <a:off x="11102984" y="1787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9" name="直線コネクタ 808"/>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0" name="テキスト ボックス 809"/>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1" name="直線コネクタ 810"/>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2" name="テキスト ボックス 811"/>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3" name="直線コネクタ 812"/>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814" name="テキスト ボックス 813"/>
        <xdr:cNvSpPr txBox="1"/>
      </xdr:nvSpPr>
      <xdr:spPr>
        <a:xfrm>
          <a:off x="15630721" y="173723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5" name="直線コネクタ 814"/>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816" name="テキスト ボックス 815"/>
        <xdr:cNvSpPr txBox="1"/>
      </xdr:nvSpPr>
      <xdr:spPr>
        <a:xfrm>
          <a:off x="15630721" y="169989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7" name="直線コネクタ 816"/>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818" name="テキスト ボックス 817"/>
        <xdr:cNvSpPr txBox="1"/>
      </xdr:nvSpPr>
      <xdr:spPr>
        <a:xfrm>
          <a:off x="15630721" y="166255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9" name="直線コネクタ 818"/>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820" name="テキスト ボックス 819"/>
        <xdr:cNvSpPr txBox="1"/>
      </xdr:nvSpPr>
      <xdr:spPr>
        <a:xfrm>
          <a:off x="15630721" y="162560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1"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38328</xdr:rowOff>
    </xdr:from>
    <xdr:to>
      <xdr:col>116</xdr:col>
      <xdr:colOff>62864</xdr:colOff>
      <xdr:row>108</xdr:row>
      <xdr:rowOff>150343</xdr:rowOff>
    </xdr:to>
    <xdr:cxnSp macro="">
      <xdr:nvCxnSpPr>
        <xdr:cNvPr id="822" name="直線コネクタ 821"/>
        <xdr:cNvCxnSpPr/>
      </xdr:nvCxnSpPr>
      <xdr:spPr>
        <a:xfrm flipV="1">
          <a:off x="19509104" y="16969968"/>
          <a:ext cx="0" cy="128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154170</xdr:rowOff>
    </xdr:from>
    <xdr:ext cx="469744" cy="259045"/>
    <xdr:sp macro="" textlink="">
      <xdr:nvSpPr>
        <xdr:cNvPr id="823" name="【公民館】&#10;一人当たり面積最小値テキスト"/>
        <xdr:cNvSpPr txBox="1"/>
      </xdr:nvSpPr>
      <xdr:spPr>
        <a:xfrm>
          <a:off x="19547840" y="1825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150343</xdr:rowOff>
    </xdr:from>
    <xdr:to>
      <xdr:col>116</xdr:col>
      <xdr:colOff>152400</xdr:colOff>
      <xdr:row>108</xdr:row>
      <xdr:rowOff>150343</xdr:rowOff>
    </xdr:to>
    <xdr:cxnSp macro="">
      <xdr:nvCxnSpPr>
        <xdr:cNvPr id="824" name="直線コネクタ 823"/>
        <xdr:cNvCxnSpPr/>
      </xdr:nvCxnSpPr>
      <xdr:spPr>
        <a:xfrm>
          <a:off x="19443700" y="182554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156455</xdr:rowOff>
    </xdr:from>
    <xdr:ext cx="534377" cy="259045"/>
    <xdr:sp macro="" textlink="">
      <xdr:nvSpPr>
        <xdr:cNvPr id="825" name="【公民館】&#10;一人当たり面積最大値テキスト"/>
        <xdr:cNvSpPr txBox="1"/>
      </xdr:nvSpPr>
      <xdr:spPr>
        <a:xfrm>
          <a:off x="19547840" y="1675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38328</xdr:rowOff>
    </xdr:from>
    <xdr:to>
      <xdr:col>116</xdr:col>
      <xdr:colOff>152400</xdr:colOff>
      <xdr:row>101</xdr:row>
      <xdr:rowOff>38328</xdr:rowOff>
    </xdr:to>
    <xdr:cxnSp macro="">
      <xdr:nvCxnSpPr>
        <xdr:cNvPr id="826" name="直線コネクタ 825"/>
        <xdr:cNvCxnSpPr/>
      </xdr:nvCxnSpPr>
      <xdr:spPr>
        <a:xfrm>
          <a:off x="19443700" y="169699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49877</xdr:rowOff>
    </xdr:from>
    <xdr:ext cx="469744" cy="259045"/>
    <xdr:sp macro="" textlink="">
      <xdr:nvSpPr>
        <xdr:cNvPr id="827" name="【公民館】&#10;一人当たり面積平均値テキスト"/>
        <xdr:cNvSpPr txBox="1"/>
      </xdr:nvSpPr>
      <xdr:spPr>
        <a:xfrm>
          <a:off x="19547840" y="17987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27000</xdr:rowOff>
    </xdr:from>
    <xdr:to>
      <xdr:col>116</xdr:col>
      <xdr:colOff>114300</xdr:colOff>
      <xdr:row>108</xdr:row>
      <xdr:rowOff>128600</xdr:rowOff>
    </xdr:to>
    <xdr:sp macro="" textlink="">
      <xdr:nvSpPr>
        <xdr:cNvPr id="828" name="フローチャート: 判断 827"/>
        <xdr:cNvSpPr/>
      </xdr:nvSpPr>
      <xdr:spPr>
        <a:xfrm>
          <a:off x="19458940" y="1813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21971</xdr:rowOff>
    </xdr:from>
    <xdr:to>
      <xdr:col>112</xdr:col>
      <xdr:colOff>38100</xdr:colOff>
      <xdr:row>108</xdr:row>
      <xdr:rowOff>123571</xdr:rowOff>
    </xdr:to>
    <xdr:sp macro="" textlink="">
      <xdr:nvSpPr>
        <xdr:cNvPr id="829" name="フローチャート: 判断 828"/>
        <xdr:cNvSpPr/>
      </xdr:nvSpPr>
      <xdr:spPr>
        <a:xfrm>
          <a:off x="18735040" y="1812709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26009</xdr:rowOff>
    </xdr:from>
    <xdr:to>
      <xdr:col>107</xdr:col>
      <xdr:colOff>101600</xdr:colOff>
      <xdr:row>108</xdr:row>
      <xdr:rowOff>127609</xdr:rowOff>
    </xdr:to>
    <xdr:sp macro="" textlink="">
      <xdr:nvSpPr>
        <xdr:cNvPr id="830" name="フローチャート: 判断 829"/>
        <xdr:cNvSpPr/>
      </xdr:nvSpPr>
      <xdr:spPr>
        <a:xfrm>
          <a:off x="17937480" y="1813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37897</xdr:rowOff>
    </xdr:from>
    <xdr:to>
      <xdr:col>102</xdr:col>
      <xdr:colOff>165100</xdr:colOff>
      <xdr:row>108</xdr:row>
      <xdr:rowOff>139497</xdr:rowOff>
    </xdr:to>
    <xdr:sp macro="" textlink="">
      <xdr:nvSpPr>
        <xdr:cNvPr id="831" name="フローチャート: 判断 830"/>
        <xdr:cNvSpPr/>
      </xdr:nvSpPr>
      <xdr:spPr>
        <a:xfrm>
          <a:off x="17162780" y="1814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51460</xdr:rowOff>
    </xdr:from>
    <xdr:to>
      <xdr:col>98</xdr:col>
      <xdr:colOff>38100</xdr:colOff>
      <xdr:row>108</xdr:row>
      <xdr:rowOff>153060</xdr:rowOff>
    </xdr:to>
    <xdr:sp macro="" textlink="">
      <xdr:nvSpPr>
        <xdr:cNvPr id="832" name="フローチャート: 判断 831"/>
        <xdr:cNvSpPr/>
      </xdr:nvSpPr>
      <xdr:spPr>
        <a:xfrm>
          <a:off x="16388080" y="181565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3" name="テキスト ボックス 832"/>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4" name="テキスト ボックス 833"/>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5" name="テキスト ボックス 834"/>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6" name="テキスト ボックス 835"/>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7" name="テキスト ボックス 836"/>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75997</xdr:rowOff>
    </xdr:from>
    <xdr:to>
      <xdr:col>116</xdr:col>
      <xdr:colOff>114300</xdr:colOff>
      <xdr:row>109</xdr:row>
      <xdr:rowOff>6147</xdr:rowOff>
    </xdr:to>
    <xdr:sp macro="" textlink="">
      <xdr:nvSpPr>
        <xdr:cNvPr id="838" name="楕円 837"/>
        <xdr:cNvSpPr/>
      </xdr:nvSpPr>
      <xdr:spPr>
        <a:xfrm>
          <a:off x="19458940" y="1818111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5427</xdr:rowOff>
    </xdr:from>
    <xdr:ext cx="469744" cy="259045"/>
    <xdr:sp macro="" textlink="">
      <xdr:nvSpPr>
        <xdr:cNvPr id="839" name="【公民館】&#10;一人当たり面積該当値テキスト"/>
        <xdr:cNvSpPr txBox="1"/>
      </xdr:nvSpPr>
      <xdr:spPr>
        <a:xfrm>
          <a:off x="19547840" y="1811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76530</xdr:rowOff>
    </xdr:from>
    <xdr:to>
      <xdr:col>112</xdr:col>
      <xdr:colOff>38100</xdr:colOff>
      <xdr:row>109</xdr:row>
      <xdr:rowOff>6680</xdr:rowOff>
    </xdr:to>
    <xdr:sp macro="" textlink="">
      <xdr:nvSpPr>
        <xdr:cNvPr id="840" name="楕円 839"/>
        <xdr:cNvSpPr/>
      </xdr:nvSpPr>
      <xdr:spPr>
        <a:xfrm>
          <a:off x="18735040" y="181816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126797</xdr:rowOff>
    </xdr:from>
    <xdr:to>
      <xdr:col>116</xdr:col>
      <xdr:colOff>63500</xdr:colOff>
      <xdr:row>108</xdr:row>
      <xdr:rowOff>127330</xdr:rowOff>
    </xdr:to>
    <xdr:cxnSp macro="">
      <xdr:nvCxnSpPr>
        <xdr:cNvPr id="841" name="直線コネクタ 840"/>
        <xdr:cNvCxnSpPr/>
      </xdr:nvCxnSpPr>
      <xdr:spPr>
        <a:xfrm flipV="1">
          <a:off x="18778220" y="18231917"/>
          <a:ext cx="73152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76912</xdr:rowOff>
    </xdr:from>
    <xdr:to>
      <xdr:col>107</xdr:col>
      <xdr:colOff>101600</xdr:colOff>
      <xdr:row>109</xdr:row>
      <xdr:rowOff>7062</xdr:rowOff>
    </xdr:to>
    <xdr:sp macro="" textlink="">
      <xdr:nvSpPr>
        <xdr:cNvPr id="842" name="楕円 841"/>
        <xdr:cNvSpPr/>
      </xdr:nvSpPr>
      <xdr:spPr>
        <a:xfrm>
          <a:off x="17937480" y="181820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127330</xdr:rowOff>
    </xdr:from>
    <xdr:to>
      <xdr:col>111</xdr:col>
      <xdr:colOff>177800</xdr:colOff>
      <xdr:row>108</xdr:row>
      <xdr:rowOff>127712</xdr:rowOff>
    </xdr:to>
    <xdr:cxnSp macro="">
      <xdr:nvCxnSpPr>
        <xdr:cNvPr id="843" name="直線コネクタ 842"/>
        <xdr:cNvCxnSpPr/>
      </xdr:nvCxnSpPr>
      <xdr:spPr>
        <a:xfrm flipV="1">
          <a:off x="17988280" y="18232450"/>
          <a:ext cx="78994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42317</xdr:rowOff>
    </xdr:from>
    <xdr:to>
      <xdr:col>102</xdr:col>
      <xdr:colOff>165100</xdr:colOff>
      <xdr:row>108</xdr:row>
      <xdr:rowOff>143917</xdr:rowOff>
    </xdr:to>
    <xdr:sp macro="" textlink="">
      <xdr:nvSpPr>
        <xdr:cNvPr id="844" name="楕円 843"/>
        <xdr:cNvSpPr/>
      </xdr:nvSpPr>
      <xdr:spPr>
        <a:xfrm>
          <a:off x="17162780" y="1814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93117</xdr:rowOff>
    </xdr:from>
    <xdr:to>
      <xdr:col>107</xdr:col>
      <xdr:colOff>50800</xdr:colOff>
      <xdr:row>108</xdr:row>
      <xdr:rowOff>127712</xdr:rowOff>
    </xdr:to>
    <xdr:cxnSp macro="">
      <xdr:nvCxnSpPr>
        <xdr:cNvPr id="845" name="直線コネクタ 844"/>
        <xdr:cNvCxnSpPr/>
      </xdr:nvCxnSpPr>
      <xdr:spPr>
        <a:xfrm>
          <a:off x="17213580" y="18198237"/>
          <a:ext cx="774700" cy="3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77139</xdr:rowOff>
    </xdr:from>
    <xdr:to>
      <xdr:col>98</xdr:col>
      <xdr:colOff>38100</xdr:colOff>
      <xdr:row>109</xdr:row>
      <xdr:rowOff>7289</xdr:rowOff>
    </xdr:to>
    <xdr:sp macro="" textlink="">
      <xdr:nvSpPr>
        <xdr:cNvPr id="846" name="楕円 845"/>
        <xdr:cNvSpPr/>
      </xdr:nvSpPr>
      <xdr:spPr>
        <a:xfrm>
          <a:off x="16388080" y="1818225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93117</xdr:rowOff>
    </xdr:from>
    <xdr:to>
      <xdr:col>102</xdr:col>
      <xdr:colOff>114300</xdr:colOff>
      <xdr:row>108</xdr:row>
      <xdr:rowOff>127939</xdr:rowOff>
    </xdr:to>
    <xdr:cxnSp macro="">
      <xdr:nvCxnSpPr>
        <xdr:cNvPr id="847" name="直線コネクタ 846"/>
        <xdr:cNvCxnSpPr/>
      </xdr:nvCxnSpPr>
      <xdr:spPr>
        <a:xfrm flipV="1">
          <a:off x="16431260" y="18198237"/>
          <a:ext cx="782320" cy="34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140098</xdr:rowOff>
    </xdr:from>
    <xdr:ext cx="469744" cy="259045"/>
    <xdr:sp macro="" textlink="">
      <xdr:nvSpPr>
        <xdr:cNvPr id="848" name="n_1aveValue【公民館】&#10;一人当たり面積"/>
        <xdr:cNvSpPr txBox="1"/>
      </xdr:nvSpPr>
      <xdr:spPr>
        <a:xfrm>
          <a:off x="18561127" y="179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144136</xdr:rowOff>
    </xdr:from>
    <xdr:ext cx="469744" cy="259045"/>
    <xdr:sp macro="" textlink="">
      <xdr:nvSpPr>
        <xdr:cNvPr id="849" name="n_2aveValue【公民館】&#10;一人当たり面積"/>
        <xdr:cNvSpPr txBox="1"/>
      </xdr:nvSpPr>
      <xdr:spPr>
        <a:xfrm>
          <a:off x="17776267" y="17913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156024</xdr:rowOff>
    </xdr:from>
    <xdr:ext cx="469744" cy="259045"/>
    <xdr:sp macro="" textlink="">
      <xdr:nvSpPr>
        <xdr:cNvPr id="850" name="n_3aveValue【公民館】&#10;一人当たり面積"/>
        <xdr:cNvSpPr txBox="1"/>
      </xdr:nvSpPr>
      <xdr:spPr>
        <a:xfrm>
          <a:off x="17001567" y="1792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169587</xdr:rowOff>
    </xdr:from>
    <xdr:ext cx="469744" cy="259045"/>
    <xdr:sp macro="" textlink="">
      <xdr:nvSpPr>
        <xdr:cNvPr id="851" name="n_4aveValue【公民館】&#10;一人当たり面積"/>
        <xdr:cNvSpPr txBox="1"/>
      </xdr:nvSpPr>
      <xdr:spPr>
        <a:xfrm>
          <a:off x="16226867" y="179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169257</xdr:rowOff>
    </xdr:from>
    <xdr:ext cx="469744" cy="259045"/>
    <xdr:sp macro="" textlink="">
      <xdr:nvSpPr>
        <xdr:cNvPr id="852" name="n_1mainValue【公民館】&#10;一人当たり面積"/>
        <xdr:cNvSpPr txBox="1"/>
      </xdr:nvSpPr>
      <xdr:spPr>
        <a:xfrm>
          <a:off x="18561127" y="1827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169639</xdr:rowOff>
    </xdr:from>
    <xdr:ext cx="469744" cy="259045"/>
    <xdr:sp macro="" textlink="">
      <xdr:nvSpPr>
        <xdr:cNvPr id="853" name="n_2mainValue【公民館】&#10;一人当たり面積"/>
        <xdr:cNvSpPr txBox="1"/>
      </xdr:nvSpPr>
      <xdr:spPr>
        <a:xfrm>
          <a:off x="17776267" y="18274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135044</xdr:rowOff>
    </xdr:from>
    <xdr:ext cx="469744" cy="259045"/>
    <xdr:sp macro="" textlink="">
      <xdr:nvSpPr>
        <xdr:cNvPr id="854" name="n_3mainValue【公民館】&#10;一人当たり面積"/>
        <xdr:cNvSpPr txBox="1"/>
      </xdr:nvSpPr>
      <xdr:spPr>
        <a:xfrm>
          <a:off x="17001567" y="1824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169866</xdr:rowOff>
    </xdr:from>
    <xdr:ext cx="469744" cy="259045"/>
    <xdr:sp macro="" textlink="">
      <xdr:nvSpPr>
        <xdr:cNvPr id="855" name="n_4mainValue【公民館】&#10;一人当たり面積"/>
        <xdr:cNvSpPr txBox="1"/>
      </xdr:nvSpPr>
      <xdr:spPr>
        <a:xfrm>
          <a:off x="16226867" y="18274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6" name="正方形/長方形 855"/>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7" name="正方形/長方形 856"/>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8" name="テキスト ボックス 857"/>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①道路の減価償却率については、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道路整備を積極的に進めていることから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減価償却累計額が類似団体の約半数である。道路の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人あたり延長は、北海道平均よりは長いが本町は森林の面積割合が多いため類似団体平均より下回っている。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②橋りょう・トンネルの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人あたり有形固定資産額については、２級河川である厚真川の橋りょう延長が長いため資産額が増大している。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③公営住宅の減価償却については、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古い資産の老朽化から順次建替えを実施しているため、</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類似団体平均を下回っている。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④公民館の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人あたり面積は、１棟当たりの延べ床面積が小さいため類似団体より面積が小さ</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い。古い資産が多いため減価償却率は平均を上回っているが、改修等を順次実施する時期にきている。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⑤こども園、学校施設</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、児童館</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、建替えにより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比較的新しい建物</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が多く</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、類似団体平均より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減価償却率は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下回っている。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北海道厚真町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4,500
4,457
404.61
22,126,076
19,865,044
1,589,810
3,540,092
10,402,615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582676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44087</xdr:rowOff>
    </xdr:from>
    <xdr:to>
      <xdr:col>24</xdr:col>
      <xdr:colOff>62865</xdr:colOff>
      <xdr:row>64</xdr:row>
      <xdr:rowOff>130628</xdr:rowOff>
    </xdr:to>
    <xdr:cxnSp macro="">
      <xdr:nvCxnSpPr>
        <xdr:cNvPr id="74" name="直線コネクタ 73"/>
        <xdr:cNvCxnSpPr/>
      </xdr:nvCxnSpPr>
      <xdr:spPr>
        <a:xfrm flipV="1">
          <a:off x="4086225" y="9431927"/>
          <a:ext cx="0" cy="1427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xdr:cNvSpPr txBox="1"/>
      </xdr:nvSpPr>
      <xdr:spPr>
        <a:xfrm>
          <a:off x="4124960" y="1086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xdr:cNvCxnSpPr/>
      </xdr:nvCxnSpPr>
      <xdr:spPr>
        <a:xfrm>
          <a:off x="4020820" y="10859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162214</xdr:rowOff>
    </xdr:from>
    <xdr:ext cx="405111" cy="259045"/>
    <xdr:sp macro="" textlink="">
      <xdr:nvSpPr>
        <xdr:cNvPr id="77" name="【体育館・プール】&#10;有形固定資産減価償却率最大値テキスト"/>
        <xdr:cNvSpPr txBox="1"/>
      </xdr:nvSpPr>
      <xdr:spPr>
        <a:xfrm>
          <a:off x="4124960" y="9214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44087</xdr:rowOff>
    </xdr:from>
    <xdr:to>
      <xdr:col>24</xdr:col>
      <xdr:colOff>152400</xdr:colOff>
      <xdr:row>56</xdr:row>
      <xdr:rowOff>44087</xdr:rowOff>
    </xdr:to>
    <xdr:cxnSp macro="">
      <xdr:nvCxnSpPr>
        <xdr:cNvPr id="78" name="直線コネクタ 77"/>
        <xdr:cNvCxnSpPr/>
      </xdr:nvCxnSpPr>
      <xdr:spPr>
        <a:xfrm>
          <a:off x="4020820" y="94319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95811</xdr:rowOff>
    </xdr:from>
    <xdr:ext cx="405111" cy="259045"/>
    <xdr:sp macro="" textlink="">
      <xdr:nvSpPr>
        <xdr:cNvPr id="79" name="【体育館・プール】&#10;有形固定資産減価償却率平均値テキスト"/>
        <xdr:cNvSpPr txBox="1"/>
      </xdr:nvSpPr>
      <xdr:spPr>
        <a:xfrm>
          <a:off x="4124960" y="103218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117384</xdr:rowOff>
    </xdr:from>
    <xdr:to>
      <xdr:col>24</xdr:col>
      <xdr:colOff>114300</xdr:colOff>
      <xdr:row>62</xdr:row>
      <xdr:rowOff>47534</xdr:rowOff>
    </xdr:to>
    <xdr:sp macro="" textlink="">
      <xdr:nvSpPr>
        <xdr:cNvPr id="80" name="フローチャート: 判断 79"/>
        <xdr:cNvSpPr/>
      </xdr:nvSpPr>
      <xdr:spPr>
        <a:xfrm>
          <a:off x="4036060" y="103434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92891</xdr:rowOff>
    </xdr:from>
    <xdr:to>
      <xdr:col>20</xdr:col>
      <xdr:colOff>38100</xdr:colOff>
      <xdr:row>62</xdr:row>
      <xdr:rowOff>23041</xdr:rowOff>
    </xdr:to>
    <xdr:sp macro="" textlink="">
      <xdr:nvSpPr>
        <xdr:cNvPr id="81" name="フローチャート: 判断 80"/>
        <xdr:cNvSpPr/>
      </xdr:nvSpPr>
      <xdr:spPr>
        <a:xfrm>
          <a:off x="3312160" y="1031893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37374</xdr:rowOff>
    </xdr:from>
    <xdr:to>
      <xdr:col>15</xdr:col>
      <xdr:colOff>101600</xdr:colOff>
      <xdr:row>61</xdr:row>
      <xdr:rowOff>138974</xdr:rowOff>
    </xdr:to>
    <xdr:sp macro="" textlink="">
      <xdr:nvSpPr>
        <xdr:cNvPr id="82" name="フローチャート: 判断 81"/>
        <xdr:cNvSpPr/>
      </xdr:nvSpPr>
      <xdr:spPr>
        <a:xfrm>
          <a:off x="2514600" y="10263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34109</xdr:rowOff>
    </xdr:from>
    <xdr:to>
      <xdr:col>10</xdr:col>
      <xdr:colOff>165100</xdr:colOff>
      <xdr:row>61</xdr:row>
      <xdr:rowOff>135709</xdr:rowOff>
    </xdr:to>
    <xdr:sp macro="" textlink="">
      <xdr:nvSpPr>
        <xdr:cNvPr id="83" name="フローチャート: 判断 82"/>
        <xdr:cNvSpPr/>
      </xdr:nvSpPr>
      <xdr:spPr>
        <a:xfrm>
          <a:off x="1739900" y="10260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19413</xdr:rowOff>
    </xdr:from>
    <xdr:to>
      <xdr:col>6</xdr:col>
      <xdr:colOff>38100</xdr:colOff>
      <xdr:row>61</xdr:row>
      <xdr:rowOff>121013</xdr:rowOff>
    </xdr:to>
    <xdr:sp macro="" textlink="">
      <xdr:nvSpPr>
        <xdr:cNvPr id="84" name="フローチャート: 判断 83"/>
        <xdr:cNvSpPr/>
      </xdr:nvSpPr>
      <xdr:spPr>
        <a:xfrm>
          <a:off x="965200" y="1024545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16147</xdr:rowOff>
    </xdr:from>
    <xdr:to>
      <xdr:col>24</xdr:col>
      <xdr:colOff>114300</xdr:colOff>
      <xdr:row>61</xdr:row>
      <xdr:rowOff>117747</xdr:rowOff>
    </xdr:to>
    <xdr:sp macro="" textlink="">
      <xdr:nvSpPr>
        <xdr:cNvPr id="90" name="楕円 89"/>
        <xdr:cNvSpPr/>
      </xdr:nvSpPr>
      <xdr:spPr>
        <a:xfrm>
          <a:off x="4036060" y="10242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39024</xdr:rowOff>
    </xdr:from>
    <xdr:ext cx="405111" cy="259045"/>
    <xdr:sp macro="" textlink="">
      <xdr:nvSpPr>
        <xdr:cNvPr id="91" name="【体育館・プール】&#10;有形固定資産減価償却率該当値テキスト"/>
        <xdr:cNvSpPr txBox="1"/>
      </xdr:nvSpPr>
      <xdr:spPr>
        <a:xfrm>
          <a:off x="4124960" y="10097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156573</xdr:rowOff>
    </xdr:from>
    <xdr:to>
      <xdr:col>20</xdr:col>
      <xdr:colOff>38100</xdr:colOff>
      <xdr:row>61</xdr:row>
      <xdr:rowOff>86723</xdr:rowOff>
    </xdr:to>
    <xdr:sp macro="" textlink="">
      <xdr:nvSpPr>
        <xdr:cNvPr id="92" name="楕円 91"/>
        <xdr:cNvSpPr/>
      </xdr:nvSpPr>
      <xdr:spPr>
        <a:xfrm>
          <a:off x="3312160" y="1021497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35923</xdr:rowOff>
    </xdr:from>
    <xdr:to>
      <xdr:col>24</xdr:col>
      <xdr:colOff>63500</xdr:colOff>
      <xdr:row>61</xdr:row>
      <xdr:rowOff>66947</xdr:rowOff>
    </xdr:to>
    <xdr:cxnSp macro="">
      <xdr:nvCxnSpPr>
        <xdr:cNvPr id="93" name="直線コネクタ 92"/>
        <xdr:cNvCxnSpPr/>
      </xdr:nvCxnSpPr>
      <xdr:spPr>
        <a:xfrm>
          <a:off x="3355340" y="10261963"/>
          <a:ext cx="73152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127181</xdr:rowOff>
    </xdr:from>
    <xdr:to>
      <xdr:col>15</xdr:col>
      <xdr:colOff>101600</xdr:colOff>
      <xdr:row>61</xdr:row>
      <xdr:rowOff>57331</xdr:rowOff>
    </xdr:to>
    <xdr:sp macro="" textlink="">
      <xdr:nvSpPr>
        <xdr:cNvPr id="94" name="楕円 93"/>
        <xdr:cNvSpPr/>
      </xdr:nvSpPr>
      <xdr:spPr>
        <a:xfrm>
          <a:off x="2514600" y="1018558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6531</xdr:rowOff>
    </xdr:from>
    <xdr:to>
      <xdr:col>19</xdr:col>
      <xdr:colOff>177800</xdr:colOff>
      <xdr:row>61</xdr:row>
      <xdr:rowOff>35923</xdr:rowOff>
    </xdr:to>
    <xdr:cxnSp macro="">
      <xdr:nvCxnSpPr>
        <xdr:cNvPr id="95" name="直線コネクタ 94"/>
        <xdr:cNvCxnSpPr/>
      </xdr:nvCxnSpPr>
      <xdr:spPr>
        <a:xfrm>
          <a:off x="2565400" y="10232571"/>
          <a:ext cx="78994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96157</xdr:rowOff>
    </xdr:from>
    <xdr:to>
      <xdr:col>10</xdr:col>
      <xdr:colOff>165100</xdr:colOff>
      <xdr:row>61</xdr:row>
      <xdr:rowOff>26307</xdr:rowOff>
    </xdr:to>
    <xdr:sp macro="" textlink="">
      <xdr:nvSpPr>
        <xdr:cNvPr id="96" name="楕円 95"/>
        <xdr:cNvSpPr/>
      </xdr:nvSpPr>
      <xdr:spPr>
        <a:xfrm>
          <a:off x="1739900" y="1015455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146957</xdr:rowOff>
    </xdr:from>
    <xdr:to>
      <xdr:col>15</xdr:col>
      <xdr:colOff>50800</xdr:colOff>
      <xdr:row>61</xdr:row>
      <xdr:rowOff>6531</xdr:rowOff>
    </xdr:to>
    <xdr:cxnSp macro="">
      <xdr:nvCxnSpPr>
        <xdr:cNvPr id="97" name="直線コネクタ 96"/>
        <xdr:cNvCxnSpPr/>
      </xdr:nvCxnSpPr>
      <xdr:spPr>
        <a:xfrm>
          <a:off x="1790700" y="10205357"/>
          <a:ext cx="774700" cy="2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65133</xdr:rowOff>
    </xdr:from>
    <xdr:to>
      <xdr:col>6</xdr:col>
      <xdr:colOff>38100</xdr:colOff>
      <xdr:row>60</xdr:row>
      <xdr:rowOff>166733</xdr:rowOff>
    </xdr:to>
    <xdr:sp macro="" textlink="">
      <xdr:nvSpPr>
        <xdr:cNvPr id="98" name="楕円 97"/>
        <xdr:cNvSpPr/>
      </xdr:nvSpPr>
      <xdr:spPr>
        <a:xfrm>
          <a:off x="965200" y="1012353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115933</xdr:rowOff>
    </xdr:from>
    <xdr:to>
      <xdr:col>10</xdr:col>
      <xdr:colOff>114300</xdr:colOff>
      <xdr:row>60</xdr:row>
      <xdr:rowOff>146957</xdr:rowOff>
    </xdr:to>
    <xdr:cxnSp macro="">
      <xdr:nvCxnSpPr>
        <xdr:cNvPr id="99" name="直線コネクタ 98"/>
        <xdr:cNvCxnSpPr/>
      </xdr:nvCxnSpPr>
      <xdr:spPr>
        <a:xfrm>
          <a:off x="1008380" y="10174333"/>
          <a:ext cx="78232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14168</xdr:rowOff>
    </xdr:from>
    <xdr:ext cx="405111" cy="259045"/>
    <xdr:sp macro="" textlink="">
      <xdr:nvSpPr>
        <xdr:cNvPr id="100" name="n_1aveValue【体育館・プール】&#10;有形固定資産減価償却率"/>
        <xdr:cNvSpPr txBox="1"/>
      </xdr:nvSpPr>
      <xdr:spPr>
        <a:xfrm>
          <a:off x="3170564" y="10407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130101</xdr:rowOff>
    </xdr:from>
    <xdr:ext cx="405111" cy="259045"/>
    <xdr:sp macro="" textlink="">
      <xdr:nvSpPr>
        <xdr:cNvPr id="101" name="n_2aveValue【体育館・プール】&#10;有形固定資産減価償却率"/>
        <xdr:cNvSpPr txBox="1"/>
      </xdr:nvSpPr>
      <xdr:spPr>
        <a:xfrm>
          <a:off x="2385704" y="1035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126836</xdr:rowOff>
    </xdr:from>
    <xdr:ext cx="405111" cy="259045"/>
    <xdr:sp macro="" textlink="">
      <xdr:nvSpPr>
        <xdr:cNvPr id="102" name="n_3aveValue【体育館・プール】&#10;有形固定資産減価償却率"/>
        <xdr:cNvSpPr txBox="1"/>
      </xdr:nvSpPr>
      <xdr:spPr>
        <a:xfrm>
          <a:off x="1611004" y="10352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112140</xdr:rowOff>
    </xdr:from>
    <xdr:ext cx="405111" cy="259045"/>
    <xdr:sp macro="" textlink="">
      <xdr:nvSpPr>
        <xdr:cNvPr id="103" name="n_4aveValue【体育館・プール】&#10;有形固定資産減価償却率"/>
        <xdr:cNvSpPr txBox="1"/>
      </xdr:nvSpPr>
      <xdr:spPr>
        <a:xfrm>
          <a:off x="836304" y="10338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103250</xdr:rowOff>
    </xdr:from>
    <xdr:ext cx="405111" cy="259045"/>
    <xdr:sp macro="" textlink="">
      <xdr:nvSpPr>
        <xdr:cNvPr id="104" name="n_1mainValue【体育館・プール】&#10;有形固定資産減価償却率"/>
        <xdr:cNvSpPr txBox="1"/>
      </xdr:nvSpPr>
      <xdr:spPr>
        <a:xfrm>
          <a:off x="3170564" y="9994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73858</xdr:rowOff>
    </xdr:from>
    <xdr:ext cx="405111" cy="259045"/>
    <xdr:sp macro="" textlink="">
      <xdr:nvSpPr>
        <xdr:cNvPr id="105" name="n_2mainValue【体育館・プール】&#10;有形固定資産減価償却率"/>
        <xdr:cNvSpPr txBox="1"/>
      </xdr:nvSpPr>
      <xdr:spPr>
        <a:xfrm>
          <a:off x="2385704" y="9964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42834</xdr:rowOff>
    </xdr:from>
    <xdr:ext cx="405111" cy="259045"/>
    <xdr:sp macro="" textlink="">
      <xdr:nvSpPr>
        <xdr:cNvPr id="106" name="n_3mainValue【体育館・プール】&#10;有形固定資産減価償却率"/>
        <xdr:cNvSpPr txBox="1"/>
      </xdr:nvSpPr>
      <xdr:spPr>
        <a:xfrm>
          <a:off x="1611004" y="9933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11810</xdr:rowOff>
    </xdr:from>
    <xdr:ext cx="405111" cy="259045"/>
    <xdr:sp macro="" textlink="">
      <xdr:nvSpPr>
        <xdr:cNvPr id="107" name="n_4mainValue【体育館・プール】&#10;有形固定資産減価償却率"/>
        <xdr:cNvSpPr txBox="1"/>
      </xdr:nvSpPr>
      <xdr:spPr>
        <a:xfrm>
          <a:off x="836304" y="9902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8" name="直線コネクタ 117"/>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9" name="テキスト ボックス 118"/>
        <xdr:cNvSpPr txBox="1"/>
      </xdr:nvSpPr>
      <xdr:spPr>
        <a:xfrm>
          <a:off x="54053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20" name="直線コネクタ 119"/>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1" name="テキスト ボックス 120"/>
        <xdr:cNvSpPr txBox="1"/>
      </xdr:nvSpPr>
      <xdr:spPr>
        <a:xfrm>
          <a:off x="540530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2" name="直線コネクタ 121"/>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3" name="テキスト ボックス 122"/>
        <xdr:cNvSpPr txBox="1"/>
      </xdr:nvSpPr>
      <xdr:spPr>
        <a:xfrm>
          <a:off x="540530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4" name="直線コネクタ 123"/>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5" name="テキスト ボックス 124"/>
        <xdr:cNvSpPr txBox="1"/>
      </xdr:nvSpPr>
      <xdr:spPr>
        <a:xfrm>
          <a:off x="540530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6" name="直線コネクタ 125"/>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7" name="テキスト ボックス 126"/>
        <xdr:cNvSpPr txBox="1"/>
      </xdr:nvSpPr>
      <xdr:spPr>
        <a:xfrm>
          <a:off x="540530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8" name="直線コネクタ 127"/>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29" name="テキスト ボックス 128"/>
        <xdr:cNvSpPr txBox="1"/>
      </xdr:nvSpPr>
      <xdr:spPr>
        <a:xfrm>
          <a:off x="5364041" y="912260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30" name="直線コネクタ 129"/>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31" name="テキスト ボックス 130"/>
        <xdr:cNvSpPr txBox="1"/>
      </xdr:nvSpPr>
      <xdr:spPr>
        <a:xfrm>
          <a:off x="536404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2"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61722</xdr:rowOff>
    </xdr:from>
    <xdr:to>
      <xdr:col>54</xdr:col>
      <xdr:colOff>189865</xdr:colOff>
      <xdr:row>64</xdr:row>
      <xdr:rowOff>117729</xdr:rowOff>
    </xdr:to>
    <xdr:cxnSp macro="">
      <xdr:nvCxnSpPr>
        <xdr:cNvPr id="133" name="直線コネクタ 132"/>
        <xdr:cNvCxnSpPr/>
      </xdr:nvCxnSpPr>
      <xdr:spPr>
        <a:xfrm flipV="1">
          <a:off x="9219565" y="9281922"/>
          <a:ext cx="0" cy="1564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121556</xdr:rowOff>
    </xdr:from>
    <xdr:ext cx="469744" cy="259045"/>
    <xdr:sp macro="" textlink="">
      <xdr:nvSpPr>
        <xdr:cNvPr id="134" name="【体育館・プール】&#10;一人当たり面積最小値テキスト"/>
        <xdr:cNvSpPr txBox="1"/>
      </xdr:nvSpPr>
      <xdr:spPr>
        <a:xfrm>
          <a:off x="9258300" y="10850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117729</xdr:rowOff>
    </xdr:from>
    <xdr:to>
      <xdr:col>55</xdr:col>
      <xdr:colOff>88900</xdr:colOff>
      <xdr:row>64</xdr:row>
      <xdr:rowOff>117729</xdr:rowOff>
    </xdr:to>
    <xdr:cxnSp macro="">
      <xdr:nvCxnSpPr>
        <xdr:cNvPr id="135" name="直線コネクタ 134"/>
        <xdr:cNvCxnSpPr/>
      </xdr:nvCxnSpPr>
      <xdr:spPr>
        <a:xfrm>
          <a:off x="9154160" y="108466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8399</xdr:rowOff>
    </xdr:from>
    <xdr:ext cx="469744" cy="259045"/>
    <xdr:sp macro="" textlink="">
      <xdr:nvSpPr>
        <xdr:cNvPr id="136" name="【体育館・プール】&#10;一人当たり面積最大値テキスト"/>
        <xdr:cNvSpPr txBox="1"/>
      </xdr:nvSpPr>
      <xdr:spPr>
        <a:xfrm>
          <a:off x="9258300" y="9060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61722</xdr:rowOff>
    </xdr:from>
    <xdr:to>
      <xdr:col>55</xdr:col>
      <xdr:colOff>88900</xdr:colOff>
      <xdr:row>55</xdr:row>
      <xdr:rowOff>61722</xdr:rowOff>
    </xdr:to>
    <xdr:cxnSp macro="">
      <xdr:nvCxnSpPr>
        <xdr:cNvPr id="137" name="直線コネクタ 136"/>
        <xdr:cNvCxnSpPr/>
      </xdr:nvCxnSpPr>
      <xdr:spPr>
        <a:xfrm>
          <a:off x="9154160" y="92819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62991</xdr:rowOff>
    </xdr:from>
    <xdr:ext cx="469744" cy="259045"/>
    <xdr:sp macro="" textlink="">
      <xdr:nvSpPr>
        <xdr:cNvPr id="138" name="【体育館・プール】&#10;一人当たり面積平均値テキスト"/>
        <xdr:cNvSpPr txBox="1"/>
      </xdr:nvSpPr>
      <xdr:spPr>
        <a:xfrm>
          <a:off x="9258300" y="106243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84564</xdr:rowOff>
    </xdr:from>
    <xdr:to>
      <xdr:col>55</xdr:col>
      <xdr:colOff>50800</xdr:colOff>
      <xdr:row>64</xdr:row>
      <xdr:rowOff>14714</xdr:rowOff>
    </xdr:to>
    <xdr:sp macro="" textlink="">
      <xdr:nvSpPr>
        <xdr:cNvPr id="139" name="フローチャート: 判断 138"/>
        <xdr:cNvSpPr/>
      </xdr:nvSpPr>
      <xdr:spPr>
        <a:xfrm>
          <a:off x="9192260" y="1064588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80155</xdr:rowOff>
    </xdr:from>
    <xdr:to>
      <xdr:col>50</xdr:col>
      <xdr:colOff>165100</xdr:colOff>
      <xdr:row>64</xdr:row>
      <xdr:rowOff>10305</xdr:rowOff>
    </xdr:to>
    <xdr:sp macro="" textlink="">
      <xdr:nvSpPr>
        <xdr:cNvPr id="140" name="フローチャート: 判断 139"/>
        <xdr:cNvSpPr/>
      </xdr:nvSpPr>
      <xdr:spPr>
        <a:xfrm>
          <a:off x="8445500" y="106414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79828</xdr:rowOff>
    </xdr:from>
    <xdr:to>
      <xdr:col>46</xdr:col>
      <xdr:colOff>38100</xdr:colOff>
      <xdr:row>64</xdr:row>
      <xdr:rowOff>9978</xdr:rowOff>
    </xdr:to>
    <xdr:sp macro="" textlink="">
      <xdr:nvSpPr>
        <xdr:cNvPr id="141" name="フローチャート: 判断 140"/>
        <xdr:cNvSpPr/>
      </xdr:nvSpPr>
      <xdr:spPr>
        <a:xfrm>
          <a:off x="7670800" y="1064114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75747</xdr:rowOff>
    </xdr:from>
    <xdr:to>
      <xdr:col>41</xdr:col>
      <xdr:colOff>101600</xdr:colOff>
      <xdr:row>64</xdr:row>
      <xdr:rowOff>5897</xdr:rowOff>
    </xdr:to>
    <xdr:sp macro="" textlink="">
      <xdr:nvSpPr>
        <xdr:cNvPr id="142" name="フローチャート: 判断 141"/>
        <xdr:cNvSpPr/>
      </xdr:nvSpPr>
      <xdr:spPr>
        <a:xfrm>
          <a:off x="6873240" y="1063706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104974</xdr:rowOff>
    </xdr:from>
    <xdr:to>
      <xdr:col>36</xdr:col>
      <xdr:colOff>165100</xdr:colOff>
      <xdr:row>64</xdr:row>
      <xdr:rowOff>35124</xdr:rowOff>
    </xdr:to>
    <xdr:sp macro="" textlink="">
      <xdr:nvSpPr>
        <xdr:cNvPr id="143" name="フローチャート: 判断 142"/>
        <xdr:cNvSpPr/>
      </xdr:nvSpPr>
      <xdr:spPr>
        <a:xfrm>
          <a:off x="6098540" y="106662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4" name="テキスト ボックス 143"/>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5" name="テキスト ボックス 144"/>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6" name="テキスト ボックス 145"/>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7" name="テキスト ボックス 146"/>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8" name="テキスト ボックス 147"/>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13861</xdr:rowOff>
    </xdr:from>
    <xdr:to>
      <xdr:col>55</xdr:col>
      <xdr:colOff>50800</xdr:colOff>
      <xdr:row>63</xdr:row>
      <xdr:rowOff>115461</xdr:rowOff>
    </xdr:to>
    <xdr:sp macro="" textlink="">
      <xdr:nvSpPr>
        <xdr:cNvPr id="149" name="楕円 148"/>
        <xdr:cNvSpPr/>
      </xdr:nvSpPr>
      <xdr:spPr>
        <a:xfrm>
          <a:off x="9192260" y="1057518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36738</xdr:rowOff>
    </xdr:from>
    <xdr:ext cx="469744" cy="259045"/>
    <xdr:sp macro="" textlink="">
      <xdr:nvSpPr>
        <xdr:cNvPr id="150" name="【体育館・プール】&#10;一人当たり面積該当値テキスト"/>
        <xdr:cNvSpPr txBox="1"/>
      </xdr:nvSpPr>
      <xdr:spPr>
        <a:xfrm>
          <a:off x="9258300" y="1043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18923</xdr:rowOff>
    </xdr:from>
    <xdr:to>
      <xdr:col>50</xdr:col>
      <xdr:colOff>165100</xdr:colOff>
      <xdr:row>63</xdr:row>
      <xdr:rowOff>120523</xdr:rowOff>
    </xdr:to>
    <xdr:sp macro="" textlink="">
      <xdr:nvSpPr>
        <xdr:cNvPr id="151" name="楕円 150"/>
        <xdr:cNvSpPr/>
      </xdr:nvSpPr>
      <xdr:spPr>
        <a:xfrm>
          <a:off x="8445500" y="1058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64661</xdr:rowOff>
    </xdr:from>
    <xdr:to>
      <xdr:col>55</xdr:col>
      <xdr:colOff>0</xdr:colOff>
      <xdr:row>63</xdr:row>
      <xdr:rowOff>69723</xdr:rowOff>
    </xdr:to>
    <xdr:cxnSp macro="">
      <xdr:nvCxnSpPr>
        <xdr:cNvPr id="152" name="直線コネクタ 151"/>
        <xdr:cNvCxnSpPr/>
      </xdr:nvCxnSpPr>
      <xdr:spPr>
        <a:xfrm flipV="1">
          <a:off x="8496300" y="10625981"/>
          <a:ext cx="723900" cy="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22189</xdr:rowOff>
    </xdr:from>
    <xdr:to>
      <xdr:col>46</xdr:col>
      <xdr:colOff>38100</xdr:colOff>
      <xdr:row>63</xdr:row>
      <xdr:rowOff>123789</xdr:rowOff>
    </xdr:to>
    <xdr:sp macro="" textlink="">
      <xdr:nvSpPr>
        <xdr:cNvPr id="153" name="楕円 152"/>
        <xdr:cNvSpPr/>
      </xdr:nvSpPr>
      <xdr:spPr>
        <a:xfrm>
          <a:off x="7670800" y="1058350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69723</xdr:rowOff>
    </xdr:from>
    <xdr:to>
      <xdr:col>50</xdr:col>
      <xdr:colOff>114300</xdr:colOff>
      <xdr:row>63</xdr:row>
      <xdr:rowOff>72989</xdr:rowOff>
    </xdr:to>
    <xdr:cxnSp macro="">
      <xdr:nvCxnSpPr>
        <xdr:cNvPr id="154" name="直線コネクタ 153"/>
        <xdr:cNvCxnSpPr/>
      </xdr:nvCxnSpPr>
      <xdr:spPr>
        <a:xfrm flipV="1">
          <a:off x="7713980" y="10631043"/>
          <a:ext cx="78232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22842</xdr:rowOff>
    </xdr:from>
    <xdr:to>
      <xdr:col>41</xdr:col>
      <xdr:colOff>101600</xdr:colOff>
      <xdr:row>63</xdr:row>
      <xdr:rowOff>124442</xdr:rowOff>
    </xdr:to>
    <xdr:sp macro="" textlink="">
      <xdr:nvSpPr>
        <xdr:cNvPr id="155" name="楕円 154"/>
        <xdr:cNvSpPr/>
      </xdr:nvSpPr>
      <xdr:spPr>
        <a:xfrm>
          <a:off x="6873240" y="1058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72989</xdr:rowOff>
    </xdr:from>
    <xdr:to>
      <xdr:col>45</xdr:col>
      <xdr:colOff>177800</xdr:colOff>
      <xdr:row>63</xdr:row>
      <xdr:rowOff>73642</xdr:rowOff>
    </xdr:to>
    <xdr:cxnSp macro="">
      <xdr:nvCxnSpPr>
        <xdr:cNvPr id="156" name="直線コネクタ 155"/>
        <xdr:cNvCxnSpPr/>
      </xdr:nvCxnSpPr>
      <xdr:spPr>
        <a:xfrm flipV="1">
          <a:off x="6924040" y="10634309"/>
          <a:ext cx="78994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23985</xdr:rowOff>
    </xdr:from>
    <xdr:to>
      <xdr:col>36</xdr:col>
      <xdr:colOff>165100</xdr:colOff>
      <xdr:row>63</xdr:row>
      <xdr:rowOff>125585</xdr:rowOff>
    </xdr:to>
    <xdr:sp macro="" textlink="">
      <xdr:nvSpPr>
        <xdr:cNvPr id="157" name="楕円 156"/>
        <xdr:cNvSpPr/>
      </xdr:nvSpPr>
      <xdr:spPr>
        <a:xfrm>
          <a:off x="6098540" y="1058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73642</xdr:rowOff>
    </xdr:from>
    <xdr:to>
      <xdr:col>41</xdr:col>
      <xdr:colOff>50800</xdr:colOff>
      <xdr:row>63</xdr:row>
      <xdr:rowOff>74785</xdr:rowOff>
    </xdr:to>
    <xdr:cxnSp macro="">
      <xdr:nvCxnSpPr>
        <xdr:cNvPr id="158" name="直線コネクタ 157"/>
        <xdr:cNvCxnSpPr/>
      </xdr:nvCxnSpPr>
      <xdr:spPr>
        <a:xfrm flipV="1">
          <a:off x="6149340" y="10634962"/>
          <a:ext cx="7747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1432</xdr:rowOff>
    </xdr:from>
    <xdr:ext cx="469744" cy="259045"/>
    <xdr:sp macro="" textlink="">
      <xdr:nvSpPr>
        <xdr:cNvPr id="159" name="n_1aveValue【体育館・プール】&#10;一人当たり面積"/>
        <xdr:cNvSpPr txBox="1"/>
      </xdr:nvSpPr>
      <xdr:spPr>
        <a:xfrm>
          <a:off x="8271587" y="10730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1105</xdr:rowOff>
    </xdr:from>
    <xdr:ext cx="469744" cy="259045"/>
    <xdr:sp macro="" textlink="">
      <xdr:nvSpPr>
        <xdr:cNvPr id="160" name="n_2aveValue【体育館・プール】&#10;一人当たり面積"/>
        <xdr:cNvSpPr txBox="1"/>
      </xdr:nvSpPr>
      <xdr:spPr>
        <a:xfrm>
          <a:off x="7509587" y="10730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168474</xdr:rowOff>
    </xdr:from>
    <xdr:ext cx="469744" cy="259045"/>
    <xdr:sp macro="" textlink="">
      <xdr:nvSpPr>
        <xdr:cNvPr id="161" name="n_3aveValue【体育館・プール】&#10;一人当たり面積"/>
        <xdr:cNvSpPr txBox="1"/>
      </xdr:nvSpPr>
      <xdr:spPr>
        <a:xfrm>
          <a:off x="6712027" y="10729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26251</xdr:rowOff>
    </xdr:from>
    <xdr:ext cx="469744" cy="259045"/>
    <xdr:sp macro="" textlink="">
      <xdr:nvSpPr>
        <xdr:cNvPr id="162" name="n_4aveValue【体育館・プール】&#10;一人当たり面積"/>
        <xdr:cNvSpPr txBox="1"/>
      </xdr:nvSpPr>
      <xdr:spPr>
        <a:xfrm>
          <a:off x="5937327" y="10755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137050</xdr:rowOff>
    </xdr:from>
    <xdr:ext cx="469744" cy="259045"/>
    <xdr:sp macro="" textlink="">
      <xdr:nvSpPr>
        <xdr:cNvPr id="163" name="n_1mainValue【体育館・プール】&#10;一人当たり面積"/>
        <xdr:cNvSpPr txBox="1"/>
      </xdr:nvSpPr>
      <xdr:spPr>
        <a:xfrm>
          <a:off x="8271587" y="1036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140316</xdr:rowOff>
    </xdr:from>
    <xdr:ext cx="469744" cy="259045"/>
    <xdr:sp macro="" textlink="">
      <xdr:nvSpPr>
        <xdr:cNvPr id="164" name="n_2mainValue【体育館・プール】&#10;一人当たり面積"/>
        <xdr:cNvSpPr txBox="1"/>
      </xdr:nvSpPr>
      <xdr:spPr>
        <a:xfrm>
          <a:off x="7509587" y="1036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140969</xdr:rowOff>
    </xdr:from>
    <xdr:ext cx="469744" cy="259045"/>
    <xdr:sp macro="" textlink="">
      <xdr:nvSpPr>
        <xdr:cNvPr id="165" name="n_3mainValue【体育館・プール】&#10;一人当たり面積"/>
        <xdr:cNvSpPr txBox="1"/>
      </xdr:nvSpPr>
      <xdr:spPr>
        <a:xfrm>
          <a:off x="6712027" y="1036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142112</xdr:rowOff>
    </xdr:from>
    <xdr:ext cx="469744" cy="259045"/>
    <xdr:sp macro="" textlink="">
      <xdr:nvSpPr>
        <xdr:cNvPr id="166" name="n_4mainValue【体育館・プール】&#10;一人当たり面積"/>
        <xdr:cNvSpPr txBox="1"/>
      </xdr:nvSpPr>
      <xdr:spPr>
        <a:xfrm>
          <a:off x="5937327" y="1036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7" name="正方形/長方形 166"/>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8" name="正方形/長方形 167"/>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9" name="正方形/長方形 168"/>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70" name="正方形/長方形 169"/>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1" name="正方形/長方形 170"/>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2" name="正方形/長方形 171"/>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3" name="正方形/長方形 172"/>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4" name="正方形/長方形 173"/>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5" name="テキスト ボックス 174"/>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6" name="直線コネクタ 175"/>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7" name="テキスト ボックス 176"/>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8" name="直線コネクタ 177"/>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9" name="テキスト ボックス 178"/>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80" name="直線コネクタ 179"/>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81" name="テキスト ボックス 180"/>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82" name="直線コネクタ 181"/>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3" name="テキスト ボックス 182"/>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4" name="直線コネクタ 183"/>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5" name="テキスト ボックス 184"/>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6" name="直線コネクタ 185"/>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7" name="テキスト ボックス 186"/>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8" name="直線コネクタ 187"/>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9" name="テキスト ボックス 188"/>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90"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127636</xdr:rowOff>
    </xdr:from>
    <xdr:to>
      <xdr:col>24</xdr:col>
      <xdr:colOff>62865</xdr:colOff>
      <xdr:row>86</xdr:row>
      <xdr:rowOff>114300</xdr:rowOff>
    </xdr:to>
    <xdr:cxnSp macro="">
      <xdr:nvCxnSpPr>
        <xdr:cNvPr id="191" name="直線コネクタ 190"/>
        <xdr:cNvCxnSpPr/>
      </xdr:nvCxnSpPr>
      <xdr:spPr>
        <a:xfrm flipV="1">
          <a:off x="4086225" y="13035916"/>
          <a:ext cx="0" cy="1495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92" name="【福祉施設】&#10;有形固定資産減価償却率最小値テキスト"/>
        <xdr:cNvSpPr txBox="1"/>
      </xdr:nvSpPr>
      <xdr:spPr>
        <a:xfrm>
          <a:off x="412496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93" name="直線コネクタ 192"/>
        <xdr:cNvCxnSpPr/>
      </xdr:nvCxnSpPr>
      <xdr:spPr>
        <a:xfrm>
          <a:off x="402082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74313</xdr:rowOff>
    </xdr:from>
    <xdr:ext cx="405111" cy="259045"/>
    <xdr:sp macro="" textlink="">
      <xdr:nvSpPr>
        <xdr:cNvPr id="194" name="【福祉施設】&#10;有形固定資産減価償却率最大値テキスト"/>
        <xdr:cNvSpPr txBox="1"/>
      </xdr:nvSpPr>
      <xdr:spPr>
        <a:xfrm>
          <a:off x="4124960" y="12814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127636</xdr:rowOff>
    </xdr:from>
    <xdr:to>
      <xdr:col>24</xdr:col>
      <xdr:colOff>152400</xdr:colOff>
      <xdr:row>77</xdr:row>
      <xdr:rowOff>127636</xdr:rowOff>
    </xdr:to>
    <xdr:cxnSp macro="">
      <xdr:nvCxnSpPr>
        <xdr:cNvPr id="195" name="直線コネクタ 194"/>
        <xdr:cNvCxnSpPr/>
      </xdr:nvCxnSpPr>
      <xdr:spPr>
        <a:xfrm>
          <a:off x="4020820" y="130359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21607</xdr:rowOff>
    </xdr:from>
    <xdr:ext cx="405111" cy="259045"/>
    <xdr:sp macro="" textlink="">
      <xdr:nvSpPr>
        <xdr:cNvPr id="196" name="【福祉施設】&#10;有形固定資産減価償却率平均値テキスト"/>
        <xdr:cNvSpPr txBox="1"/>
      </xdr:nvSpPr>
      <xdr:spPr>
        <a:xfrm>
          <a:off x="4124960" y="13432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170180</xdr:rowOff>
    </xdr:from>
    <xdr:to>
      <xdr:col>24</xdr:col>
      <xdr:colOff>114300</xdr:colOff>
      <xdr:row>81</xdr:row>
      <xdr:rowOff>100330</xdr:rowOff>
    </xdr:to>
    <xdr:sp macro="" textlink="">
      <xdr:nvSpPr>
        <xdr:cNvPr id="197" name="フローチャート: 判断 196"/>
        <xdr:cNvSpPr/>
      </xdr:nvSpPr>
      <xdr:spPr>
        <a:xfrm>
          <a:off x="4036060" y="135813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132080</xdr:rowOff>
    </xdr:from>
    <xdr:to>
      <xdr:col>20</xdr:col>
      <xdr:colOff>38100</xdr:colOff>
      <xdr:row>81</xdr:row>
      <xdr:rowOff>62230</xdr:rowOff>
    </xdr:to>
    <xdr:sp macro="" textlink="">
      <xdr:nvSpPr>
        <xdr:cNvPr id="198" name="フローチャート: 判断 197"/>
        <xdr:cNvSpPr/>
      </xdr:nvSpPr>
      <xdr:spPr>
        <a:xfrm>
          <a:off x="3312160" y="135432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74930</xdr:rowOff>
    </xdr:from>
    <xdr:to>
      <xdr:col>15</xdr:col>
      <xdr:colOff>101600</xdr:colOff>
      <xdr:row>81</xdr:row>
      <xdr:rowOff>5080</xdr:rowOff>
    </xdr:to>
    <xdr:sp macro="" textlink="">
      <xdr:nvSpPr>
        <xdr:cNvPr id="199" name="フローチャート: 判断 198"/>
        <xdr:cNvSpPr/>
      </xdr:nvSpPr>
      <xdr:spPr>
        <a:xfrm>
          <a:off x="2514600" y="13486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50164</xdr:rowOff>
    </xdr:from>
    <xdr:to>
      <xdr:col>10</xdr:col>
      <xdr:colOff>165100</xdr:colOff>
      <xdr:row>80</xdr:row>
      <xdr:rowOff>151764</xdr:rowOff>
    </xdr:to>
    <xdr:sp macro="" textlink="">
      <xdr:nvSpPr>
        <xdr:cNvPr id="200" name="フローチャート: 判断 199"/>
        <xdr:cNvSpPr/>
      </xdr:nvSpPr>
      <xdr:spPr>
        <a:xfrm>
          <a:off x="1739900" y="1346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76836</xdr:rowOff>
    </xdr:from>
    <xdr:to>
      <xdr:col>6</xdr:col>
      <xdr:colOff>38100</xdr:colOff>
      <xdr:row>81</xdr:row>
      <xdr:rowOff>6986</xdr:rowOff>
    </xdr:to>
    <xdr:sp macro="" textlink="">
      <xdr:nvSpPr>
        <xdr:cNvPr id="201" name="フローチャート: 判断 200"/>
        <xdr:cNvSpPr/>
      </xdr:nvSpPr>
      <xdr:spPr>
        <a:xfrm>
          <a:off x="965200" y="1348803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2" name="テキスト ボックス 201"/>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3" name="テキスト ボックス 202"/>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4" name="テキスト ボックス 203"/>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5" name="テキスト ボックス 204"/>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6" name="テキスト ボックス 205"/>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113030</xdr:rowOff>
    </xdr:from>
    <xdr:to>
      <xdr:col>24</xdr:col>
      <xdr:colOff>114300</xdr:colOff>
      <xdr:row>83</xdr:row>
      <xdr:rowOff>43180</xdr:rowOff>
    </xdr:to>
    <xdr:sp macro="" textlink="">
      <xdr:nvSpPr>
        <xdr:cNvPr id="207" name="楕円 206"/>
        <xdr:cNvSpPr/>
      </xdr:nvSpPr>
      <xdr:spPr>
        <a:xfrm>
          <a:off x="4036060" y="138595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91457</xdr:rowOff>
    </xdr:from>
    <xdr:ext cx="405111" cy="259045"/>
    <xdr:sp macro="" textlink="">
      <xdr:nvSpPr>
        <xdr:cNvPr id="208" name="【福祉施設】&#10;有形固定資産減価償却率該当値テキスト"/>
        <xdr:cNvSpPr txBox="1"/>
      </xdr:nvSpPr>
      <xdr:spPr>
        <a:xfrm>
          <a:off x="4124960" y="13837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84455</xdr:rowOff>
    </xdr:from>
    <xdr:to>
      <xdr:col>20</xdr:col>
      <xdr:colOff>38100</xdr:colOff>
      <xdr:row>83</xdr:row>
      <xdr:rowOff>14605</xdr:rowOff>
    </xdr:to>
    <xdr:sp macro="" textlink="">
      <xdr:nvSpPr>
        <xdr:cNvPr id="209" name="楕円 208"/>
        <xdr:cNvSpPr/>
      </xdr:nvSpPr>
      <xdr:spPr>
        <a:xfrm>
          <a:off x="3312160" y="1383093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135255</xdr:rowOff>
    </xdr:from>
    <xdr:to>
      <xdr:col>24</xdr:col>
      <xdr:colOff>63500</xdr:colOff>
      <xdr:row>82</xdr:row>
      <xdr:rowOff>163830</xdr:rowOff>
    </xdr:to>
    <xdr:cxnSp macro="">
      <xdr:nvCxnSpPr>
        <xdr:cNvPr id="210" name="直線コネクタ 209"/>
        <xdr:cNvCxnSpPr/>
      </xdr:nvCxnSpPr>
      <xdr:spPr>
        <a:xfrm>
          <a:off x="3355340" y="13881735"/>
          <a:ext cx="73152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38736</xdr:rowOff>
    </xdr:from>
    <xdr:to>
      <xdr:col>15</xdr:col>
      <xdr:colOff>101600</xdr:colOff>
      <xdr:row>82</xdr:row>
      <xdr:rowOff>140336</xdr:rowOff>
    </xdr:to>
    <xdr:sp macro="" textlink="">
      <xdr:nvSpPr>
        <xdr:cNvPr id="211" name="楕円 210"/>
        <xdr:cNvSpPr/>
      </xdr:nvSpPr>
      <xdr:spPr>
        <a:xfrm>
          <a:off x="2514600" y="1378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89536</xdr:rowOff>
    </xdr:from>
    <xdr:to>
      <xdr:col>19</xdr:col>
      <xdr:colOff>177800</xdr:colOff>
      <xdr:row>82</xdr:row>
      <xdr:rowOff>135255</xdr:rowOff>
    </xdr:to>
    <xdr:cxnSp macro="">
      <xdr:nvCxnSpPr>
        <xdr:cNvPr id="212" name="直線コネクタ 211"/>
        <xdr:cNvCxnSpPr/>
      </xdr:nvCxnSpPr>
      <xdr:spPr>
        <a:xfrm>
          <a:off x="2565400" y="13836016"/>
          <a:ext cx="78994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164464</xdr:rowOff>
    </xdr:from>
    <xdr:to>
      <xdr:col>10</xdr:col>
      <xdr:colOff>165100</xdr:colOff>
      <xdr:row>82</xdr:row>
      <xdr:rowOff>94614</xdr:rowOff>
    </xdr:to>
    <xdr:sp macro="" textlink="">
      <xdr:nvSpPr>
        <xdr:cNvPr id="213" name="楕円 212"/>
        <xdr:cNvSpPr/>
      </xdr:nvSpPr>
      <xdr:spPr>
        <a:xfrm>
          <a:off x="1739900" y="137433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43814</xdr:rowOff>
    </xdr:from>
    <xdr:to>
      <xdr:col>15</xdr:col>
      <xdr:colOff>50800</xdr:colOff>
      <xdr:row>82</xdr:row>
      <xdr:rowOff>89536</xdr:rowOff>
    </xdr:to>
    <xdr:cxnSp macro="">
      <xdr:nvCxnSpPr>
        <xdr:cNvPr id="214" name="直線コネクタ 213"/>
        <xdr:cNvCxnSpPr/>
      </xdr:nvCxnSpPr>
      <xdr:spPr>
        <a:xfrm>
          <a:off x="1790700" y="13790294"/>
          <a:ext cx="7747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636</xdr:rowOff>
    </xdr:from>
    <xdr:to>
      <xdr:col>6</xdr:col>
      <xdr:colOff>38100</xdr:colOff>
      <xdr:row>82</xdr:row>
      <xdr:rowOff>102236</xdr:rowOff>
    </xdr:to>
    <xdr:sp macro="" textlink="">
      <xdr:nvSpPr>
        <xdr:cNvPr id="215" name="楕円 214"/>
        <xdr:cNvSpPr/>
      </xdr:nvSpPr>
      <xdr:spPr>
        <a:xfrm>
          <a:off x="965200" y="1374711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43814</xdr:rowOff>
    </xdr:from>
    <xdr:to>
      <xdr:col>10</xdr:col>
      <xdr:colOff>114300</xdr:colOff>
      <xdr:row>82</xdr:row>
      <xdr:rowOff>51436</xdr:rowOff>
    </xdr:to>
    <xdr:cxnSp macro="">
      <xdr:nvCxnSpPr>
        <xdr:cNvPr id="216" name="直線コネクタ 215"/>
        <xdr:cNvCxnSpPr/>
      </xdr:nvCxnSpPr>
      <xdr:spPr>
        <a:xfrm flipV="1">
          <a:off x="1008380" y="13790294"/>
          <a:ext cx="78232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78757</xdr:rowOff>
    </xdr:from>
    <xdr:ext cx="405111" cy="259045"/>
    <xdr:sp macro="" textlink="">
      <xdr:nvSpPr>
        <xdr:cNvPr id="217" name="n_1aveValue【福祉施設】&#10;有形固定資産減価償却率"/>
        <xdr:cNvSpPr txBox="1"/>
      </xdr:nvSpPr>
      <xdr:spPr>
        <a:xfrm>
          <a:off x="3170564" y="1332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21607</xdr:rowOff>
    </xdr:from>
    <xdr:ext cx="405111" cy="259045"/>
    <xdr:sp macro="" textlink="">
      <xdr:nvSpPr>
        <xdr:cNvPr id="218" name="n_2aveValue【福祉施設】&#10;有形固定資産減価償却率"/>
        <xdr:cNvSpPr txBox="1"/>
      </xdr:nvSpPr>
      <xdr:spPr>
        <a:xfrm>
          <a:off x="2385704" y="1326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168291</xdr:rowOff>
    </xdr:from>
    <xdr:ext cx="405111" cy="259045"/>
    <xdr:sp macro="" textlink="">
      <xdr:nvSpPr>
        <xdr:cNvPr id="219" name="n_3aveValue【福祉施設】&#10;有形固定資産減価償却率"/>
        <xdr:cNvSpPr txBox="1"/>
      </xdr:nvSpPr>
      <xdr:spPr>
        <a:xfrm>
          <a:off x="1611004" y="1324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23513</xdr:rowOff>
    </xdr:from>
    <xdr:ext cx="405111" cy="259045"/>
    <xdr:sp macro="" textlink="">
      <xdr:nvSpPr>
        <xdr:cNvPr id="220" name="n_4aveValue【福祉施設】&#10;有形固定資産減価償却率"/>
        <xdr:cNvSpPr txBox="1"/>
      </xdr:nvSpPr>
      <xdr:spPr>
        <a:xfrm>
          <a:off x="836304" y="13267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5732</xdr:rowOff>
    </xdr:from>
    <xdr:ext cx="405111" cy="259045"/>
    <xdr:sp macro="" textlink="">
      <xdr:nvSpPr>
        <xdr:cNvPr id="221" name="n_1mainValue【福祉施設】&#10;有形固定資産減価償却率"/>
        <xdr:cNvSpPr txBox="1"/>
      </xdr:nvSpPr>
      <xdr:spPr>
        <a:xfrm>
          <a:off x="3170564" y="13919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131463</xdr:rowOff>
    </xdr:from>
    <xdr:ext cx="405111" cy="259045"/>
    <xdr:sp macro="" textlink="">
      <xdr:nvSpPr>
        <xdr:cNvPr id="222" name="n_2mainValue【福祉施設】&#10;有形固定資産減価償却率"/>
        <xdr:cNvSpPr txBox="1"/>
      </xdr:nvSpPr>
      <xdr:spPr>
        <a:xfrm>
          <a:off x="2385704" y="1387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85741</xdr:rowOff>
    </xdr:from>
    <xdr:ext cx="405111" cy="259045"/>
    <xdr:sp macro="" textlink="">
      <xdr:nvSpPr>
        <xdr:cNvPr id="223" name="n_3mainValue【福祉施設】&#10;有形固定資産減価償却率"/>
        <xdr:cNvSpPr txBox="1"/>
      </xdr:nvSpPr>
      <xdr:spPr>
        <a:xfrm>
          <a:off x="1611004" y="13832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93363</xdr:rowOff>
    </xdr:from>
    <xdr:ext cx="405111" cy="259045"/>
    <xdr:sp macro="" textlink="">
      <xdr:nvSpPr>
        <xdr:cNvPr id="224" name="n_4mainValue【福祉施設】&#10;有形固定資産減価償却率"/>
        <xdr:cNvSpPr txBox="1"/>
      </xdr:nvSpPr>
      <xdr:spPr>
        <a:xfrm>
          <a:off x="836304" y="13839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5" name="正方形/長方形 224"/>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6" name="正方形/長方形 225"/>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7" name="正方形/長方形 226"/>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8" name="正方形/長方形 227"/>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9" name="正方形/長方形 228"/>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0" name="正方形/長方形 229"/>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1" name="正方形/長方形 230"/>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2" name="正方形/長方形 231"/>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3" name="テキスト ボックス 232"/>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4" name="直線コネクタ 233"/>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5" name="直線コネクタ 234"/>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6" name="テキスト ボックス 235"/>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7" name="直線コネクタ 236"/>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8" name="テキスト ボックス 237"/>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9" name="直線コネクタ 238"/>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40" name="テキスト ボックス 239"/>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41" name="直線コネクタ 240"/>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42" name="テキスト ボックス 241"/>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43" name="直線コネクタ 242"/>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44" name="テキスト ボックス 243"/>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5" name="直線コネクタ 244"/>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6" name="テキスト ボックス 245"/>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7"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132969</xdr:rowOff>
    </xdr:from>
    <xdr:to>
      <xdr:col>54</xdr:col>
      <xdr:colOff>189865</xdr:colOff>
      <xdr:row>86</xdr:row>
      <xdr:rowOff>103251</xdr:rowOff>
    </xdr:to>
    <xdr:cxnSp macro="">
      <xdr:nvCxnSpPr>
        <xdr:cNvPr id="248" name="直線コネクタ 247"/>
        <xdr:cNvCxnSpPr/>
      </xdr:nvCxnSpPr>
      <xdr:spPr>
        <a:xfrm flipV="1">
          <a:off x="9219565" y="13041249"/>
          <a:ext cx="0" cy="1479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107078</xdr:rowOff>
    </xdr:from>
    <xdr:ext cx="469744" cy="259045"/>
    <xdr:sp macro="" textlink="">
      <xdr:nvSpPr>
        <xdr:cNvPr id="249" name="【福祉施設】&#10;一人当たり面積最小値テキスト"/>
        <xdr:cNvSpPr txBox="1"/>
      </xdr:nvSpPr>
      <xdr:spPr>
        <a:xfrm>
          <a:off x="9258300" y="14524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103251</xdr:rowOff>
    </xdr:from>
    <xdr:to>
      <xdr:col>55</xdr:col>
      <xdr:colOff>88900</xdr:colOff>
      <xdr:row>86</xdr:row>
      <xdr:rowOff>103251</xdr:rowOff>
    </xdr:to>
    <xdr:cxnSp macro="">
      <xdr:nvCxnSpPr>
        <xdr:cNvPr id="250" name="直線コネクタ 249"/>
        <xdr:cNvCxnSpPr/>
      </xdr:nvCxnSpPr>
      <xdr:spPr>
        <a:xfrm>
          <a:off x="9154160" y="1452029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79646</xdr:rowOff>
    </xdr:from>
    <xdr:ext cx="469744" cy="259045"/>
    <xdr:sp macro="" textlink="">
      <xdr:nvSpPr>
        <xdr:cNvPr id="251" name="【福祉施設】&#10;一人当たり面積最大値テキスト"/>
        <xdr:cNvSpPr txBox="1"/>
      </xdr:nvSpPr>
      <xdr:spPr>
        <a:xfrm>
          <a:off x="9258300" y="12820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132969</xdr:rowOff>
    </xdr:from>
    <xdr:to>
      <xdr:col>55</xdr:col>
      <xdr:colOff>88900</xdr:colOff>
      <xdr:row>77</xdr:row>
      <xdr:rowOff>132969</xdr:rowOff>
    </xdr:to>
    <xdr:cxnSp macro="">
      <xdr:nvCxnSpPr>
        <xdr:cNvPr id="252" name="直線コネクタ 251"/>
        <xdr:cNvCxnSpPr/>
      </xdr:nvCxnSpPr>
      <xdr:spPr>
        <a:xfrm>
          <a:off x="9154160" y="130412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52215</xdr:rowOff>
    </xdr:from>
    <xdr:ext cx="469744" cy="259045"/>
    <xdr:sp macro="" textlink="">
      <xdr:nvSpPr>
        <xdr:cNvPr id="253" name="【福祉施設】&#10;一人当たり面積平均値テキスト"/>
        <xdr:cNvSpPr txBox="1"/>
      </xdr:nvSpPr>
      <xdr:spPr>
        <a:xfrm>
          <a:off x="9258300" y="14133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73788</xdr:rowOff>
    </xdr:from>
    <xdr:to>
      <xdr:col>55</xdr:col>
      <xdr:colOff>50800</xdr:colOff>
      <xdr:row>85</xdr:row>
      <xdr:rowOff>3938</xdr:rowOff>
    </xdr:to>
    <xdr:sp macro="" textlink="">
      <xdr:nvSpPr>
        <xdr:cNvPr id="254" name="フローチャート: 判断 253"/>
        <xdr:cNvSpPr/>
      </xdr:nvSpPr>
      <xdr:spPr>
        <a:xfrm>
          <a:off x="9192260" y="1415554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45213</xdr:rowOff>
    </xdr:from>
    <xdr:to>
      <xdr:col>50</xdr:col>
      <xdr:colOff>165100</xdr:colOff>
      <xdr:row>84</xdr:row>
      <xdr:rowOff>146813</xdr:rowOff>
    </xdr:to>
    <xdr:sp macro="" textlink="">
      <xdr:nvSpPr>
        <xdr:cNvPr id="255" name="フローチャート: 判断 254"/>
        <xdr:cNvSpPr/>
      </xdr:nvSpPr>
      <xdr:spPr>
        <a:xfrm>
          <a:off x="8445500" y="1412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69596</xdr:rowOff>
    </xdr:from>
    <xdr:to>
      <xdr:col>46</xdr:col>
      <xdr:colOff>38100</xdr:colOff>
      <xdr:row>84</xdr:row>
      <xdr:rowOff>171196</xdr:rowOff>
    </xdr:to>
    <xdr:sp macro="" textlink="">
      <xdr:nvSpPr>
        <xdr:cNvPr id="256" name="フローチャート: 判断 255"/>
        <xdr:cNvSpPr/>
      </xdr:nvSpPr>
      <xdr:spPr>
        <a:xfrm>
          <a:off x="7670800" y="1415135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81407</xdr:rowOff>
    </xdr:from>
    <xdr:to>
      <xdr:col>41</xdr:col>
      <xdr:colOff>101600</xdr:colOff>
      <xdr:row>85</xdr:row>
      <xdr:rowOff>11557</xdr:rowOff>
    </xdr:to>
    <xdr:sp macro="" textlink="">
      <xdr:nvSpPr>
        <xdr:cNvPr id="257" name="フローチャート: 判断 256"/>
        <xdr:cNvSpPr/>
      </xdr:nvSpPr>
      <xdr:spPr>
        <a:xfrm>
          <a:off x="6873240" y="1416316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108077</xdr:rowOff>
    </xdr:from>
    <xdr:to>
      <xdr:col>36</xdr:col>
      <xdr:colOff>165100</xdr:colOff>
      <xdr:row>85</xdr:row>
      <xdr:rowOff>38227</xdr:rowOff>
    </xdr:to>
    <xdr:sp macro="" textlink="">
      <xdr:nvSpPr>
        <xdr:cNvPr id="258" name="フローチャート: 判断 257"/>
        <xdr:cNvSpPr/>
      </xdr:nvSpPr>
      <xdr:spPr>
        <a:xfrm>
          <a:off x="6098540" y="141898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9" name="テキスト ボックス 258"/>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60" name="テキスト ボックス 259"/>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1" name="テキスト ボックス 260"/>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2" name="テキスト ボックス 261"/>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3" name="テキスト ボックス 262"/>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117983</xdr:rowOff>
    </xdr:from>
    <xdr:to>
      <xdr:col>55</xdr:col>
      <xdr:colOff>50800</xdr:colOff>
      <xdr:row>83</xdr:row>
      <xdr:rowOff>48133</xdr:rowOff>
    </xdr:to>
    <xdr:sp macro="" textlink="">
      <xdr:nvSpPr>
        <xdr:cNvPr id="264" name="楕円 263"/>
        <xdr:cNvSpPr/>
      </xdr:nvSpPr>
      <xdr:spPr>
        <a:xfrm>
          <a:off x="9192260" y="1386446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140860</xdr:rowOff>
    </xdr:from>
    <xdr:ext cx="469744" cy="259045"/>
    <xdr:sp macro="" textlink="">
      <xdr:nvSpPr>
        <xdr:cNvPr id="265" name="【福祉施設】&#10;一人当たり面積該当値テキスト"/>
        <xdr:cNvSpPr txBox="1"/>
      </xdr:nvSpPr>
      <xdr:spPr>
        <a:xfrm>
          <a:off x="9258300" y="13719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84455</xdr:rowOff>
    </xdr:from>
    <xdr:to>
      <xdr:col>50</xdr:col>
      <xdr:colOff>165100</xdr:colOff>
      <xdr:row>83</xdr:row>
      <xdr:rowOff>14605</xdr:rowOff>
    </xdr:to>
    <xdr:sp macro="" textlink="">
      <xdr:nvSpPr>
        <xdr:cNvPr id="266" name="楕円 265"/>
        <xdr:cNvSpPr/>
      </xdr:nvSpPr>
      <xdr:spPr>
        <a:xfrm>
          <a:off x="8445500" y="138309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135255</xdr:rowOff>
    </xdr:from>
    <xdr:to>
      <xdr:col>55</xdr:col>
      <xdr:colOff>0</xdr:colOff>
      <xdr:row>82</xdr:row>
      <xdr:rowOff>168783</xdr:rowOff>
    </xdr:to>
    <xdr:cxnSp macro="">
      <xdr:nvCxnSpPr>
        <xdr:cNvPr id="267" name="直線コネクタ 266"/>
        <xdr:cNvCxnSpPr/>
      </xdr:nvCxnSpPr>
      <xdr:spPr>
        <a:xfrm>
          <a:off x="8496300" y="13881735"/>
          <a:ext cx="7239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66548</xdr:rowOff>
    </xdr:from>
    <xdr:to>
      <xdr:col>46</xdr:col>
      <xdr:colOff>38100</xdr:colOff>
      <xdr:row>82</xdr:row>
      <xdr:rowOff>168148</xdr:rowOff>
    </xdr:to>
    <xdr:sp macro="" textlink="">
      <xdr:nvSpPr>
        <xdr:cNvPr id="268" name="楕円 267"/>
        <xdr:cNvSpPr/>
      </xdr:nvSpPr>
      <xdr:spPr>
        <a:xfrm>
          <a:off x="7670800" y="1381302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117348</xdr:rowOff>
    </xdr:from>
    <xdr:to>
      <xdr:col>50</xdr:col>
      <xdr:colOff>114300</xdr:colOff>
      <xdr:row>82</xdr:row>
      <xdr:rowOff>135255</xdr:rowOff>
    </xdr:to>
    <xdr:cxnSp macro="">
      <xdr:nvCxnSpPr>
        <xdr:cNvPr id="269" name="直線コネクタ 268"/>
        <xdr:cNvCxnSpPr/>
      </xdr:nvCxnSpPr>
      <xdr:spPr>
        <a:xfrm>
          <a:off x="7713980" y="13863828"/>
          <a:ext cx="78232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153797</xdr:rowOff>
    </xdr:from>
    <xdr:to>
      <xdr:col>41</xdr:col>
      <xdr:colOff>101600</xdr:colOff>
      <xdr:row>85</xdr:row>
      <xdr:rowOff>83947</xdr:rowOff>
    </xdr:to>
    <xdr:sp macro="" textlink="">
      <xdr:nvSpPr>
        <xdr:cNvPr id="270" name="楕円 269"/>
        <xdr:cNvSpPr/>
      </xdr:nvSpPr>
      <xdr:spPr>
        <a:xfrm>
          <a:off x="6873240" y="1423555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117348</xdr:rowOff>
    </xdr:from>
    <xdr:to>
      <xdr:col>45</xdr:col>
      <xdr:colOff>177800</xdr:colOff>
      <xdr:row>85</xdr:row>
      <xdr:rowOff>33147</xdr:rowOff>
    </xdr:to>
    <xdr:cxnSp macro="">
      <xdr:nvCxnSpPr>
        <xdr:cNvPr id="271" name="直線コネクタ 270"/>
        <xdr:cNvCxnSpPr/>
      </xdr:nvCxnSpPr>
      <xdr:spPr>
        <a:xfrm flipV="1">
          <a:off x="6924040" y="13863828"/>
          <a:ext cx="789940" cy="418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153415</xdr:rowOff>
    </xdr:from>
    <xdr:to>
      <xdr:col>36</xdr:col>
      <xdr:colOff>165100</xdr:colOff>
      <xdr:row>85</xdr:row>
      <xdr:rowOff>83565</xdr:rowOff>
    </xdr:to>
    <xdr:sp macro="" textlink="">
      <xdr:nvSpPr>
        <xdr:cNvPr id="272" name="楕円 271"/>
        <xdr:cNvSpPr/>
      </xdr:nvSpPr>
      <xdr:spPr>
        <a:xfrm>
          <a:off x="6098540" y="142351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32765</xdr:rowOff>
    </xdr:from>
    <xdr:to>
      <xdr:col>41</xdr:col>
      <xdr:colOff>50800</xdr:colOff>
      <xdr:row>85</xdr:row>
      <xdr:rowOff>33147</xdr:rowOff>
    </xdr:to>
    <xdr:cxnSp macro="">
      <xdr:nvCxnSpPr>
        <xdr:cNvPr id="273" name="直線コネクタ 272"/>
        <xdr:cNvCxnSpPr/>
      </xdr:nvCxnSpPr>
      <xdr:spPr>
        <a:xfrm>
          <a:off x="6149340" y="14282165"/>
          <a:ext cx="7747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137940</xdr:rowOff>
    </xdr:from>
    <xdr:ext cx="469744" cy="259045"/>
    <xdr:sp macro="" textlink="">
      <xdr:nvSpPr>
        <xdr:cNvPr id="274" name="n_1aveValue【福祉施設】&#10;一人当たり面積"/>
        <xdr:cNvSpPr txBox="1"/>
      </xdr:nvSpPr>
      <xdr:spPr>
        <a:xfrm>
          <a:off x="8271587" y="14219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162323</xdr:rowOff>
    </xdr:from>
    <xdr:ext cx="469744" cy="259045"/>
    <xdr:sp macro="" textlink="">
      <xdr:nvSpPr>
        <xdr:cNvPr id="275" name="n_2aveValue【福祉施設】&#10;一人当たり面積"/>
        <xdr:cNvSpPr txBox="1"/>
      </xdr:nvSpPr>
      <xdr:spPr>
        <a:xfrm>
          <a:off x="7509587" y="14244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28084</xdr:rowOff>
    </xdr:from>
    <xdr:ext cx="469744" cy="259045"/>
    <xdr:sp macro="" textlink="">
      <xdr:nvSpPr>
        <xdr:cNvPr id="276" name="n_3aveValue【福祉施設】&#10;一人当たり面積"/>
        <xdr:cNvSpPr txBox="1"/>
      </xdr:nvSpPr>
      <xdr:spPr>
        <a:xfrm>
          <a:off x="6712027" y="1394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54754</xdr:rowOff>
    </xdr:from>
    <xdr:ext cx="469744" cy="259045"/>
    <xdr:sp macro="" textlink="">
      <xdr:nvSpPr>
        <xdr:cNvPr id="277" name="n_4aveValue【福祉施設】&#10;一人当たり面積"/>
        <xdr:cNvSpPr txBox="1"/>
      </xdr:nvSpPr>
      <xdr:spPr>
        <a:xfrm>
          <a:off x="5937327" y="13968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31132</xdr:rowOff>
    </xdr:from>
    <xdr:ext cx="469744" cy="259045"/>
    <xdr:sp macro="" textlink="">
      <xdr:nvSpPr>
        <xdr:cNvPr id="278" name="n_1mainValue【福祉施設】&#10;一人当たり面積"/>
        <xdr:cNvSpPr txBox="1"/>
      </xdr:nvSpPr>
      <xdr:spPr>
        <a:xfrm>
          <a:off x="8271587" y="13609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13225</xdr:rowOff>
    </xdr:from>
    <xdr:ext cx="469744" cy="259045"/>
    <xdr:sp macro="" textlink="">
      <xdr:nvSpPr>
        <xdr:cNvPr id="279" name="n_2mainValue【福祉施設】&#10;一人当たり面積"/>
        <xdr:cNvSpPr txBox="1"/>
      </xdr:nvSpPr>
      <xdr:spPr>
        <a:xfrm>
          <a:off x="7509587" y="13592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75074</xdr:rowOff>
    </xdr:from>
    <xdr:ext cx="469744" cy="259045"/>
    <xdr:sp macro="" textlink="">
      <xdr:nvSpPr>
        <xdr:cNvPr id="280" name="n_3mainValue【福祉施設】&#10;一人当たり面積"/>
        <xdr:cNvSpPr txBox="1"/>
      </xdr:nvSpPr>
      <xdr:spPr>
        <a:xfrm>
          <a:off x="6712027" y="143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74692</xdr:rowOff>
    </xdr:from>
    <xdr:ext cx="469744" cy="259045"/>
    <xdr:sp macro="" textlink="">
      <xdr:nvSpPr>
        <xdr:cNvPr id="281" name="n_4mainValue【福祉施設】&#10;一人当たり面積"/>
        <xdr:cNvSpPr txBox="1"/>
      </xdr:nvSpPr>
      <xdr:spPr>
        <a:xfrm>
          <a:off x="5937327" y="14324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2" name="正方形/長方形 281"/>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3" name="正方形/長方形 282"/>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4" name="正方形/長方形 283"/>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5" name="正方形/長方形 284"/>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6" name="正方形/長方形 285"/>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7" name="正方形/長方形 286"/>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8" name="正方形/長方形 287"/>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正方形/長方形 288"/>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0" name="テキスト ボックス 289"/>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1" name="直線コネクタ 290"/>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2" name="テキスト ボックス 291"/>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93" name="直線コネクタ 292"/>
        <xdr:cNvCxnSpPr/>
      </xdr:nvCxnSpPr>
      <xdr:spPr>
        <a:xfrm>
          <a:off x="67056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107</xdr:row>
      <xdr:rowOff>105427</xdr:rowOff>
    </xdr:from>
    <xdr:ext cx="467179" cy="259045"/>
    <xdr:sp macro="" textlink="">
      <xdr:nvSpPr>
        <xdr:cNvPr id="294" name="テキスト ボックス 293"/>
        <xdr:cNvSpPr txBox="1"/>
      </xdr:nvSpPr>
      <xdr:spPr>
        <a:xfrm>
          <a:off x="27196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95" name="直線コネクタ 294"/>
        <xdr:cNvCxnSpPr/>
      </xdr:nvCxnSpPr>
      <xdr:spPr>
        <a:xfrm>
          <a:off x="67056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96" name="テキスト ボックス 295"/>
        <xdr:cNvSpPr txBox="1"/>
      </xdr:nvSpPr>
      <xdr:spPr>
        <a:xfrm>
          <a:off x="336081" y="175971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97" name="直線コネクタ 296"/>
        <xdr:cNvCxnSpPr/>
      </xdr:nvCxnSpPr>
      <xdr:spPr>
        <a:xfrm>
          <a:off x="67056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98" name="テキスト ボックス 297"/>
        <xdr:cNvSpPr txBox="1"/>
      </xdr:nvSpPr>
      <xdr:spPr>
        <a:xfrm>
          <a:off x="336081" y="171475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99" name="直線コネクタ 298"/>
        <xdr:cNvCxnSpPr/>
      </xdr:nvCxnSpPr>
      <xdr:spPr>
        <a:xfrm>
          <a:off x="67056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00" name="テキスト ボックス 299"/>
        <xdr:cNvSpPr txBox="1"/>
      </xdr:nvSpPr>
      <xdr:spPr>
        <a:xfrm>
          <a:off x="336081" y="16701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1" name="直線コネクタ 300"/>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02" name="テキスト ボックス 301"/>
        <xdr:cNvSpPr txBox="1"/>
      </xdr:nvSpPr>
      <xdr:spPr>
        <a:xfrm>
          <a:off x="336081" y="162560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3" name="【市民会館】&#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41911</xdr:rowOff>
    </xdr:from>
    <xdr:to>
      <xdr:col>24</xdr:col>
      <xdr:colOff>62865</xdr:colOff>
      <xdr:row>108</xdr:row>
      <xdr:rowOff>76200</xdr:rowOff>
    </xdr:to>
    <xdr:cxnSp macro="">
      <xdr:nvCxnSpPr>
        <xdr:cNvPr id="304" name="直線コネクタ 303"/>
        <xdr:cNvCxnSpPr/>
      </xdr:nvCxnSpPr>
      <xdr:spPr>
        <a:xfrm flipV="1">
          <a:off x="4086225" y="16805911"/>
          <a:ext cx="0" cy="1375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69744" cy="259045"/>
    <xdr:sp macro="" textlink="">
      <xdr:nvSpPr>
        <xdr:cNvPr id="305" name="【市民会館】&#10;有形固定資産減価償却率最小値テキスト"/>
        <xdr:cNvSpPr txBox="1"/>
      </xdr:nvSpPr>
      <xdr:spPr>
        <a:xfrm>
          <a:off x="4124960"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306" name="直線コネクタ 305"/>
        <xdr:cNvCxnSpPr/>
      </xdr:nvCxnSpPr>
      <xdr:spPr>
        <a:xfrm>
          <a:off x="4020820" y="181813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160038</xdr:rowOff>
    </xdr:from>
    <xdr:ext cx="405111" cy="259045"/>
    <xdr:sp macro="" textlink="">
      <xdr:nvSpPr>
        <xdr:cNvPr id="307" name="【市民会館】&#10;有形固定資産減価償却率最大値テキスト"/>
        <xdr:cNvSpPr txBox="1"/>
      </xdr:nvSpPr>
      <xdr:spPr>
        <a:xfrm>
          <a:off x="4124960" y="16588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41911</xdr:rowOff>
    </xdr:from>
    <xdr:to>
      <xdr:col>24</xdr:col>
      <xdr:colOff>152400</xdr:colOff>
      <xdr:row>100</xdr:row>
      <xdr:rowOff>41911</xdr:rowOff>
    </xdr:to>
    <xdr:cxnSp macro="">
      <xdr:nvCxnSpPr>
        <xdr:cNvPr id="308" name="直線コネクタ 307"/>
        <xdr:cNvCxnSpPr/>
      </xdr:nvCxnSpPr>
      <xdr:spPr>
        <a:xfrm>
          <a:off x="4020820" y="168059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115840</xdr:rowOff>
    </xdr:from>
    <xdr:ext cx="405111" cy="259045"/>
    <xdr:sp macro="" textlink="">
      <xdr:nvSpPr>
        <xdr:cNvPr id="309" name="【市民会館】&#10;有形固定資産減価償却率平均値テキスト"/>
        <xdr:cNvSpPr txBox="1"/>
      </xdr:nvSpPr>
      <xdr:spPr>
        <a:xfrm>
          <a:off x="4124960" y="17215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137413</xdr:rowOff>
    </xdr:from>
    <xdr:to>
      <xdr:col>24</xdr:col>
      <xdr:colOff>114300</xdr:colOff>
      <xdr:row>103</xdr:row>
      <xdr:rowOff>67563</xdr:rowOff>
    </xdr:to>
    <xdr:sp macro="" textlink="">
      <xdr:nvSpPr>
        <xdr:cNvPr id="310" name="フローチャート: 判断 309"/>
        <xdr:cNvSpPr/>
      </xdr:nvSpPr>
      <xdr:spPr>
        <a:xfrm>
          <a:off x="4036060" y="1723669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87122</xdr:rowOff>
    </xdr:from>
    <xdr:to>
      <xdr:col>20</xdr:col>
      <xdr:colOff>38100</xdr:colOff>
      <xdr:row>103</xdr:row>
      <xdr:rowOff>17272</xdr:rowOff>
    </xdr:to>
    <xdr:sp macro="" textlink="">
      <xdr:nvSpPr>
        <xdr:cNvPr id="311" name="フローチャート: 判断 310"/>
        <xdr:cNvSpPr/>
      </xdr:nvSpPr>
      <xdr:spPr>
        <a:xfrm>
          <a:off x="3312160" y="1718640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9398</xdr:rowOff>
    </xdr:from>
    <xdr:to>
      <xdr:col>15</xdr:col>
      <xdr:colOff>101600</xdr:colOff>
      <xdr:row>102</xdr:row>
      <xdr:rowOff>110998</xdr:rowOff>
    </xdr:to>
    <xdr:sp macro="" textlink="">
      <xdr:nvSpPr>
        <xdr:cNvPr id="312" name="フローチャート: 判断 311"/>
        <xdr:cNvSpPr/>
      </xdr:nvSpPr>
      <xdr:spPr>
        <a:xfrm>
          <a:off x="2514600" y="1710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20828</xdr:rowOff>
    </xdr:from>
    <xdr:to>
      <xdr:col>10</xdr:col>
      <xdr:colOff>165100</xdr:colOff>
      <xdr:row>102</xdr:row>
      <xdr:rowOff>122428</xdr:rowOff>
    </xdr:to>
    <xdr:sp macro="" textlink="">
      <xdr:nvSpPr>
        <xdr:cNvPr id="313" name="フローチャート: 判断 312"/>
        <xdr:cNvSpPr/>
      </xdr:nvSpPr>
      <xdr:spPr>
        <a:xfrm>
          <a:off x="1739900" y="1712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101</xdr:row>
      <xdr:rowOff>93980</xdr:rowOff>
    </xdr:from>
    <xdr:to>
      <xdr:col>6</xdr:col>
      <xdr:colOff>38100</xdr:colOff>
      <xdr:row>102</xdr:row>
      <xdr:rowOff>24130</xdr:rowOff>
    </xdr:to>
    <xdr:sp macro="" textlink="">
      <xdr:nvSpPr>
        <xdr:cNvPr id="314" name="フローチャート: 判断 313"/>
        <xdr:cNvSpPr/>
      </xdr:nvSpPr>
      <xdr:spPr>
        <a:xfrm>
          <a:off x="965200" y="170256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5" name="テキスト ボックス 314"/>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6" name="テキスト ボックス 315"/>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7" name="テキスト ボックス 316"/>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8" name="テキスト ボックス 317"/>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9" name="テキスト ボックス 318"/>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107</xdr:row>
      <xdr:rowOff>45974</xdr:rowOff>
    </xdr:from>
    <xdr:to>
      <xdr:col>10</xdr:col>
      <xdr:colOff>165100</xdr:colOff>
      <xdr:row>107</xdr:row>
      <xdr:rowOff>147574</xdr:rowOff>
    </xdr:to>
    <xdr:sp macro="" textlink="">
      <xdr:nvSpPr>
        <xdr:cNvPr id="320" name="楕円 319"/>
        <xdr:cNvSpPr/>
      </xdr:nvSpPr>
      <xdr:spPr>
        <a:xfrm>
          <a:off x="1739900" y="1798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101</xdr:row>
      <xdr:rowOff>33799</xdr:rowOff>
    </xdr:from>
    <xdr:ext cx="405111" cy="259045"/>
    <xdr:sp macro="" textlink="">
      <xdr:nvSpPr>
        <xdr:cNvPr id="321" name="n_1aveValue【市民会館】&#10;有形固定資産減価償却率"/>
        <xdr:cNvSpPr txBox="1"/>
      </xdr:nvSpPr>
      <xdr:spPr>
        <a:xfrm>
          <a:off x="3170564" y="16965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127525</xdr:rowOff>
    </xdr:from>
    <xdr:ext cx="405111" cy="259045"/>
    <xdr:sp macro="" textlink="">
      <xdr:nvSpPr>
        <xdr:cNvPr id="322" name="n_2aveValue【市民会館】&#10;有形固定資産減価償却率"/>
        <xdr:cNvSpPr txBox="1"/>
      </xdr:nvSpPr>
      <xdr:spPr>
        <a:xfrm>
          <a:off x="2385704" y="16891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138955</xdr:rowOff>
    </xdr:from>
    <xdr:ext cx="405111" cy="259045"/>
    <xdr:sp macro="" textlink="">
      <xdr:nvSpPr>
        <xdr:cNvPr id="323" name="n_3aveValue【市民会館】&#10;有形固定資産減価償却率"/>
        <xdr:cNvSpPr txBox="1"/>
      </xdr:nvSpPr>
      <xdr:spPr>
        <a:xfrm>
          <a:off x="1611004" y="16902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40657</xdr:rowOff>
    </xdr:from>
    <xdr:ext cx="405111" cy="259045"/>
    <xdr:sp macro="" textlink="">
      <xdr:nvSpPr>
        <xdr:cNvPr id="324" name="n_4aveValue【市民会館】&#10;有形固定資産減価償却率"/>
        <xdr:cNvSpPr txBox="1"/>
      </xdr:nvSpPr>
      <xdr:spPr>
        <a:xfrm>
          <a:off x="836304" y="1680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138701</xdr:rowOff>
    </xdr:from>
    <xdr:ext cx="405111" cy="259045"/>
    <xdr:sp macro="" textlink="">
      <xdr:nvSpPr>
        <xdr:cNvPr id="325" name="n_3mainValue【市民会館】&#10;有形固定資産減価償却率"/>
        <xdr:cNvSpPr txBox="1"/>
      </xdr:nvSpPr>
      <xdr:spPr>
        <a:xfrm>
          <a:off x="1611004" y="18076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6" name="正方形/長方形 325"/>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7" name="正方形/長方形 326"/>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8" name="正方形/長方形 327"/>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9" name="正方形/長方形 328"/>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0" name="正方形/長方形 329"/>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1" name="正方形/長方形 330"/>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2" name="正方形/長方形 331"/>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3" name="正方形/長方形 332"/>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4" name="テキスト ボックス 333"/>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5" name="直線コネクタ 334"/>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36" name="直線コネクタ 335"/>
        <xdr:cNvCxnSpPr/>
      </xdr:nvCxnSpPr>
      <xdr:spPr>
        <a:xfrm>
          <a:off x="5826760" y="18181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37" name="テキスト ボックス 336"/>
        <xdr:cNvSpPr txBox="1"/>
      </xdr:nvSpPr>
      <xdr:spPr>
        <a:xfrm>
          <a:off x="540530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38" name="直線コネクタ 337"/>
        <xdr:cNvCxnSpPr/>
      </xdr:nvCxnSpPr>
      <xdr:spPr>
        <a:xfrm>
          <a:off x="5826760" y="177355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39" name="テキスト ボックス 338"/>
        <xdr:cNvSpPr txBox="1"/>
      </xdr:nvSpPr>
      <xdr:spPr>
        <a:xfrm>
          <a:off x="540530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40" name="直線コネクタ 339"/>
        <xdr:cNvCxnSpPr/>
      </xdr:nvCxnSpPr>
      <xdr:spPr>
        <a:xfrm>
          <a:off x="5826760" y="172859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41" name="テキスト ボックス 340"/>
        <xdr:cNvSpPr txBox="1"/>
      </xdr:nvSpPr>
      <xdr:spPr>
        <a:xfrm>
          <a:off x="540530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42" name="直線コネクタ 341"/>
        <xdr:cNvCxnSpPr/>
      </xdr:nvCxnSpPr>
      <xdr:spPr>
        <a:xfrm>
          <a:off x="5826760" y="16840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43" name="テキスト ボックス 342"/>
        <xdr:cNvSpPr txBox="1"/>
      </xdr:nvSpPr>
      <xdr:spPr>
        <a:xfrm>
          <a:off x="540530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4" name="直線コネクタ 343"/>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5" name="テキスト ボックス 344"/>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6" name="【市民会館】&#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121005</xdr:rowOff>
    </xdr:from>
    <xdr:to>
      <xdr:col>54</xdr:col>
      <xdr:colOff>189865</xdr:colOff>
      <xdr:row>108</xdr:row>
      <xdr:rowOff>48310</xdr:rowOff>
    </xdr:to>
    <xdr:cxnSp macro="">
      <xdr:nvCxnSpPr>
        <xdr:cNvPr id="347" name="直線コネクタ 346"/>
        <xdr:cNvCxnSpPr/>
      </xdr:nvCxnSpPr>
      <xdr:spPr>
        <a:xfrm flipV="1">
          <a:off x="9219565" y="16717365"/>
          <a:ext cx="0" cy="1436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52137</xdr:rowOff>
    </xdr:from>
    <xdr:ext cx="469744" cy="259045"/>
    <xdr:sp macro="" textlink="">
      <xdr:nvSpPr>
        <xdr:cNvPr id="348" name="【市民会館】&#10;一人当たり面積最小値テキスト"/>
        <xdr:cNvSpPr txBox="1"/>
      </xdr:nvSpPr>
      <xdr:spPr>
        <a:xfrm>
          <a:off x="9258300" y="181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48310</xdr:rowOff>
    </xdr:from>
    <xdr:to>
      <xdr:col>55</xdr:col>
      <xdr:colOff>88900</xdr:colOff>
      <xdr:row>108</xdr:row>
      <xdr:rowOff>48310</xdr:rowOff>
    </xdr:to>
    <xdr:cxnSp macro="">
      <xdr:nvCxnSpPr>
        <xdr:cNvPr id="349" name="直線コネクタ 348"/>
        <xdr:cNvCxnSpPr/>
      </xdr:nvCxnSpPr>
      <xdr:spPr>
        <a:xfrm>
          <a:off x="9154160" y="181534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67682</xdr:rowOff>
    </xdr:from>
    <xdr:ext cx="469744" cy="259045"/>
    <xdr:sp macro="" textlink="">
      <xdr:nvSpPr>
        <xdr:cNvPr id="350" name="【市民会館】&#10;一人当たり面積最大値テキスト"/>
        <xdr:cNvSpPr txBox="1"/>
      </xdr:nvSpPr>
      <xdr:spPr>
        <a:xfrm>
          <a:off x="9258300" y="16496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121005</xdr:rowOff>
    </xdr:from>
    <xdr:to>
      <xdr:col>55</xdr:col>
      <xdr:colOff>88900</xdr:colOff>
      <xdr:row>99</xdr:row>
      <xdr:rowOff>121005</xdr:rowOff>
    </xdr:to>
    <xdr:cxnSp macro="">
      <xdr:nvCxnSpPr>
        <xdr:cNvPr id="351" name="直線コネクタ 350"/>
        <xdr:cNvCxnSpPr/>
      </xdr:nvCxnSpPr>
      <xdr:spPr>
        <a:xfrm>
          <a:off x="9154160" y="167173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103040</xdr:rowOff>
    </xdr:from>
    <xdr:ext cx="469744" cy="259045"/>
    <xdr:sp macro="" textlink="">
      <xdr:nvSpPr>
        <xdr:cNvPr id="352" name="【市民会館】&#10;一人当たり面積平均値テキスト"/>
        <xdr:cNvSpPr txBox="1"/>
      </xdr:nvSpPr>
      <xdr:spPr>
        <a:xfrm>
          <a:off x="9258300" y="17705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124613</xdr:rowOff>
    </xdr:from>
    <xdr:to>
      <xdr:col>55</xdr:col>
      <xdr:colOff>50800</xdr:colOff>
      <xdr:row>106</xdr:row>
      <xdr:rowOff>54763</xdr:rowOff>
    </xdr:to>
    <xdr:sp macro="" textlink="">
      <xdr:nvSpPr>
        <xdr:cNvPr id="353" name="フローチャート: 判断 352"/>
        <xdr:cNvSpPr/>
      </xdr:nvSpPr>
      <xdr:spPr>
        <a:xfrm>
          <a:off x="9192260" y="1772681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99467</xdr:rowOff>
    </xdr:from>
    <xdr:to>
      <xdr:col>50</xdr:col>
      <xdr:colOff>165100</xdr:colOff>
      <xdr:row>106</xdr:row>
      <xdr:rowOff>29617</xdr:rowOff>
    </xdr:to>
    <xdr:sp macro="" textlink="">
      <xdr:nvSpPr>
        <xdr:cNvPr id="354" name="フローチャート: 判断 353"/>
        <xdr:cNvSpPr/>
      </xdr:nvSpPr>
      <xdr:spPr>
        <a:xfrm>
          <a:off x="8445500" y="1770166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118669</xdr:rowOff>
    </xdr:from>
    <xdr:to>
      <xdr:col>46</xdr:col>
      <xdr:colOff>38100</xdr:colOff>
      <xdr:row>106</xdr:row>
      <xdr:rowOff>48819</xdr:rowOff>
    </xdr:to>
    <xdr:sp macro="" textlink="">
      <xdr:nvSpPr>
        <xdr:cNvPr id="355" name="フローチャート: 判断 354"/>
        <xdr:cNvSpPr/>
      </xdr:nvSpPr>
      <xdr:spPr>
        <a:xfrm>
          <a:off x="7670800" y="1772086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1169</xdr:rowOff>
    </xdr:from>
    <xdr:to>
      <xdr:col>41</xdr:col>
      <xdr:colOff>101600</xdr:colOff>
      <xdr:row>106</xdr:row>
      <xdr:rowOff>102769</xdr:rowOff>
    </xdr:to>
    <xdr:sp macro="" textlink="">
      <xdr:nvSpPr>
        <xdr:cNvPr id="356" name="フローチャート: 判断 355"/>
        <xdr:cNvSpPr/>
      </xdr:nvSpPr>
      <xdr:spPr>
        <a:xfrm>
          <a:off x="6873240" y="1777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44602</xdr:rowOff>
    </xdr:from>
    <xdr:to>
      <xdr:col>36</xdr:col>
      <xdr:colOff>165100</xdr:colOff>
      <xdr:row>106</xdr:row>
      <xdr:rowOff>146202</xdr:rowOff>
    </xdr:to>
    <xdr:sp macro="" textlink="">
      <xdr:nvSpPr>
        <xdr:cNvPr id="357" name="フローチャート: 判断 356"/>
        <xdr:cNvSpPr/>
      </xdr:nvSpPr>
      <xdr:spPr>
        <a:xfrm>
          <a:off x="6098540" y="1781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58" name="テキスト ボックス 357"/>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9" name="テキスト ボックス 358"/>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0" name="テキスト ボックス 359"/>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1" name="テキスト ボックス 360"/>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2" name="テキスト ボックス 361"/>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106</xdr:row>
      <xdr:rowOff>154787</xdr:rowOff>
    </xdr:from>
    <xdr:to>
      <xdr:col>41</xdr:col>
      <xdr:colOff>101600</xdr:colOff>
      <xdr:row>107</xdr:row>
      <xdr:rowOff>84937</xdr:rowOff>
    </xdr:to>
    <xdr:sp macro="" textlink="">
      <xdr:nvSpPr>
        <xdr:cNvPr id="363" name="楕円 362"/>
        <xdr:cNvSpPr/>
      </xdr:nvSpPr>
      <xdr:spPr>
        <a:xfrm>
          <a:off x="6873240" y="179246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46144</xdr:rowOff>
    </xdr:from>
    <xdr:ext cx="469744" cy="259045"/>
    <xdr:sp macro="" textlink="">
      <xdr:nvSpPr>
        <xdr:cNvPr id="364" name="n_1aveValue【市民会館】&#10;一人当たり面積"/>
        <xdr:cNvSpPr txBox="1"/>
      </xdr:nvSpPr>
      <xdr:spPr>
        <a:xfrm>
          <a:off x="8271587" y="17480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65346</xdr:rowOff>
    </xdr:from>
    <xdr:ext cx="469744" cy="259045"/>
    <xdr:sp macro="" textlink="">
      <xdr:nvSpPr>
        <xdr:cNvPr id="365" name="n_2aveValue【市民会館】&#10;一人当たり面積"/>
        <xdr:cNvSpPr txBox="1"/>
      </xdr:nvSpPr>
      <xdr:spPr>
        <a:xfrm>
          <a:off x="7509587" y="17499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119296</xdr:rowOff>
    </xdr:from>
    <xdr:ext cx="469744" cy="259045"/>
    <xdr:sp macro="" textlink="">
      <xdr:nvSpPr>
        <xdr:cNvPr id="366" name="n_3aveValue【市民会館】&#10;一人当たり面積"/>
        <xdr:cNvSpPr txBox="1"/>
      </xdr:nvSpPr>
      <xdr:spPr>
        <a:xfrm>
          <a:off x="6712027" y="1755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162729</xdr:rowOff>
    </xdr:from>
    <xdr:ext cx="469744" cy="259045"/>
    <xdr:sp macro="" textlink="">
      <xdr:nvSpPr>
        <xdr:cNvPr id="367" name="n_4aveValue【市民会館】&#10;一人当たり面積"/>
        <xdr:cNvSpPr txBox="1"/>
      </xdr:nvSpPr>
      <xdr:spPr>
        <a:xfrm>
          <a:off x="5937327" y="17597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76064</xdr:rowOff>
    </xdr:from>
    <xdr:ext cx="469744" cy="259045"/>
    <xdr:sp macro="" textlink="">
      <xdr:nvSpPr>
        <xdr:cNvPr id="368" name="n_3mainValue【市民会館】&#10;一人当たり面積"/>
        <xdr:cNvSpPr txBox="1"/>
      </xdr:nvSpPr>
      <xdr:spPr>
        <a:xfrm>
          <a:off x="6712027" y="18013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9" name="正方形/長方形 368"/>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0" name="正方形/長方形 369"/>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1" name="正方形/長方形 370"/>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2" name="正方形/長方形 371"/>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3" name="正方形/長方形 372"/>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4" name="正方形/長方形 373"/>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5" name="正方形/長方形 374"/>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6" name="正方形/長方形 375"/>
        <xdr:cNvSpPr/>
      </xdr:nvSpPr>
      <xdr:spPr>
        <a:xfrm>
          <a:off x="1096010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77" name="正方形/長方形 376"/>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8" name="正方形/長方形 377"/>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9" name="正方形/長方形 378"/>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0" name="正方形/長方形 379"/>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1" name="正方形/長方形 380"/>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2" name="正方形/長方形 381"/>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3" name="正方形/長方形 382"/>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4" name="正方形/長方形 383"/>
        <xdr:cNvSpPr/>
      </xdr:nvSpPr>
      <xdr:spPr>
        <a:xfrm>
          <a:off x="1609344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85" name="正方形/長方形 384"/>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6" name="正方形/長方形 385"/>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7" name="正方形/長方形 386"/>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8" name="正方形/長方形 387"/>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9" name="正方形/長方形 388"/>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0" name="正方形/長方形 389"/>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1" name="正方形/長方形 390"/>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2" name="正方形/長方形 391"/>
        <xdr:cNvSpPr/>
      </xdr:nvSpPr>
      <xdr:spPr>
        <a:xfrm>
          <a:off x="10960100" y="894207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93" name="正方形/長方形 392"/>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94" name="正方形/長方形 393"/>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95" name="正方形/長方形 394"/>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96" name="正方形/長方形 395"/>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97" name="正方形/長方形 396"/>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98" name="正方形/長方形 397"/>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99" name="正方形/長方形 398"/>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00" name="正方形/長方形 399"/>
        <xdr:cNvSpPr/>
      </xdr:nvSpPr>
      <xdr:spPr>
        <a:xfrm>
          <a:off x="16093440" y="894207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01" name="正方形/長方形 400"/>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02" name="正方形/長方形 401"/>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03" name="正方形/長方形 402"/>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04" name="正方形/長方形 403"/>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05" name="正方形/長方形 404"/>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06" name="正方形/長方形 405"/>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07" name="正方形/長方形 406"/>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08" name="正方形/長方形 407"/>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09" name="正方形/長方形 408"/>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10" name="正方形/長方形 409"/>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11" name="正方形/長方形 410"/>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12" name="正方形/長方形 411"/>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13" name="正方形/長方形 412"/>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14" name="正方形/長方形 413"/>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15" name="正方形/長方形 414"/>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16" name="正方形/長方形 415"/>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17" name="テキスト ボックス 416"/>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18" name="直線コネクタ 417"/>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19" name="直線コネクタ 418"/>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20" name="テキスト ボックス 419"/>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21" name="直線コネクタ 420"/>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22" name="テキスト ボックス 421"/>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23" name="直線コネクタ 422"/>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24" name="テキスト ボックス 423"/>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25" name="直線コネクタ 424"/>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26" name="テキスト ボックス 425"/>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27" name="直線コネクタ 426"/>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28" name="テキスト ボックス 427"/>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29" name="直線コネクタ 428"/>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30" name="テキスト ボックス 429"/>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31"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3048</xdr:rowOff>
    </xdr:from>
    <xdr:to>
      <xdr:col>116</xdr:col>
      <xdr:colOff>62864</xdr:colOff>
      <xdr:row>86</xdr:row>
      <xdr:rowOff>109728</xdr:rowOff>
    </xdr:to>
    <xdr:cxnSp macro="">
      <xdr:nvCxnSpPr>
        <xdr:cNvPr id="432" name="直線コネクタ 431"/>
        <xdr:cNvCxnSpPr/>
      </xdr:nvCxnSpPr>
      <xdr:spPr>
        <a:xfrm flipV="1">
          <a:off x="19509104" y="13246608"/>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113555</xdr:rowOff>
    </xdr:from>
    <xdr:ext cx="469744" cy="259045"/>
    <xdr:sp macro="" textlink="">
      <xdr:nvSpPr>
        <xdr:cNvPr id="433" name="【消防施設】&#10;一人当たり面積最小値テキスト"/>
        <xdr:cNvSpPr txBox="1"/>
      </xdr:nvSpPr>
      <xdr:spPr>
        <a:xfrm>
          <a:off x="19547840" y="14530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109728</xdr:rowOff>
    </xdr:from>
    <xdr:to>
      <xdr:col>116</xdr:col>
      <xdr:colOff>152400</xdr:colOff>
      <xdr:row>86</xdr:row>
      <xdr:rowOff>109728</xdr:rowOff>
    </xdr:to>
    <xdr:cxnSp macro="">
      <xdr:nvCxnSpPr>
        <xdr:cNvPr id="434" name="直線コネクタ 433"/>
        <xdr:cNvCxnSpPr/>
      </xdr:nvCxnSpPr>
      <xdr:spPr>
        <a:xfrm>
          <a:off x="19443700" y="145267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121175</xdr:rowOff>
    </xdr:from>
    <xdr:ext cx="469744" cy="259045"/>
    <xdr:sp macro="" textlink="">
      <xdr:nvSpPr>
        <xdr:cNvPr id="435" name="【消防施設】&#10;一人当たり面積最大値テキスト"/>
        <xdr:cNvSpPr txBox="1"/>
      </xdr:nvSpPr>
      <xdr:spPr>
        <a:xfrm>
          <a:off x="19547840" y="13029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3048</xdr:rowOff>
    </xdr:from>
    <xdr:to>
      <xdr:col>116</xdr:col>
      <xdr:colOff>152400</xdr:colOff>
      <xdr:row>79</xdr:row>
      <xdr:rowOff>3048</xdr:rowOff>
    </xdr:to>
    <xdr:cxnSp macro="">
      <xdr:nvCxnSpPr>
        <xdr:cNvPr id="436" name="直線コネクタ 435"/>
        <xdr:cNvCxnSpPr/>
      </xdr:nvCxnSpPr>
      <xdr:spPr>
        <a:xfrm>
          <a:off x="19443700" y="132466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2303</xdr:rowOff>
    </xdr:from>
    <xdr:ext cx="469744" cy="259045"/>
    <xdr:sp macro="" textlink="">
      <xdr:nvSpPr>
        <xdr:cNvPr id="437" name="【消防施設】&#10;一人当たり面積平均値テキスト"/>
        <xdr:cNvSpPr txBox="1"/>
      </xdr:nvSpPr>
      <xdr:spPr>
        <a:xfrm>
          <a:off x="19547840" y="142517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23876</xdr:rowOff>
    </xdr:from>
    <xdr:to>
      <xdr:col>116</xdr:col>
      <xdr:colOff>114300</xdr:colOff>
      <xdr:row>85</xdr:row>
      <xdr:rowOff>125476</xdr:rowOff>
    </xdr:to>
    <xdr:sp macro="" textlink="">
      <xdr:nvSpPr>
        <xdr:cNvPr id="438" name="フローチャート: 判断 437"/>
        <xdr:cNvSpPr/>
      </xdr:nvSpPr>
      <xdr:spPr>
        <a:xfrm>
          <a:off x="1945894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5587</xdr:rowOff>
    </xdr:from>
    <xdr:to>
      <xdr:col>112</xdr:col>
      <xdr:colOff>38100</xdr:colOff>
      <xdr:row>85</xdr:row>
      <xdr:rowOff>107187</xdr:rowOff>
    </xdr:to>
    <xdr:sp macro="" textlink="">
      <xdr:nvSpPr>
        <xdr:cNvPr id="439" name="フローチャート: 判断 438"/>
        <xdr:cNvSpPr/>
      </xdr:nvSpPr>
      <xdr:spPr>
        <a:xfrm>
          <a:off x="18735040" y="1425498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126746</xdr:rowOff>
    </xdr:from>
    <xdr:to>
      <xdr:col>107</xdr:col>
      <xdr:colOff>101600</xdr:colOff>
      <xdr:row>85</xdr:row>
      <xdr:rowOff>56896</xdr:rowOff>
    </xdr:to>
    <xdr:sp macro="" textlink="">
      <xdr:nvSpPr>
        <xdr:cNvPr id="440" name="フローチャート: 判断 439"/>
        <xdr:cNvSpPr/>
      </xdr:nvSpPr>
      <xdr:spPr>
        <a:xfrm>
          <a:off x="17937480" y="142085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116078</xdr:rowOff>
    </xdr:from>
    <xdr:to>
      <xdr:col>102</xdr:col>
      <xdr:colOff>165100</xdr:colOff>
      <xdr:row>85</xdr:row>
      <xdr:rowOff>46228</xdr:rowOff>
    </xdr:to>
    <xdr:sp macro="" textlink="">
      <xdr:nvSpPr>
        <xdr:cNvPr id="441" name="フローチャート: 判断 440"/>
        <xdr:cNvSpPr/>
      </xdr:nvSpPr>
      <xdr:spPr>
        <a:xfrm>
          <a:off x="17162780" y="141978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2539</xdr:rowOff>
    </xdr:from>
    <xdr:to>
      <xdr:col>98</xdr:col>
      <xdr:colOff>38100</xdr:colOff>
      <xdr:row>85</xdr:row>
      <xdr:rowOff>104139</xdr:rowOff>
    </xdr:to>
    <xdr:sp macro="" textlink="">
      <xdr:nvSpPr>
        <xdr:cNvPr id="442" name="フローチャート: 判断 441"/>
        <xdr:cNvSpPr/>
      </xdr:nvSpPr>
      <xdr:spPr>
        <a:xfrm>
          <a:off x="16388080" y="1425193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43" name="テキスト ボックス 442"/>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44" name="テキスト ボックス 443"/>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45" name="テキスト ボックス 444"/>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46" name="テキスト ボックス 445"/>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47" name="テキスト ボックス 446"/>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85</xdr:row>
      <xdr:rowOff>72644</xdr:rowOff>
    </xdr:from>
    <xdr:to>
      <xdr:col>98</xdr:col>
      <xdr:colOff>38100</xdr:colOff>
      <xdr:row>86</xdr:row>
      <xdr:rowOff>2794</xdr:rowOff>
    </xdr:to>
    <xdr:sp macro="" textlink="">
      <xdr:nvSpPr>
        <xdr:cNvPr id="448" name="楕円 447"/>
        <xdr:cNvSpPr/>
      </xdr:nvSpPr>
      <xdr:spPr>
        <a:xfrm>
          <a:off x="16388080" y="1432204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123714</xdr:rowOff>
    </xdr:from>
    <xdr:ext cx="469744" cy="259045"/>
    <xdr:sp macro="" textlink="">
      <xdr:nvSpPr>
        <xdr:cNvPr id="449" name="n_1aveValue【消防施設】&#10;一人当たり面積"/>
        <xdr:cNvSpPr txBox="1"/>
      </xdr:nvSpPr>
      <xdr:spPr>
        <a:xfrm>
          <a:off x="18561127" y="14037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73423</xdr:rowOff>
    </xdr:from>
    <xdr:ext cx="469744" cy="259045"/>
    <xdr:sp macro="" textlink="">
      <xdr:nvSpPr>
        <xdr:cNvPr id="450" name="n_2aveValue【消防施設】&#10;一人当たり面積"/>
        <xdr:cNvSpPr txBox="1"/>
      </xdr:nvSpPr>
      <xdr:spPr>
        <a:xfrm>
          <a:off x="17776267" y="13987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62755</xdr:rowOff>
    </xdr:from>
    <xdr:ext cx="469744" cy="259045"/>
    <xdr:sp macro="" textlink="">
      <xdr:nvSpPr>
        <xdr:cNvPr id="451" name="n_3aveValue【消防施設】&#10;一人当たり面積"/>
        <xdr:cNvSpPr txBox="1"/>
      </xdr:nvSpPr>
      <xdr:spPr>
        <a:xfrm>
          <a:off x="17001567" y="1397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120666</xdr:rowOff>
    </xdr:from>
    <xdr:ext cx="469744" cy="259045"/>
    <xdr:sp macro="" textlink="">
      <xdr:nvSpPr>
        <xdr:cNvPr id="452" name="n_4aveValue【消防施設】&#10;一人当たり面積"/>
        <xdr:cNvSpPr txBox="1"/>
      </xdr:nvSpPr>
      <xdr:spPr>
        <a:xfrm>
          <a:off x="16226867" y="14034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165371</xdr:rowOff>
    </xdr:from>
    <xdr:ext cx="469744" cy="259045"/>
    <xdr:sp macro="" textlink="">
      <xdr:nvSpPr>
        <xdr:cNvPr id="453" name="n_4mainValue【消防施設】&#10;一人当たり面積"/>
        <xdr:cNvSpPr txBox="1"/>
      </xdr:nvSpPr>
      <xdr:spPr>
        <a:xfrm>
          <a:off x="16226867" y="14414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54" name="正方形/長方形 453"/>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55" name="正方形/長方形 454"/>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56" name="正方形/長方形 455"/>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57" name="正方形/長方形 456"/>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58" name="正方形/長方形 457"/>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59" name="正方形/長方形 458"/>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60" name="正方形/長方形 459"/>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61" name="正方形/長方形 460"/>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62" name="テキスト ボックス 461"/>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63" name="直線コネクタ 462"/>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64" name="テキスト ボックス 463"/>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65" name="直線コネクタ 464"/>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466" name="テキスト ボックス 465"/>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67" name="直線コネクタ 466"/>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68" name="テキスト ボックス 467"/>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69" name="直線コネクタ 468"/>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70" name="テキスト ボックス 469"/>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71" name="直線コネクタ 470"/>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72" name="テキスト ボックス 471"/>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73" name="直線コネクタ 472"/>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474" name="テキスト ボックス 473"/>
        <xdr:cNvSpPr txBox="1"/>
      </xdr:nvSpPr>
      <xdr:spPr>
        <a:xfrm>
          <a:off x="10666881" y="1662558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75" name="直線コネクタ 474"/>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76"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477" name="直線コネクタ 476"/>
        <xdr:cNvCxnSpPr/>
      </xdr:nvCxnSpPr>
      <xdr:spPr>
        <a:xfrm flipV="1">
          <a:off x="14375764" y="16764000"/>
          <a:ext cx="0" cy="12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478" name="【庁舎】&#10;有形固定資産減価償却率最小値テキスト"/>
        <xdr:cNvSpPr txBox="1"/>
      </xdr:nvSpPr>
      <xdr:spPr>
        <a:xfrm>
          <a:off x="14414500" y="1801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479" name="直線コネクタ 478"/>
        <xdr:cNvCxnSpPr/>
      </xdr:nvCxnSpPr>
      <xdr:spPr>
        <a:xfrm>
          <a:off x="14287500" y="180073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480" name="【庁舎】&#10;有形固定資産減価償却率最大値テキスト"/>
        <xdr:cNvSpPr txBox="1"/>
      </xdr:nvSpPr>
      <xdr:spPr>
        <a:xfrm>
          <a:off x="14414500" y="16546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481" name="直線コネクタ 480"/>
        <xdr:cNvCxnSpPr/>
      </xdr:nvCxnSpPr>
      <xdr:spPr>
        <a:xfrm>
          <a:off x="14287500" y="16764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41927</xdr:rowOff>
    </xdr:from>
    <xdr:ext cx="405111" cy="259045"/>
    <xdr:sp macro="" textlink="">
      <xdr:nvSpPr>
        <xdr:cNvPr id="482" name="【庁舎】&#10;有形固定資産減価償却率平均値テキスト"/>
        <xdr:cNvSpPr txBox="1"/>
      </xdr:nvSpPr>
      <xdr:spPr>
        <a:xfrm>
          <a:off x="14414500" y="17308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19050</xdr:rowOff>
    </xdr:from>
    <xdr:to>
      <xdr:col>85</xdr:col>
      <xdr:colOff>177800</xdr:colOff>
      <xdr:row>104</xdr:row>
      <xdr:rowOff>120650</xdr:rowOff>
    </xdr:to>
    <xdr:sp macro="" textlink="">
      <xdr:nvSpPr>
        <xdr:cNvPr id="483" name="フローチャート: 判断 482"/>
        <xdr:cNvSpPr/>
      </xdr:nvSpPr>
      <xdr:spPr>
        <a:xfrm>
          <a:off x="14325600" y="1745361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22861</xdr:rowOff>
    </xdr:from>
    <xdr:to>
      <xdr:col>81</xdr:col>
      <xdr:colOff>101600</xdr:colOff>
      <xdr:row>104</xdr:row>
      <xdr:rowOff>124461</xdr:rowOff>
    </xdr:to>
    <xdr:sp macro="" textlink="">
      <xdr:nvSpPr>
        <xdr:cNvPr id="484" name="フローチャート: 判断 483"/>
        <xdr:cNvSpPr/>
      </xdr:nvSpPr>
      <xdr:spPr>
        <a:xfrm>
          <a:off x="13578840" y="1745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39370</xdr:rowOff>
    </xdr:from>
    <xdr:to>
      <xdr:col>76</xdr:col>
      <xdr:colOff>165100</xdr:colOff>
      <xdr:row>104</xdr:row>
      <xdr:rowOff>140970</xdr:rowOff>
    </xdr:to>
    <xdr:sp macro="" textlink="">
      <xdr:nvSpPr>
        <xdr:cNvPr id="485" name="フローチャート: 判断 484"/>
        <xdr:cNvSpPr/>
      </xdr:nvSpPr>
      <xdr:spPr>
        <a:xfrm>
          <a:off x="12804140" y="1747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44450</xdr:rowOff>
    </xdr:from>
    <xdr:to>
      <xdr:col>72</xdr:col>
      <xdr:colOff>38100</xdr:colOff>
      <xdr:row>104</xdr:row>
      <xdr:rowOff>146050</xdr:rowOff>
    </xdr:to>
    <xdr:sp macro="" textlink="">
      <xdr:nvSpPr>
        <xdr:cNvPr id="486" name="フローチャート: 判断 485"/>
        <xdr:cNvSpPr/>
      </xdr:nvSpPr>
      <xdr:spPr>
        <a:xfrm>
          <a:off x="12029440" y="174790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12700</xdr:rowOff>
    </xdr:from>
    <xdr:to>
      <xdr:col>67</xdr:col>
      <xdr:colOff>101600</xdr:colOff>
      <xdr:row>104</xdr:row>
      <xdr:rowOff>114300</xdr:rowOff>
    </xdr:to>
    <xdr:sp macro="" textlink="">
      <xdr:nvSpPr>
        <xdr:cNvPr id="487" name="フローチャート: 判断 486"/>
        <xdr:cNvSpPr/>
      </xdr:nvSpPr>
      <xdr:spPr>
        <a:xfrm>
          <a:off x="11231880" y="1744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88" name="テキスト ボックス 487"/>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89" name="テキスト ボックス 488"/>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90" name="テキスト ボックス 489"/>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91" name="テキスト ボックス 490"/>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92" name="テキスト ボックス 491"/>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147320</xdr:rowOff>
    </xdr:from>
    <xdr:to>
      <xdr:col>85</xdr:col>
      <xdr:colOff>177800</xdr:colOff>
      <xdr:row>107</xdr:row>
      <xdr:rowOff>77470</xdr:rowOff>
    </xdr:to>
    <xdr:sp macro="" textlink="">
      <xdr:nvSpPr>
        <xdr:cNvPr id="493" name="楕円 492"/>
        <xdr:cNvSpPr/>
      </xdr:nvSpPr>
      <xdr:spPr>
        <a:xfrm>
          <a:off x="14325600" y="1791716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62247</xdr:rowOff>
    </xdr:from>
    <xdr:ext cx="405111" cy="259045"/>
    <xdr:sp macro="" textlink="">
      <xdr:nvSpPr>
        <xdr:cNvPr id="494" name="【庁舎】&#10;有形固定資産減価償却率該当値テキスト"/>
        <xdr:cNvSpPr txBox="1"/>
      </xdr:nvSpPr>
      <xdr:spPr>
        <a:xfrm>
          <a:off x="14414500" y="17832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138430</xdr:rowOff>
    </xdr:from>
    <xdr:to>
      <xdr:col>81</xdr:col>
      <xdr:colOff>101600</xdr:colOff>
      <xdr:row>107</xdr:row>
      <xdr:rowOff>68580</xdr:rowOff>
    </xdr:to>
    <xdr:sp macro="" textlink="">
      <xdr:nvSpPr>
        <xdr:cNvPr id="495" name="楕円 494"/>
        <xdr:cNvSpPr/>
      </xdr:nvSpPr>
      <xdr:spPr>
        <a:xfrm>
          <a:off x="13578840" y="17908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17780</xdr:rowOff>
    </xdr:from>
    <xdr:to>
      <xdr:col>85</xdr:col>
      <xdr:colOff>127000</xdr:colOff>
      <xdr:row>107</xdr:row>
      <xdr:rowOff>26670</xdr:rowOff>
    </xdr:to>
    <xdr:cxnSp macro="">
      <xdr:nvCxnSpPr>
        <xdr:cNvPr id="496" name="直線コネクタ 495"/>
        <xdr:cNvCxnSpPr/>
      </xdr:nvCxnSpPr>
      <xdr:spPr>
        <a:xfrm>
          <a:off x="13629640" y="17955260"/>
          <a:ext cx="74676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128270</xdr:rowOff>
    </xdr:from>
    <xdr:to>
      <xdr:col>76</xdr:col>
      <xdr:colOff>165100</xdr:colOff>
      <xdr:row>107</xdr:row>
      <xdr:rowOff>58420</xdr:rowOff>
    </xdr:to>
    <xdr:sp macro="" textlink="">
      <xdr:nvSpPr>
        <xdr:cNvPr id="497" name="楕円 496"/>
        <xdr:cNvSpPr/>
      </xdr:nvSpPr>
      <xdr:spPr>
        <a:xfrm>
          <a:off x="12804140" y="178981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7620</xdr:rowOff>
    </xdr:from>
    <xdr:to>
      <xdr:col>81</xdr:col>
      <xdr:colOff>50800</xdr:colOff>
      <xdr:row>107</xdr:row>
      <xdr:rowOff>17780</xdr:rowOff>
    </xdr:to>
    <xdr:cxnSp macro="">
      <xdr:nvCxnSpPr>
        <xdr:cNvPr id="498" name="直線コネクタ 497"/>
        <xdr:cNvCxnSpPr/>
      </xdr:nvCxnSpPr>
      <xdr:spPr>
        <a:xfrm>
          <a:off x="12854940" y="17945100"/>
          <a:ext cx="7747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119380</xdr:rowOff>
    </xdr:from>
    <xdr:to>
      <xdr:col>72</xdr:col>
      <xdr:colOff>38100</xdr:colOff>
      <xdr:row>107</xdr:row>
      <xdr:rowOff>49530</xdr:rowOff>
    </xdr:to>
    <xdr:sp macro="" textlink="">
      <xdr:nvSpPr>
        <xdr:cNvPr id="499" name="楕円 498"/>
        <xdr:cNvSpPr/>
      </xdr:nvSpPr>
      <xdr:spPr>
        <a:xfrm>
          <a:off x="12029440" y="178892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170180</xdr:rowOff>
    </xdr:from>
    <xdr:to>
      <xdr:col>76</xdr:col>
      <xdr:colOff>114300</xdr:colOff>
      <xdr:row>107</xdr:row>
      <xdr:rowOff>7620</xdr:rowOff>
    </xdr:to>
    <xdr:cxnSp macro="">
      <xdr:nvCxnSpPr>
        <xdr:cNvPr id="500" name="直線コネクタ 499"/>
        <xdr:cNvCxnSpPr/>
      </xdr:nvCxnSpPr>
      <xdr:spPr>
        <a:xfrm>
          <a:off x="12072620" y="17940020"/>
          <a:ext cx="78232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3811</xdr:rowOff>
    </xdr:from>
    <xdr:to>
      <xdr:col>67</xdr:col>
      <xdr:colOff>101600</xdr:colOff>
      <xdr:row>105</xdr:row>
      <xdr:rowOff>105411</xdr:rowOff>
    </xdr:to>
    <xdr:sp macro="" textlink="">
      <xdr:nvSpPr>
        <xdr:cNvPr id="501" name="楕円 500"/>
        <xdr:cNvSpPr/>
      </xdr:nvSpPr>
      <xdr:spPr>
        <a:xfrm>
          <a:off x="11231880" y="1760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54611</xdr:rowOff>
    </xdr:from>
    <xdr:to>
      <xdr:col>71</xdr:col>
      <xdr:colOff>177800</xdr:colOff>
      <xdr:row>106</xdr:row>
      <xdr:rowOff>170180</xdr:rowOff>
    </xdr:to>
    <xdr:cxnSp macro="">
      <xdr:nvCxnSpPr>
        <xdr:cNvPr id="502" name="直線コネクタ 501"/>
        <xdr:cNvCxnSpPr/>
      </xdr:nvCxnSpPr>
      <xdr:spPr>
        <a:xfrm>
          <a:off x="11282680" y="17656811"/>
          <a:ext cx="789940" cy="283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140988</xdr:rowOff>
    </xdr:from>
    <xdr:ext cx="405111" cy="259045"/>
    <xdr:sp macro="" textlink="">
      <xdr:nvSpPr>
        <xdr:cNvPr id="503" name="n_1aveValue【庁舎】&#10;有形固定資産減価償却率"/>
        <xdr:cNvSpPr txBox="1"/>
      </xdr:nvSpPr>
      <xdr:spPr>
        <a:xfrm>
          <a:off x="13437244" y="17240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157497</xdr:rowOff>
    </xdr:from>
    <xdr:ext cx="405111" cy="259045"/>
    <xdr:sp macro="" textlink="">
      <xdr:nvSpPr>
        <xdr:cNvPr id="504" name="n_2aveValue【庁舎】&#10;有形固定資産減価償却率"/>
        <xdr:cNvSpPr txBox="1"/>
      </xdr:nvSpPr>
      <xdr:spPr>
        <a:xfrm>
          <a:off x="12675244" y="17256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162577</xdr:rowOff>
    </xdr:from>
    <xdr:ext cx="405111" cy="259045"/>
    <xdr:sp macro="" textlink="">
      <xdr:nvSpPr>
        <xdr:cNvPr id="505" name="n_3aveValue【庁舎】&#10;有形固定資産減価償却率"/>
        <xdr:cNvSpPr txBox="1"/>
      </xdr:nvSpPr>
      <xdr:spPr>
        <a:xfrm>
          <a:off x="11900544" y="1726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130827</xdr:rowOff>
    </xdr:from>
    <xdr:ext cx="405111" cy="259045"/>
    <xdr:sp macro="" textlink="">
      <xdr:nvSpPr>
        <xdr:cNvPr id="506" name="n_4aveValue【庁舎】&#10;有形固定資産減価償却率"/>
        <xdr:cNvSpPr txBox="1"/>
      </xdr:nvSpPr>
      <xdr:spPr>
        <a:xfrm>
          <a:off x="11102984" y="17230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59707</xdr:rowOff>
    </xdr:from>
    <xdr:ext cx="405111" cy="259045"/>
    <xdr:sp macro="" textlink="">
      <xdr:nvSpPr>
        <xdr:cNvPr id="507" name="n_1mainValue【庁舎】&#10;有形固定資産減価償却率"/>
        <xdr:cNvSpPr txBox="1"/>
      </xdr:nvSpPr>
      <xdr:spPr>
        <a:xfrm>
          <a:off x="13437244" y="17997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49547</xdr:rowOff>
    </xdr:from>
    <xdr:ext cx="405111" cy="259045"/>
    <xdr:sp macro="" textlink="">
      <xdr:nvSpPr>
        <xdr:cNvPr id="508" name="n_2mainValue【庁舎】&#10;有形固定資産減価償却率"/>
        <xdr:cNvSpPr txBox="1"/>
      </xdr:nvSpPr>
      <xdr:spPr>
        <a:xfrm>
          <a:off x="12675244" y="1798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40657</xdr:rowOff>
    </xdr:from>
    <xdr:ext cx="405111" cy="259045"/>
    <xdr:sp macro="" textlink="">
      <xdr:nvSpPr>
        <xdr:cNvPr id="509" name="n_3mainValue【庁舎】&#10;有形固定資産減価償却率"/>
        <xdr:cNvSpPr txBox="1"/>
      </xdr:nvSpPr>
      <xdr:spPr>
        <a:xfrm>
          <a:off x="11900544" y="17978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96538</xdr:rowOff>
    </xdr:from>
    <xdr:ext cx="405111" cy="259045"/>
    <xdr:sp macro="" textlink="">
      <xdr:nvSpPr>
        <xdr:cNvPr id="510" name="n_4mainValue【庁舎】&#10;有形固定資産減価償却率"/>
        <xdr:cNvSpPr txBox="1"/>
      </xdr:nvSpPr>
      <xdr:spPr>
        <a:xfrm>
          <a:off x="11102984" y="17698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11" name="正方形/長方形 510"/>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12" name="正方形/長方形 511"/>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13" name="正方形/長方形 512"/>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14" name="正方形/長方形 513"/>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15" name="正方形/長方形 514"/>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16" name="正方形/長方形 515"/>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17" name="正方形/長方形 516"/>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18" name="正方形/長方形 517"/>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19" name="テキスト ボックス 518"/>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20" name="直線コネクタ 519"/>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21" name="直線コネクタ 520"/>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22" name="テキスト ボックス 521"/>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23" name="直線コネクタ 522"/>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24" name="テキスト ボックス 523"/>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25" name="直線コネクタ 524"/>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26" name="テキスト ボックス 525"/>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27" name="直線コネクタ 526"/>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28" name="テキスト ボックス 527"/>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29" name="直線コネクタ 528"/>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30" name="テキスト ボックス 529"/>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31" name="直線コネクタ 530"/>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32" name="テキスト ボックス 531"/>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33"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79629</xdr:rowOff>
    </xdr:from>
    <xdr:to>
      <xdr:col>116</xdr:col>
      <xdr:colOff>62864</xdr:colOff>
      <xdr:row>108</xdr:row>
      <xdr:rowOff>36195</xdr:rowOff>
    </xdr:to>
    <xdr:cxnSp macro="">
      <xdr:nvCxnSpPr>
        <xdr:cNvPr id="534" name="直線コネクタ 533"/>
        <xdr:cNvCxnSpPr/>
      </xdr:nvCxnSpPr>
      <xdr:spPr>
        <a:xfrm flipV="1">
          <a:off x="19509104" y="17011269"/>
          <a:ext cx="0" cy="1130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40022</xdr:rowOff>
    </xdr:from>
    <xdr:ext cx="469744" cy="259045"/>
    <xdr:sp macro="" textlink="">
      <xdr:nvSpPr>
        <xdr:cNvPr id="535" name="【庁舎】&#10;一人当たり面積最小値テキスト"/>
        <xdr:cNvSpPr txBox="1"/>
      </xdr:nvSpPr>
      <xdr:spPr>
        <a:xfrm>
          <a:off x="19547840" y="18145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36195</xdr:rowOff>
    </xdr:from>
    <xdr:to>
      <xdr:col>116</xdr:col>
      <xdr:colOff>152400</xdr:colOff>
      <xdr:row>108</xdr:row>
      <xdr:rowOff>36195</xdr:rowOff>
    </xdr:to>
    <xdr:cxnSp macro="">
      <xdr:nvCxnSpPr>
        <xdr:cNvPr id="536" name="直線コネクタ 535"/>
        <xdr:cNvCxnSpPr/>
      </xdr:nvCxnSpPr>
      <xdr:spPr>
        <a:xfrm>
          <a:off x="19443700" y="181413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26306</xdr:rowOff>
    </xdr:from>
    <xdr:ext cx="469744" cy="259045"/>
    <xdr:sp macro="" textlink="">
      <xdr:nvSpPr>
        <xdr:cNvPr id="537" name="【庁舎】&#10;一人当たり面積最大値テキスト"/>
        <xdr:cNvSpPr txBox="1"/>
      </xdr:nvSpPr>
      <xdr:spPr>
        <a:xfrm>
          <a:off x="19547840" y="16790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79629</xdr:rowOff>
    </xdr:from>
    <xdr:to>
      <xdr:col>116</xdr:col>
      <xdr:colOff>152400</xdr:colOff>
      <xdr:row>101</xdr:row>
      <xdr:rowOff>79629</xdr:rowOff>
    </xdr:to>
    <xdr:cxnSp macro="">
      <xdr:nvCxnSpPr>
        <xdr:cNvPr id="538" name="直線コネクタ 537"/>
        <xdr:cNvCxnSpPr/>
      </xdr:nvCxnSpPr>
      <xdr:spPr>
        <a:xfrm>
          <a:off x="19443700" y="170112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120666</xdr:rowOff>
    </xdr:from>
    <xdr:ext cx="469744" cy="259045"/>
    <xdr:sp macro="" textlink="">
      <xdr:nvSpPr>
        <xdr:cNvPr id="539" name="【庁舎】&#10;一人当たり面積平均値テキスト"/>
        <xdr:cNvSpPr txBox="1"/>
      </xdr:nvSpPr>
      <xdr:spPr>
        <a:xfrm>
          <a:off x="19547840" y="177228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97789</xdr:rowOff>
    </xdr:from>
    <xdr:to>
      <xdr:col>116</xdr:col>
      <xdr:colOff>114300</xdr:colOff>
      <xdr:row>107</xdr:row>
      <xdr:rowOff>27939</xdr:rowOff>
    </xdr:to>
    <xdr:sp macro="" textlink="">
      <xdr:nvSpPr>
        <xdr:cNvPr id="540" name="フローチャート: 判断 539"/>
        <xdr:cNvSpPr/>
      </xdr:nvSpPr>
      <xdr:spPr>
        <a:xfrm>
          <a:off x="19458940" y="178676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108838</xdr:rowOff>
    </xdr:from>
    <xdr:to>
      <xdr:col>112</xdr:col>
      <xdr:colOff>38100</xdr:colOff>
      <xdr:row>107</xdr:row>
      <xdr:rowOff>38988</xdr:rowOff>
    </xdr:to>
    <xdr:sp macro="" textlink="">
      <xdr:nvSpPr>
        <xdr:cNvPr id="541" name="フローチャート: 判断 540"/>
        <xdr:cNvSpPr/>
      </xdr:nvSpPr>
      <xdr:spPr>
        <a:xfrm>
          <a:off x="18735040" y="1787867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113030</xdr:rowOff>
    </xdr:from>
    <xdr:to>
      <xdr:col>107</xdr:col>
      <xdr:colOff>101600</xdr:colOff>
      <xdr:row>107</xdr:row>
      <xdr:rowOff>43180</xdr:rowOff>
    </xdr:to>
    <xdr:sp macro="" textlink="">
      <xdr:nvSpPr>
        <xdr:cNvPr id="542" name="フローチャート: 判断 541"/>
        <xdr:cNvSpPr/>
      </xdr:nvSpPr>
      <xdr:spPr>
        <a:xfrm>
          <a:off x="17937480" y="178828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107314</xdr:rowOff>
    </xdr:from>
    <xdr:to>
      <xdr:col>102</xdr:col>
      <xdr:colOff>165100</xdr:colOff>
      <xdr:row>107</xdr:row>
      <xdr:rowOff>37464</xdr:rowOff>
    </xdr:to>
    <xdr:sp macro="" textlink="">
      <xdr:nvSpPr>
        <xdr:cNvPr id="543" name="フローチャート: 判断 542"/>
        <xdr:cNvSpPr/>
      </xdr:nvSpPr>
      <xdr:spPr>
        <a:xfrm>
          <a:off x="17162780" y="178771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130175</xdr:rowOff>
    </xdr:from>
    <xdr:to>
      <xdr:col>98</xdr:col>
      <xdr:colOff>38100</xdr:colOff>
      <xdr:row>107</xdr:row>
      <xdr:rowOff>60325</xdr:rowOff>
    </xdr:to>
    <xdr:sp macro="" textlink="">
      <xdr:nvSpPr>
        <xdr:cNvPr id="544" name="フローチャート: 判断 543"/>
        <xdr:cNvSpPr/>
      </xdr:nvSpPr>
      <xdr:spPr>
        <a:xfrm>
          <a:off x="16388080" y="179000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45" name="テキスト ボックス 544"/>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46" name="テキスト ボックス 545"/>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47" name="テキスト ボックス 546"/>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48" name="テキスト ボックス 547"/>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49" name="テキスト ボックス 548"/>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150368</xdr:rowOff>
    </xdr:from>
    <xdr:to>
      <xdr:col>116</xdr:col>
      <xdr:colOff>114300</xdr:colOff>
      <xdr:row>108</xdr:row>
      <xdr:rowOff>80518</xdr:rowOff>
    </xdr:to>
    <xdr:sp macro="" textlink="">
      <xdr:nvSpPr>
        <xdr:cNvPr id="550" name="楕円 549"/>
        <xdr:cNvSpPr/>
      </xdr:nvSpPr>
      <xdr:spPr>
        <a:xfrm>
          <a:off x="19458940" y="1808784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65295</xdr:rowOff>
    </xdr:from>
    <xdr:ext cx="469744" cy="259045"/>
    <xdr:sp macro="" textlink="">
      <xdr:nvSpPr>
        <xdr:cNvPr id="551" name="【庁舎】&#10;一人当たり面積該当値テキスト"/>
        <xdr:cNvSpPr txBox="1"/>
      </xdr:nvSpPr>
      <xdr:spPr>
        <a:xfrm>
          <a:off x="19547840" y="18002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153036</xdr:rowOff>
    </xdr:from>
    <xdr:to>
      <xdr:col>112</xdr:col>
      <xdr:colOff>38100</xdr:colOff>
      <xdr:row>108</xdr:row>
      <xdr:rowOff>83186</xdr:rowOff>
    </xdr:to>
    <xdr:sp macro="" textlink="">
      <xdr:nvSpPr>
        <xdr:cNvPr id="552" name="楕円 551"/>
        <xdr:cNvSpPr/>
      </xdr:nvSpPr>
      <xdr:spPr>
        <a:xfrm>
          <a:off x="18735040" y="1809051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29718</xdr:rowOff>
    </xdr:from>
    <xdr:to>
      <xdr:col>116</xdr:col>
      <xdr:colOff>63500</xdr:colOff>
      <xdr:row>108</xdr:row>
      <xdr:rowOff>32386</xdr:rowOff>
    </xdr:to>
    <xdr:cxnSp macro="">
      <xdr:nvCxnSpPr>
        <xdr:cNvPr id="553" name="直線コネクタ 552"/>
        <xdr:cNvCxnSpPr/>
      </xdr:nvCxnSpPr>
      <xdr:spPr>
        <a:xfrm flipV="1">
          <a:off x="18778220" y="18134838"/>
          <a:ext cx="73152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154560</xdr:rowOff>
    </xdr:from>
    <xdr:to>
      <xdr:col>107</xdr:col>
      <xdr:colOff>101600</xdr:colOff>
      <xdr:row>108</xdr:row>
      <xdr:rowOff>84710</xdr:rowOff>
    </xdr:to>
    <xdr:sp macro="" textlink="">
      <xdr:nvSpPr>
        <xdr:cNvPr id="554" name="楕円 553"/>
        <xdr:cNvSpPr/>
      </xdr:nvSpPr>
      <xdr:spPr>
        <a:xfrm>
          <a:off x="17937480" y="180920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32386</xdr:rowOff>
    </xdr:from>
    <xdr:to>
      <xdr:col>111</xdr:col>
      <xdr:colOff>177800</xdr:colOff>
      <xdr:row>108</xdr:row>
      <xdr:rowOff>33910</xdr:rowOff>
    </xdr:to>
    <xdr:cxnSp macro="">
      <xdr:nvCxnSpPr>
        <xdr:cNvPr id="555" name="直線コネクタ 554"/>
        <xdr:cNvCxnSpPr/>
      </xdr:nvCxnSpPr>
      <xdr:spPr>
        <a:xfrm flipV="1">
          <a:off x="17988280" y="18137506"/>
          <a:ext cx="78994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154939</xdr:rowOff>
    </xdr:from>
    <xdr:to>
      <xdr:col>102</xdr:col>
      <xdr:colOff>165100</xdr:colOff>
      <xdr:row>108</xdr:row>
      <xdr:rowOff>85089</xdr:rowOff>
    </xdr:to>
    <xdr:sp macro="" textlink="">
      <xdr:nvSpPr>
        <xdr:cNvPr id="556" name="楕円 555"/>
        <xdr:cNvSpPr/>
      </xdr:nvSpPr>
      <xdr:spPr>
        <a:xfrm>
          <a:off x="17162780" y="1809241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33910</xdr:rowOff>
    </xdr:from>
    <xdr:to>
      <xdr:col>107</xdr:col>
      <xdr:colOff>50800</xdr:colOff>
      <xdr:row>108</xdr:row>
      <xdr:rowOff>34289</xdr:rowOff>
    </xdr:to>
    <xdr:cxnSp macro="">
      <xdr:nvCxnSpPr>
        <xdr:cNvPr id="557" name="直線コネクタ 556"/>
        <xdr:cNvCxnSpPr/>
      </xdr:nvCxnSpPr>
      <xdr:spPr>
        <a:xfrm flipV="1">
          <a:off x="17213580" y="18139030"/>
          <a:ext cx="774700" cy="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150368</xdr:rowOff>
    </xdr:from>
    <xdr:to>
      <xdr:col>98</xdr:col>
      <xdr:colOff>38100</xdr:colOff>
      <xdr:row>108</xdr:row>
      <xdr:rowOff>80518</xdr:rowOff>
    </xdr:to>
    <xdr:sp macro="" textlink="">
      <xdr:nvSpPr>
        <xdr:cNvPr id="558" name="楕円 557"/>
        <xdr:cNvSpPr/>
      </xdr:nvSpPr>
      <xdr:spPr>
        <a:xfrm>
          <a:off x="16388080" y="1808784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29718</xdr:rowOff>
    </xdr:from>
    <xdr:to>
      <xdr:col>102</xdr:col>
      <xdr:colOff>114300</xdr:colOff>
      <xdr:row>108</xdr:row>
      <xdr:rowOff>34289</xdr:rowOff>
    </xdr:to>
    <xdr:cxnSp macro="">
      <xdr:nvCxnSpPr>
        <xdr:cNvPr id="559" name="直線コネクタ 558"/>
        <xdr:cNvCxnSpPr/>
      </xdr:nvCxnSpPr>
      <xdr:spPr>
        <a:xfrm>
          <a:off x="16431260" y="18134838"/>
          <a:ext cx="78232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55515</xdr:rowOff>
    </xdr:from>
    <xdr:ext cx="469744" cy="259045"/>
    <xdr:sp macro="" textlink="">
      <xdr:nvSpPr>
        <xdr:cNvPr id="560" name="n_1aveValue【庁舎】&#10;一人当たり面積"/>
        <xdr:cNvSpPr txBox="1"/>
      </xdr:nvSpPr>
      <xdr:spPr>
        <a:xfrm>
          <a:off x="18561127" y="17657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59707</xdr:rowOff>
    </xdr:from>
    <xdr:ext cx="469744" cy="259045"/>
    <xdr:sp macro="" textlink="">
      <xdr:nvSpPr>
        <xdr:cNvPr id="561" name="n_2aveValue【庁舎】&#10;一人当たり面積"/>
        <xdr:cNvSpPr txBox="1"/>
      </xdr:nvSpPr>
      <xdr:spPr>
        <a:xfrm>
          <a:off x="17776267" y="1766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53991</xdr:rowOff>
    </xdr:from>
    <xdr:ext cx="469744" cy="259045"/>
    <xdr:sp macro="" textlink="">
      <xdr:nvSpPr>
        <xdr:cNvPr id="562" name="n_3aveValue【庁舎】&#10;一人当たり面積"/>
        <xdr:cNvSpPr txBox="1"/>
      </xdr:nvSpPr>
      <xdr:spPr>
        <a:xfrm>
          <a:off x="17001567" y="17656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76852</xdr:rowOff>
    </xdr:from>
    <xdr:ext cx="469744" cy="259045"/>
    <xdr:sp macro="" textlink="">
      <xdr:nvSpPr>
        <xdr:cNvPr id="563" name="n_4aveValue【庁舎】&#10;一人当たり面積"/>
        <xdr:cNvSpPr txBox="1"/>
      </xdr:nvSpPr>
      <xdr:spPr>
        <a:xfrm>
          <a:off x="16226867" y="17679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74313</xdr:rowOff>
    </xdr:from>
    <xdr:ext cx="469744" cy="259045"/>
    <xdr:sp macro="" textlink="">
      <xdr:nvSpPr>
        <xdr:cNvPr id="564" name="n_1mainValue【庁舎】&#10;一人当たり面積"/>
        <xdr:cNvSpPr txBox="1"/>
      </xdr:nvSpPr>
      <xdr:spPr>
        <a:xfrm>
          <a:off x="18561127" y="1817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75837</xdr:rowOff>
    </xdr:from>
    <xdr:ext cx="469744" cy="259045"/>
    <xdr:sp macro="" textlink="">
      <xdr:nvSpPr>
        <xdr:cNvPr id="565" name="n_2mainValue【庁舎】&#10;一人当たり面積"/>
        <xdr:cNvSpPr txBox="1"/>
      </xdr:nvSpPr>
      <xdr:spPr>
        <a:xfrm>
          <a:off x="17776267" y="1818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76216</xdr:rowOff>
    </xdr:from>
    <xdr:ext cx="469744" cy="259045"/>
    <xdr:sp macro="" textlink="">
      <xdr:nvSpPr>
        <xdr:cNvPr id="566" name="n_3mainValue【庁舎】&#10;一人当たり面積"/>
        <xdr:cNvSpPr txBox="1"/>
      </xdr:nvSpPr>
      <xdr:spPr>
        <a:xfrm>
          <a:off x="17001567" y="18181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71645</xdr:rowOff>
    </xdr:from>
    <xdr:ext cx="469744" cy="259045"/>
    <xdr:sp macro="" textlink="">
      <xdr:nvSpPr>
        <xdr:cNvPr id="567" name="n_4mainValue【庁舎】&#10;一人当たり面積"/>
        <xdr:cNvSpPr txBox="1"/>
      </xdr:nvSpPr>
      <xdr:spPr>
        <a:xfrm>
          <a:off x="16226867" y="18176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68" name="正方形/長方形 567"/>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9" name="正方形/長方形 568"/>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70" name="テキスト ボックス 569"/>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①体育館・プール</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人あたり面積は、本町に学校数が少ないため類似団体比較と比べ</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人あたり面積が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広い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傾向となる。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②庁舎については、現存する建物が昭和３０年からのものであることから、償却対象資産としては帳簿価格が低いため、類似団体平均より減価償却率が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高い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ものとなっている。庁舎</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あたりの面積は、昭和３０年からの建物であり造りも非常にコンパクトで、プレハブなどを増築し職員がようやく収まっている状態である。そうしたことから、類似団体と比べると床面積が非常に小さい。現状は老朽化が激しく、耐震面でも不安があるため、防災拠点となる庁舎は近い将来</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建替えを検討している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北海道厚真町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4,500
4,457
404.61
22,126,076
19,865,044
1,589,810
3,540,092
10,402,615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北電苫東厚真火力発電所などの固定資産税収入額が高く、財政力指数は</a:t>
          </a:r>
          <a:r>
            <a:rPr lang="en-US" altLang="ja-JP" sz="1100">
              <a:solidFill>
                <a:schemeClr val="dk1"/>
              </a:solidFill>
              <a:effectLst/>
              <a:latin typeface="+mn-lt"/>
              <a:ea typeface="+mn-ea"/>
              <a:cs typeface="+mn-cs"/>
            </a:rPr>
            <a:t>0.50</a:t>
          </a:r>
          <a:r>
            <a:rPr lang="ja-JP" altLang="ja-JP" sz="1100">
              <a:solidFill>
                <a:schemeClr val="dk1"/>
              </a:solidFill>
              <a:effectLst/>
              <a:latin typeface="+mn-lt"/>
              <a:ea typeface="+mn-ea"/>
              <a:cs typeface="+mn-cs"/>
            </a:rPr>
            <a:t>となっているが、その中心が大型償却資産であるため、平成</a:t>
          </a:r>
          <a:r>
            <a:rPr lang="en-US" altLang="ja-JP" sz="1100">
              <a:solidFill>
                <a:schemeClr val="dk1"/>
              </a:solidFill>
              <a:effectLst/>
              <a:latin typeface="+mn-lt"/>
              <a:ea typeface="+mn-ea"/>
              <a:cs typeface="+mn-cs"/>
            </a:rPr>
            <a:t>17</a:t>
          </a:r>
          <a:r>
            <a:rPr lang="ja-JP" altLang="ja-JP" sz="1100">
              <a:solidFill>
                <a:schemeClr val="dk1"/>
              </a:solidFill>
              <a:effectLst/>
              <a:latin typeface="+mn-lt"/>
              <a:ea typeface="+mn-ea"/>
              <a:cs typeface="+mn-cs"/>
            </a:rPr>
            <a:t>年度をピークに毎年減少しており、今後増額は見込めない状況である。</a:t>
          </a:r>
          <a:endParaRPr lang="ja-JP" altLang="ja-JP" sz="1400">
            <a:effectLst/>
          </a:endParaRPr>
        </a:p>
        <a:p>
          <a:pPr eaLnBrk="1" fontAlgn="auto" latinLnBrk="0" hangingPunct="1"/>
          <a:r>
            <a:rPr lang="ja-JP" altLang="ja-JP" sz="1100">
              <a:solidFill>
                <a:schemeClr val="dk1"/>
              </a:solidFill>
              <a:effectLst/>
              <a:latin typeface="+mn-lt"/>
              <a:ea typeface="+mn-ea"/>
              <a:cs typeface="+mn-cs"/>
            </a:rPr>
            <a:t>　平成</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年北海道胆振東部地震の影響により、人件費・物件費・災害復旧費など、歳入歳出額が</a:t>
          </a:r>
          <a:r>
            <a:rPr lang="ja-JP" altLang="en-US" sz="1100">
              <a:solidFill>
                <a:schemeClr val="dk1"/>
              </a:solidFill>
              <a:effectLst/>
              <a:latin typeface="+mn-lt"/>
              <a:ea typeface="+mn-ea"/>
              <a:cs typeface="+mn-cs"/>
            </a:rPr>
            <a:t>増加</a:t>
          </a:r>
          <a:r>
            <a:rPr lang="ja-JP" altLang="ja-JP" sz="1100">
              <a:solidFill>
                <a:schemeClr val="dk1"/>
              </a:solidFill>
              <a:effectLst/>
              <a:latin typeface="+mn-lt"/>
              <a:ea typeface="+mn-ea"/>
              <a:cs typeface="+mn-cs"/>
            </a:rPr>
            <a:t>するため、必要な事業は実施し、見直しが可能な事業については検討を行うなど、歳入歳出両面の行財政改革を推進する必要性がある。</a:t>
          </a:r>
          <a:endParaRPr lang="en-US" altLang="ja-JP" sz="1100">
            <a:solidFill>
              <a:schemeClr val="dk1"/>
            </a:solidFill>
            <a:effectLst/>
            <a:latin typeface="+mn-lt"/>
            <a:ea typeface="+mn-ea"/>
            <a:cs typeface="+mn-cs"/>
          </a:endParaRPr>
        </a:p>
        <a:p>
          <a:pPr eaLnBrk="1" fontAlgn="auto" latinLnBrk="0" hangingPunct="1"/>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102447</xdr:rowOff>
    </xdr:from>
    <xdr:to>
      <xdr:col>23</xdr:col>
      <xdr:colOff>133350</xdr:colOff>
      <xdr:row>45</xdr:row>
      <xdr:rowOff>17780</xdr:rowOff>
    </xdr:to>
    <xdr:cxnSp macro="">
      <xdr:nvCxnSpPr>
        <xdr:cNvPr id="63" name="直線コネクタ 62"/>
        <xdr:cNvCxnSpPr/>
      </xdr:nvCxnSpPr>
      <xdr:spPr>
        <a:xfrm flipV="1">
          <a:off x="4953000" y="6446097"/>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4" name="財政力最小値テキスト"/>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5" name="直線コネクタ 64"/>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17374</xdr:rowOff>
    </xdr:from>
    <xdr:ext cx="762000" cy="259045"/>
    <xdr:sp macro="" textlink="">
      <xdr:nvSpPr>
        <xdr:cNvPr id="66" name="財政力最大値テキスト"/>
        <xdr:cNvSpPr txBox="1"/>
      </xdr:nvSpPr>
      <xdr:spPr>
        <a:xfrm>
          <a:off x="5041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102447</xdr:rowOff>
    </xdr:from>
    <xdr:to>
      <xdr:col>24</xdr:col>
      <xdr:colOff>12700</xdr:colOff>
      <xdr:row>37</xdr:row>
      <xdr:rowOff>102447</xdr:rowOff>
    </xdr:to>
    <xdr:cxnSp macro="">
      <xdr:nvCxnSpPr>
        <xdr:cNvPr id="67" name="直線コネクタ 66"/>
        <xdr:cNvCxnSpPr/>
      </xdr:nvCxnSpPr>
      <xdr:spPr>
        <a:xfrm>
          <a:off x="4864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14817</xdr:rowOff>
    </xdr:from>
    <xdr:to>
      <xdr:col>23</xdr:col>
      <xdr:colOff>133350</xdr:colOff>
      <xdr:row>43</xdr:row>
      <xdr:rowOff>14817</xdr:rowOff>
    </xdr:to>
    <xdr:cxnSp macro="">
      <xdr:nvCxnSpPr>
        <xdr:cNvPr id="68" name="直線コネクタ 67"/>
        <xdr:cNvCxnSpPr/>
      </xdr:nvCxnSpPr>
      <xdr:spPr>
        <a:xfrm>
          <a:off x="4114800" y="73871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22031</xdr:rowOff>
    </xdr:from>
    <xdr:ext cx="762000" cy="259045"/>
    <xdr:sp macro="" textlink="">
      <xdr:nvSpPr>
        <xdr:cNvPr id="69" name="財政力平均値テキスト"/>
        <xdr:cNvSpPr txBox="1"/>
      </xdr:nvSpPr>
      <xdr:spPr>
        <a:xfrm>
          <a:off x="5041900" y="7565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14817</xdr:rowOff>
    </xdr:from>
    <xdr:to>
      <xdr:col>19</xdr:col>
      <xdr:colOff>133350</xdr:colOff>
      <xdr:row>43</xdr:row>
      <xdr:rowOff>30904</xdr:rowOff>
    </xdr:to>
    <xdr:cxnSp macro="">
      <xdr:nvCxnSpPr>
        <xdr:cNvPr id="71" name="直線コネクタ 70"/>
        <xdr:cNvCxnSpPr/>
      </xdr:nvCxnSpPr>
      <xdr:spPr>
        <a:xfrm flipV="1">
          <a:off x="3225800" y="738716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136331</xdr:rowOff>
    </xdr:from>
    <xdr:ext cx="736600" cy="259045"/>
    <xdr:sp macro="" textlink="">
      <xdr:nvSpPr>
        <xdr:cNvPr id="73" name="テキスト ボックス 72"/>
        <xdr:cNvSpPr txBox="1"/>
      </xdr:nvSpPr>
      <xdr:spPr>
        <a:xfrm>
          <a:off x="3733800" y="768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30904</xdr:rowOff>
    </xdr:from>
    <xdr:to>
      <xdr:col>15</xdr:col>
      <xdr:colOff>82550</xdr:colOff>
      <xdr:row>43</xdr:row>
      <xdr:rowOff>38946</xdr:rowOff>
    </xdr:to>
    <xdr:cxnSp macro="">
      <xdr:nvCxnSpPr>
        <xdr:cNvPr id="74" name="直線コネクタ 73"/>
        <xdr:cNvCxnSpPr/>
      </xdr:nvCxnSpPr>
      <xdr:spPr>
        <a:xfrm flipV="1">
          <a:off x="2336800" y="740325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49954</xdr:rowOff>
    </xdr:from>
    <xdr:to>
      <xdr:col>15</xdr:col>
      <xdr:colOff>133350</xdr:colOff>
      <xdr:row>44</xdr:row>
      <xdr:rowOff>151554</xdr:rowOff>
    </xdr:to>
    <xdr:sp macro="" textlink="">
      <xdr:nvSpPr>
        <xdr:cNvPr id="75" name="フローチャート: 判断 74"/>
        <xdr:cNvSpPr/>
      </xdr:nvSpPr>
      <xdr:spPr>
        <a:xfrm>
          <a:off x="3175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136331</xdr:rowOff>
    </xdr:from>
    <xdr:ext cx="762000" cy="259045"/>
    <xdr:sp macro="" textlink="">
      <xdr:nvSpPr>
        <xdr:cNvPr id="76" name="テキスト ボックス 75"/>
        <xdr:cNvSpPr txBox="1"/>
      </xdr:nvSpPr>
      <xdr:spPr>
        <a:xfrm>
          <a:off x="2844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38946</xdr:rowOff>
    </xdr:from>
    <xdr:to>
      <xdr:col>11</xdr:col>
      <xdr:colOff>31750</xdr:colOff>
      <xdr:row>43</xdr:row>
      <xdr:rowOff>38946</xdr:rowOff>
    </xdr:to>
    <xdr:cxnSp macro="">
      <xdr:nvCxnSpPr>
        <xdr:cNvPr id="77" name="直線コネクタ 76"/>
        <xdr:cNvCxnSpPr/>
      </xdr:nvCxnSpPr>
      <xdr:spPr>
        <a:xfrm>
          <a:off x="1447800" y="74112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49954</xdr:rowOff>
    </xdr:from>
    <xdr:to>
      <xdr:col>11</xdr:col>
      <xdr:colOff>82550</xdr:colOff>
      <xdr:row>44</xdr:row>
      <xdr:rowOff>151554</xdr:rowOff>
    </xdr:to>
    <xdr:sp macro="" textlink="">
      <xdr:nvSpPr>
        <xdr:cNvPr id="78" name="フローチャート: 判断 77"/>
        <xdr:cNvSpPr/>
      </xdr:nvSpPr>
      <xdr:spPr>
        <a:xfrm>
          <a:off x="2286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136331</xdr:rowOff>
    </xdr:from>
    <xdr:ext cx="762000" cy="259045"/>
    <xdr:sp macro="" textlink="">
      <xdr:nvSpPr>
        <xdr:cNvPr id="79" name="テキスト ボックス 78"/>
        <xdr:cNvSpPr txBox="1"/>
      </xdr:nvSpPr>
      <xdr:spPr>
        <a:xfrm>
          <a:off x="1955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57996</xdr:rowOff>
    </xdr:from>
    <xdr:to>
      <xdr:col>7</xdr:col>
      <xdr:colOff>31750</xdr:colOff>
      <xdr:row>44</xdr:row>
      <xdr:rowOff>159596</xdr:rowOff>
    </xdr:to>
    <xdr:sp macro="" textlink="">
      <xdr:nvSpPr>
        <xdr:cNvPr id="80" name="フローチャート: 判断 79"/>
        <xdr:cNvSpPr/>
      </xdr:nvSpPr>
      <xdr:spPr>
        <a:xfrm>
          <a:off x="1397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144373</xdr:rowOff>
    </xdr:from>
    <xdr:ext cx="762000" cy="259045"/>
    <xdr:sp macro="" textlink="">
      <xdr:nvSpPr>
        <xdr:cNvPr id="81" name="テキスト ボックス 80"/>
        <xdr:cNvSpPr txBox="1"/>
      </xdr:nvSpPr>
      <xdr:spPr>
        <a:xfrm>
          <a:off x="1066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87" name="楕円 86"/>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151994</xdr:rowOff>
    </xdr:from>
    <xdr:ext cx="762000" cy="259045"/>
    <xdr:sp macro="" textlink="">
      <xdr:nvSpPr>
        <xdr:cNvPr id="88" name="財政力該当値テキスト"/>
        <xdr:cNvSpPr txBox="1"/>
      </xdr:nvSpPr>
      <xdr:spPr>
        <a:xfrm>
          <a:off x="50419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135467</xdr:rowOff>
    </xdr:from>
    <xdr:to>
      <xdr:col>19</xdr:col>
      <xdr:colOff>184150</xdr:colOff>
      <xdr:row>43</xdr:row>
      <xdr:rowOff>65617</xdr:rowOff>
    </xdr:to>
    <xdr:sp macro="" textlink="">
      <xdr:nvSpPr>
        <xdr:cNvPr id="89" name="楕円 88"/>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90" name="テキスト ボックス 89"/>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151554</xdr:rowOff>
    </xdr:from>
    <xdr:to>
      <xdr:col>15</xdr:col>
      <xdr:colOff>133350</xdr:colOff>
      <xdr:row>43</xdr:row>
      <xdr:rowOff>81704</xdr:rowOff>
    </xdr:to>
    <xdr:sp macro="" textlink="">
      <xdr:nvSpPr>
        <xdr:cNvPr id="91" name="楕円 90"/>
        <xdr:cNvSpPr/>
      </xdr:nvSpPr>
      <xdr:spPr>
        <a:xfrm>
          <a:off x="31750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91881</xdr:rowOff>
    </xdr:from>
    <xdr:ext cx="762000" cy="259045"/>
    <xdr:sp macro="" textlink="">
      <xdr:nvSpPr>
        <xdr:cNvPr id="92" name="テキスト ボックス 91"/>
        <xdr:cNvSpPr txBox="1"/>
      </xdr:nvSpPr>
      <xdr:spPr>
        <a:xfrm>
          <a:off x="2844800" y="712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159596</xdr:rowOff>
    </xdr:from>
    <xdr:to>
      <xdr:col>11</xdr:col>
      <xdr:colOff>82550</xdr:colOff>
      <xdr:row>43</xdr:row>
      <xdr:rowOff>89746</xdr:rowOff>
    </xdr:to>
    <xdr:sp macro="" textlink="">
      <xdr:nvSpPr>
        <xdr:cNvPr id="93" name="楕円 92"/>
        <xdr:cNvSpPr/>
      </xdr:nvSpPr>
      <xdr:spPr>
        <a:xfrm>
          <a:off x="22860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99923</xdr:rowOff>
    </xdr:from>
    <xdr:ext cx="762000" cy="259045"/>
    <xdr:sp macro="" textlink="">
      <xdr:nvSpPr>
        <xdr:cNvPr id="94" name="テキスト ボックス 93"/>
        <xdr:cNvSpPr txBox="1"/>
      </xdr:nvSpPr>
      <xdr:spPr>
        <a:xfrm>
          <a:off x="1955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159596</xdr:rowOff>
    </xdr:from>
    <xdr:to>
      <xdr:col>7</xdr:col>
      <xdr:colOff>31750</xdr:colOff>
      <xdr:row>43</xdr:row>
      <xdr:rowOff>89746</xdr:rowOff>
    </xdr:to>
    <xdr:sp macro="" textlink="">
      <xdr:nvSpPr>
        <xdr:cNvPr id="95" name="楕円 94"/>
        <xdr:cNvSpPr/>
      </xdr:nvSpPr>
      <xdr:spPr>
        <a:xfrm>
          <a:off x="13970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99923</xdr:rowOff>
    </xdr:from>
    <xdr:ext cx="762000" cy="259045"/>
    <xdr:sp macro="" textlink="">
      <xdr:nvSpPr>
        <xdr:cNvPr id="96" name="テキスト ボックス 95"/>
        <xdr:cNvSpPr txBox="1"/>
      </xdr:nvSpPr>
      <xdr:spPr>
        <a:xfrm>
          <a:off x="1066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財政力を背景として、これまで社会基盤整備を強力に推進してきた結果、物件費・公債費が類似団体と比較すると高い水準であ</a:t>
          </a:r>
          <a:r>
            <a:rPr lang="ja-JP" altLang="en-US" sz="1100">
              <a:solidFill>
                <a:schemeClr val="dk1"/>
              </a:solidFill>
              <a:effectLst/>
              <a:latin typeface="+mn-lt"/>
              <a:ea typeface="+mn-ea"/>
              <a:cs typeface="+mn-cs"/>
            </a:rPr>
            <a:t>ったが</a:t>
          </a:r>
          <a:r>
            <a:rPr lang="ja-JP" altLang="ja-JP" sz="1100">
              <a:solidFill>
                <a:schemeClr val="dk1"/>
              </a:solidFill>
              <a:effectLst/>
              <a:latin typeface="+mn-lt"/>
              <a:ea typeface="+mn-ea"/>
              <a:cs typeface="+mn-cs"/>
            </a:rPr>
            <a:t>、補助費の上昇に伴い経常収支比率は類似団体</a:t>
          </a:r>
          <a:r>
            <a:rPr lang="ja-JP" altLang="en-US" sz="1100">
              <a:solidFill>
                <a:schemeClr val="dk1"/>
              </a:solidFill>
              <a:effectLst/>
              <a:latin typeface="+mn-lt"/>
              <a:ea typeface="+mn-ea"/>
              <a:cs typeface="+mn-cs"/>
            </a:rPr>
            <a:t>と同等の状況である</a:t>
          </a:r>
          <a:r>
            <a:rPr lang="ja-JP" altLang="ja-JP" sz="1100">
              <a:solidFill>
                <a:schemeClr val="dk1"/>
              </a:solidFill>
              <a:effectLst/>
              <a:latin typeface="+mn-lt"/>
              <a:ea typeface="+mn-ea"/>
              <a:cs typeface="+mn-cs"/>
            </a:rPr>
            <a:t>。</a:t>
          </a:r>
          <a:endParaRPr lang="ja-JP" altLang="ja-JP" sz="1400">
            <a:effectLst/>
          </a:endParaRPr>
        </a:p>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30</a:t>
          </a:r>
          <a:r>
            <a:rPr lang="ja-JP" altLang="en-US" sz="1100">
              <a:solidFill>
                <a:schemeClr val="dk1"/>
              </a:solidFill>
              <a:effectLst/>
              <a:latin typeface="+mn-lt"/>
              <a:ea typeface="+mn-ea"/>
              <a:cs typeface="+mn-cs"/>
            </a:rPr>
            <a:t>年</a:t>
          </a:r>
          <a:r>
            <a:rPr lang="ja-JP" altLang="ja-JP" sz="1100">
              <a:solidFill>
                <a:schemeClr val="dk1"/>
              </a:solidFill>
              <a:effectLst/>
              <a:latin typeface="+mn-lt"/>
              <a:ea typeface="+mn-ea"/>
              <a:cs typeface="+mn-cs"/>
            </a:rPr>
            <a:t>北海道胆振東部地震によ</a:t>
          </a:r>
          <a:r>
            <a:rPr lang="ja-JP" altLang="en-US" sz="1100">
              <a:solidFill>
                <a:schemeClr val="dk1"/>
              </a:solidFill>
              <a:effectLst/>
              <a:latin typeface="+mn-lt"/>
              <a:ea typeface="+mn-ea"/>
              <a:cs typeface="+mn-cs"/>
            </a:rPr>
            <a:t>る</a:t>
          </a:r>
          <a:r>
            <a:rPr lang="ja-JP" altLang="ja-JP" sz="1100">
              <a:solidFill>
                <a:schemeClr val="dk1"/>
              </a:solidFill>
              <a:effectLst/>
              <a:latin typeface="+mn-lt"/>
              <a:ea typeface="+mn-ea"/>
              <a:cs typeface="+mn-cs"/>
            </a:rPr>
            <a:t>職員数の増に伴い、今後は増加傾向になる可能性が高い。</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165735</xdr:rowOff>
    </xdr:from>
    <xdr:to>
      <xdr:col>23</xdr:col>
      <xdr:colOff>133350</xdr:colOff>
      <xdr:row>67</xdr:row>
      <xdr:rowOff>108162</xdr:rowOff>
    </xdr:to>
    <xdr:cxnSp macro="">
      <xdr:nvCxnSpPr>
        <xdr:cNvPr id="126" name="直線コネクタ 125"/>
        <xdr:cNvCxnSpPr/>
      </xdr:nvCxnSpPr>
      <xdr:spPr>
        <a:xfrm flipV="1">
          <a:off x="4953000" y="9938385"/>
          <a:ext cx="0" cy="16569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80239</xdr:rowOff>
    </xdr:from>
    <xdr:ext cx="762000" cy="259045"/>
    <xdr:sp macro="" textlink="">
      <xdr:nvSpPr>
        <xdr:cNvPr id="127" name="財政構造の弾力性最小値テキスト"/>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108162</xdr:rowOff>
    </xdr:from>
    <xdr:to>
      <xdr:col>24</xdr:col>
      <xdr:colOff>12700</xdr:colOff>
      <xdr:row>67</xdr:row>
      <xdr:rowOff>108162</xdr:rowOff>
    </xdr:to>
    <xdr:cxnSp macro="">
      <xdr:nvCxnSpPr>
        <xdr:cNvPr id="128" name="直線コネクタ 127"/>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80662</xdr:rowOff>
    </xdr:from>
    <xdr:ext cx="762000" cy="259045"/>
    <xdr:sp macro="" textlink="">
      <xdr:nvSpPr>
        <xdr:cNvPr id="129" name="財政構造の弾力性最大値テキスト"/>
        <xdr:cNvSpPr txBox="1"/>
      </xdr:nvSpPr>
      <xdr:spPr>
        <a:xfrm>
          <a:off x="5041900" y="968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165735</xdr:rowOff>
    </xdr:from>
    <xdr:to>
      <xdr:col>24</xdr:col>
      <xdr:colOff>12700</xdr:colOff>
      <xdr:row>57</xdr:row>
      <xdr:rowOff>165735</xdr:rowOff>
    </xdr:to>
    <xdr:cxnSp macro="">
      <xdr:nvCxnSpPr>
        <xdr:cNvPr id="130" name="直線コネクタ 129"/>
        <xdr:cNvCxnSpPr/>
      </xdr:nvCxnSpPr>
      <xdr:spPr>
        <a:xfrm>
          <a:off x="4864100" y="993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43392</xdr:rowOff>
    </xdr:from>
    <xdr:to>
      <xdr:col>23</xdr:col>
      <xdr:colOff>133350</xdr:colOff>
      <xdr:row>64</xdr:row>
      <xdr:rowOff>75565</xdr:rowOff>
    </xdr:to>
    <xdr:cxnSp macro="">
      <xdr:nvCxnSpPr>
        <xdr:cNvPr id="131" name="直線コネクタ 130"/>
        <xdr:cNvCxnSpPr/>
      </xdr:nvCxnSpPr>
      <xdr:spPr>
        <a:xfrm flipV="1">
          <a:off x="4114800" y="11016192"/>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9119</xdr:rowOff>
    </xdr:from>
    <xdr:ext cx="762000" cy="259045"/>
    <xdr:sp macro="" textlink="">
      <xdr:nvSpPr>
        <xdr:cNvPr id="132" name="財政構造の弾力性平均値テキスト"/>
        <xdr:cNvSpPr txBox="1"/>
      </xdr:nvSpPr>
      <xdr:spPr>
        <a:xfrm>
          <a:off x="5041900" y="108104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164042</xdr:rowOff>
    </xdr:from>
    <xdr:to>
      <xdr:col>23</xdr:col>
      <xdr:colOff>184150</xdr:colOff>
      <xdr:row>64</xdr:row>
      <xdr:rowOff>94192</xdr:rowOff>
    </xdr:to>
    <xdr:sp macro="" textlink="">
      <xdr:nvSpPr>
        <xdr:cNvPr id="133" name="フローチャート: 判断 132"/>
        <xdr:cNvSpPr/>
      </xdr:nvSpPr>
      <xdr:spPr>
        <a:xfrm>
          <a:off x="49022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75565</xdr:rowOff>
    </xdr:from>
    <xdr:to>
      <xdr:col>19</xdr:col>
      <xdr:colOff>133350</xdr:colOff>
      <xdr:row>64</xdr:row>
      <xdr:rowOff>119804</xdr:rowOff>
    </xdr:to>
    <xdr:cxnSp macro="">
      <xdr:nvCxnSpPr>
        <xdr:cNvPr id="134" name="直線コネクタ 133"/>
        <xdr:cNvCxnSpPr/>
      </xdr:nvCxnSpPr>
      <xdr:spPr>
        <a:xfrm flipV="1">
          <a:off x="3225800" y="11048365"/>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139912</xdr:rowOff>
    </xdr:from>
    <xdr:to>
      <xdr:col>19</xdr:col>
      <xdr:colOff>184150</xdr:colOff>
      <xdr:row>64</xdr:row>
      <xdr:rowOff>70062</xdr:rowOff>
    </xdr:to>
    <xdr:sp macro="" textlink="">
      <xdr:nvSpPr>
        <xdr:cNvPr id="135" name="フローチャート: 判断 134"/>
        <xdr:cNvSpPr/>
      </xdr:nvSpPr>
      <xdr:spPr>
        <a:xfrm>
          <a:off x="4064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80239</xdr:rowOff>
    </xdr:from>
    <xdr:ext cx="736600" cy="259045"/>
    <xdr:sp macro="" textlink="">
      <xdr:nvSpPr>
        <xdr:cNvPr id="136" name="テキスト ボックス 135"/>
        <xdr:cNvSpPr txBox="1"/>
      </xdr:nvSpPr>
      <xdr:spPr>
        <a:xfrm>
          <a:off x="3733800" y="10710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17780</xdr:rowOff>
    </xdr:from>
    <xdr:to>
      <xdr:col>15</xdr:col>
      <xdr:colOff>82550</xdr:colOff>
      <xdr:row>64</xdr:row>
      <xdr:rowOff>119804</xdr:rowOff>
    </xdr:to>
    <xdr:cxnSp macro="">
      <xdr:nvCxnSpPr>
        <xdr:cNvPr id="137" name="直線コネクタ 136"/>
        <xdr:cNvCxnSpPr/>
      </xdr:nvCxnSpPr>
      <xdr:spPr>
        <a:xfrm>
          <a:off x="2336800" y="10819130"/>
          <a:ext cx="889000" cy="27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8" name="フローチャート: 判断 137"/>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15892</xdr:rowOff>
    </xdr:from>
    <xdr:ext cx="762000" cy="259045"/>
    <xdr:sp macro="" textlink="">
      <xdr:nvSpPr>
        <xdr:cNvPr id="139" name="テキスト ボックス 138"/>
        <xdr:cNvSpPr txBox="1"/>
      </xdr:nvSpPr>
      <xdr:spPr>
        <a:xfrm>
          <a:off x="2844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17780</xdr:rowOff>
    </xdr:from>
    <xdr:to>
      <xdr:col>11</xdr:col>
      <xdr:colOff>31750</xdr:colOff>
      <xdr:row>63</xdr:row>
      <xdr:rowOff>25823</xdr:rowOff>
    </xdr:to>
    <xdr:cxnSp macro="">
      <xdr:nvCxnSpPr>
        <xdr:cNvPr id="140" name="直線コネクタ 139"/>
        <xdr:cNvCxnSpPr/>
      </xdr:nvCxnSpPr>
      <xdr:spPr>
        <a:xfrm flipV="1">
          <a:off x="1447800" y="1081913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1" name="フローチャート: 判断 140"/>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77487</xdr:rowOff>
    </xdr:from>
    <xdr:ext cx="762000" cy="259045"/>
    <xdr:sp macro="" textlink="">
      <xdr:nvSpPr>
        <xdr:cNvPr id="142" name="テキスト ボックス 141"/>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3" name="フローチャート: 判断 142"/>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30497</xdr:rowOff>
    </xdr:from>
    <xdr:ext cx="762000" cy="259045"/>
    <xdr:sp macro="" textlink="">
      <xdr:nvSpPr>
        <xdr:cNvPr id="144" name="テキスト ボックス 143"/>
        <xdr:cNvSpPr txBox="1"/>
      </xdr:nvSpPr>
      <xdr:spPr>
        <a:xfrm>
          <a:off x="1066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164042</xdr:rowOff>
    </xdr:from>
    <xdr:to>
      <xdr:col>23</xdr:col>
      <xdr:colOff>184150</xdr:colOff>
      <xdr:row>64</xdr:row>
      <xdr:rowOff>94192</xdr:rowOff>
    </xdr:to>
    <xdr:sp macro="" textlink="">
      <xdr:nvSpPr>
        <xdr:cNvPr id="150" name="楕円 149"/>
        <xdr:cNvSpPr/>
      </xdr:nvSpPr>
      <xdr:spPr>
        <a:xfrm>
          <a:off x="4902200" y="1096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136119</xdr:rowOff>
    </xdr:from>
    <xdr:ext cx="762000" cy="259045"/>
    <xdr:sp macro="" textlink="">
      <xdr:nvSpPr>
        <xdr:cNvPr id="151" name="財政構造の弾力性該当値テキスト"/>
        <xdr:cNvSpPr txBox="1"/>
      </xdr:nvSpPr>
      <xdr:spPr>
        <a:xfrm>
          <a:off x="5041900" y="1093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24765</xdr:rowOff>
    </xdr:from>
    <xdr:to>
      <xdr:col>19</xdr:col>
      <xdr:colOff>184150</xdr:colOff>
      <xdr:row>64</xdr:row>
      <xdr:rowOff>126365</xdr:rowOff>
    </xdr:to>
    <xdr:sp macro="" textlink="">
      <xdr:nvSpPr>
        <xdr:cNvPr id="152" name="楕円 151"/>
        <xdr:cNvSpPr/>
      </xdr:nvSpPr>
      <xdr:spPr>
        <a:xfrm>
          <a:off x="4064000" y="1099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111142</xdr:rowOff>
    </xdr:from>
    <xdr:ext cx="736600" cy="259045"/>
    <xdr:sp macro="" textlink="">
      <xdr:nvSpPr>
        <xdr:cNvPr id="153" name="テキスト ボックス 152"/>
        <xdr:cNvSpPr txBox="1"/>
      </xdr:nvSpPr>
      <xdr:spPr>
        <a:xfrm>
          <a:off x="3733800" y="11083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69004</xdr:rowOff>
    </xdr:from>
    <xdr:to>
      <xdr:col>15</xdr:col>
      <xdr:colOff>133350</xdr:colOff>
      <xdr:row>64</xdr:row>
      <xdr:rowOff>170604</xdr:rowOff>
    </xdr:to>
    <xdr:sp macro="" textlink="">
      <xdr:nvSpPr>
        <xdr:cNvPr id="154" name="楕円 153"/>
        <xdr:cNvSpPr/>
      </xdr:nvSpPr>
      <xdr:spPr>
        <a:xfrm>
          <a:off x="3175000" y="1104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155381</xdr:rowOff>
    </xdr:from>
    <xdr:ext cx="762000" cy="259045"/>
    <xdr:sp macro="" textlink="">
      <xdr:nvSpPr>
        <xdr:cNvPr id="155" name="テキスト ボックス 154"/>
        <xdr:cNvSpPr txBox="1"/>
      </xdr:nvSpPr>
      <xdr:spPr>
        <a:xfrm>
          <a:off x="2844800" y="1112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138430</xdr:rowOff>
    </xdr:from>
    <xdr:to>
      <xdr:col>11</xdr:col>
      <xdr:colOff>82550</xdr:colOff>
      <xdr:row>63</xdr:row>
      <xdr:rowOff>68580</xdr:rowOff>
    </xdr:to>
    <xdr:sp macro="" textlink="">
      <xdr:nvSpPr>
        <xdr:cNvPr id="156" name="楕円 155"/>
        <xdr:cNvSpPr/>
      </xdr:nvSpPr>
      <xdr:spPr>
        <a:xfrm>
          <a:off x="2286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78757</xdr:rowOff>
    </xdr:from>
    <xdr:ext cx="762000" cy="259045"/>
    <xdr:sp macro="" textlink="">
      <xdr:nvSpPr>
        <xdr:cNvPr id="157" name="テキスト ボックス 156"/>
        <xdr:cNvSpPr txBox="1"/>
      </xdr:nvSpPr>
      <xdr:spPr>
        <a:xfrm>
          <a:off x="1955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146473</xdr:rowOff>
    </xdr:from>
    <xdr:to>
      <xdr:col>7</xdr:col>
      <xdr:colOff>31750</xdr:colOff>
      <xdr:row>63</xdr:row>
      <xdr:rowOff>76623</xdr:rowOff>
    </xdr:to>
    <xdr:sp macro="" textlink="">
      <xdr:nvSpPr>
        <xdr:cNvPr id="158" name="楕円 157"/>
        <xdr:cNvSpPr/>
      </xdr:nvSpPr>
      <xdr:spPr>
        <a:xfrm>
          <a:off x="13970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61400</xdr:rowOff>
    </xdr:from>
    <xdr:ext cx="762000" cy="259045"/>
    <xdr:sp macro="" textlink="">
      <xdr:nvSpPr>
        <xdr:cNvPr id="159" name="テキスト ボックス 158"/>
        <xdr:cNvSpPr txBox="1"/>
      </xdr:nvSpPr>
      <xdr:spPr>
        <a:xfrm>
          <a:off x="1066800" y="1086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[952,547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集中改革プランや定員適正化計画に基づき、事務事業の整理合理化や民間委託を進め、人件費の抑制を図るとともに、物件費や維持補修費等についても継続的な抑制により歳出削減を図っていたが、平成</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年北海道胆振東部地震後は、災害</a:t>
          </a:r>
          <a:r>
            <a:rPr lang="ja-JP" altLang="en-US" sz="1100">
              <a:solidFill>
                <a:schemeClr val="dk1"/>
              </a:solidFill>
              <a:effectLst/>
              <a:latin typeface="+mn-lt"/>
              <a:ea typeface="+mn-ea"/>
              <a:cs typeface="+mn-cs"/>
            </a:rPr>
            <a:t>復興</a:t>
          </a:r>
          <a:r>
            <a:rPr lang="ja-JP" altLang="ja-JP" sz="1100">
              <a:solidFill>
                <a:schemeClr val="dk1"/>
              </a:solidFill>
              <a:effectLst/>
              <a:latin typeface="+mn-lt"/>
              <a:ea typeface="+mn-ea"/>
              <a:cs typeface="+mn-cs"/>
            </a:rPr>
            <a:t>関連事業</a:t>
          </a:r>
          <a:r>
            <a:rPr lang="ja-JP" altLang="en-US" sz="1100">
              <a:solidFill>
                <a:schemeClr val="dk1"/>
              </a:solidFill>
              <a:effectLst/>
              <a:latin typeface="+mn-lt"/>
              <a:ea typeface="+mn-ea"/>
              <a:cs typeface="+mn-cs"/>
            </a:rPr>
            <a:t>を優先するうえで</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当面は物件費等・職員の増を伴うが</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定員適正化計画の</a:t>
          </a:r>
          <a:r>
            <a:rPr lang="ja-JP" altLang="ja-JP" sz="1100">
              <a:solidFill>
                <a:schemeClr val="dk1"/>
              </a:solidFill>
              <a:effectLst/>
              <a:latin typeface="+mn-lt"/>
              <a:ea typeface="+mn-ea"/>
              <a:cs typeface="+mn-cs"/>
            </a:rPr>
            <a:t>見直し</a:t>
          </a:r>
          <a:r>
            <a:rPr lang="ja-JP" altLang="en-US" sz="1100">
              <a:solidFill>
                <a:schemeClr val="dk1"/>
              </a:solidFill>
              <a:effectLst/>
              <a:latin typeface="+mn-lt"/>
              <a:ea typeface="+mn-ea"/>
              <a:cs typeface="+mn-cs"/>
            </a:rPr>
            <a:t>を行い、将来に向けた適正人員の確保を</a:t>
          </a:r>
          <a:r>
            <a:rPr lang="ja-JP" altLang="ja-JP" sz="1100">
              <a:solidFill>
                <a:schemeClr val="dk1"/>
              </a:solidFill>
              <a:effectLst/>
              <a:latin typeface="+mn-lt"/>
              <a:ea typeface="+mn-ea"/>
              <a:cs typeface="+mn-cs"/>
            </a:rPr>
            <a:t>行っていく必要がある。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93376</xdr:rowOff>
    </xdr:from>
    <xdr:to>
      <xdr:col>23</xdr:col>
      <xdr:colOff>133350</xdr:colOff>
      <xdr:row>90</xdr:row>
      <xdr:rowOff>48135</xdr:rowOff>
    </xdr:to>
    <xdr:cxnSp macro="">
      <xdr:nvCxnSpPr>
        <xdr:cNvPr id="190" name="直線コネクタ 189"/>
        <xdr:cNvCxnSpPr/>
      </xdr:nvCxnSpPr>
      <xdr:spPr>
        <a:xfrm flipV="1">
          <a:off x="4953000" y="13980826"/>
          <a:ext cx="0" cy="1497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20212</xdr:rowOff>
    </xdr:from>
    <xdr:ext cx="762000" cy="259045"/>
    <xdr:sp macro="" textlink="">
      <xdr:nvSpPr>
        <xdr:cNvPr id="191" name="人件費・物件費等の状況最小値テキスト"/>
        <xdr:cNvSpPr txBox="1"/>
      </xdr:nvSpPr>
      <xdr:spPr>
        <a:xfrm>
          <a:off x="5041900" y="15450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1,510,312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48135</xdr:rowOff>
    </xdr:from>
    <xdr:to>
      <xdr:col>24</xdr:col>
      <xdr:colOff>12700</xdr:colOff>
      <xdr:row>90</xdr:row>
      <xdr:rowOff>48135</xdr:rowOff>
    </xdr:to>
    <xdr:cxnSp macro="">
      <xdr:nvCxnSpPr>
        <xdr:cNvPr id="192" name="直線コネクタ 191"/>
        <xdr:cNvCxnSpPr/>
      </xdr:nvCxnSpPr>
      <xdr:spPr>
        <a:xfrm>
          <a:off x="4864100" y="1547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8303</xdr:rowOff>
    </xdr:from>
    <xdr:ext cx="762000" cy="259045"/>
    <xdr:sp macro="" textlink="">
      <xdr:nvSpPr>
        <xdr:cNvPr id="193" name="人件費・物件費等の状況最大値テキスト"/>
        <xdr:cNvSpPr txBox="1"/>
      </xdr:nvSpPr>
      <xdr:spPr>
        <a:xfrm>
          <a:off x="5041900" y="1372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93376</xdr:rowOff>
    </xdr:from>
    <xdr:to>
      <xdr:col>24</xdr:col>
      <xdr:colOff>12700</xdr:colOff>
      <xdr:row>81</xdr:row>
      <xdr:rowOff>93376</xdr:rowOff>
    </xdr:to>
    <xdr:cxnSp macro="">
      <xdr:nvCxnSpPr>
        <xdr:cNvPr id="194" name="直線コネクタ 193"/>
        <xdr:cNvCxnSpPr/>
      </xdr:nvCxnSpPr>
      <xdr:spPr>
        <a:xfrm>
          <a:off x="4864100" y="13980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3155</xdr:rowOff>
    </xdr:from>
    <xdr:to>
      <xdr:col>23</xdr:col>
      <xdr:colOff>133350</xdr:colOff>
      <xdr:row>86</xdr:row>
      <xdr:rowOff>93036</xdr:rowOff>
    </xdr:to>
    <xdr:cxnSp macro="">
      <xdr:nvCxnSpPr>
        <xdr:cNvPr id="195" name="直線コネクタ 194"/>
        <xdr:cNvCxnSpPr/>
      </xdr:nvCxnSpPr>
      <xdr:spPr>
        <a:xfrm>
          <a:off x="4114800" y="14404955"/>
          <a:ext cx="838200" cy="43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142276</xdr:rowOff>
    </xdr:from>
    <xdr:ext cx="762000" cy="259045"/>
    <xdr:sp macro="" textlink="">
      <xdr:nvSpPr>
        <xdr:cNvPr id="196" name="人件費・物件費等の状況平均値テキスト"/>
        <xdr:cNvSpPr txBox="1"/>
      </xdr:nvSpPr>
      <xdr:spPr>
        <a:xfrm>
          <a:off x="5041900" y="14029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125749</xdr:rowOff>
    </xdr:from>
    <xdr:to>
      <xdr:col>23</xdr:col>
      <xdr:colOff>184150</xdr:colOff>
      <xdr:row>83</xdr:row>
      <xdr:rowOff>55899</xdr:rowOff>
    </xdr:to>
    <xdr:sp macro="" textlink="">
      <xdr:nvSpPr>
        <xdr:cNvPr id="197" name="フローチャート: 判断 196"/>
        <xdr:cNvSpPr/>
      </xdr:nvSpPr>
      <xdr:spPr>
        <a:xfrm>
          <a:off x="4902200" y="1418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9674</xdr:rowOff>
    </xdr:from>
    <xdr:to>
      <xdr:col>19</xdr:col>
      <xdr:colOff>133350</xdr:colOff>
      <xdr:row>84</xdr:row>
      <xdr:rowOff>3155</xdr:rowOff>
    </xdr:to>
    <xdr:cxnSp macro="">
      <xdr:nvCxnSpPr>
        <xdr:cNvPr id="198" name="直線コネクタ 197"/>
        <xdr:cNvCxnSpPr/>
      </xdr:nvCxnSpPr>
      <xdr:spPr>
        <a:xfrm>
          <a:off x="3225800" y="14240024"/>
          <a:ext cx="889000" cy="164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114897</xdr:rowOff>
    </xdr:from>
    <xdr:to>
      <xdr:col>19</xdr:col>
      <xdr:colOff>184150</xdr:colOff>
      <xdr:row>83</xdr:row>
      <xdr:rowOff>45047</xdr:rowOff>
    </xdr:to>
    <xdr:sp macro="" textlink="">
      <xdr:nvSpPr>
        <xdr:cNvPr id="199" name="フローチャート: 判断 198"/>
        <xdr:cNvSpPr/>
      </xdr:nvSpPr>
      <xdr:spPr>
        <a:xfrm>
          <a:off x="40640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55224</xdr:rowOff>
    </xdr:from>
    <xdr:ext cx="736600" cy="259045"/>
    <xdr:sp macro="" textlink="">
      <xdr:nvSpPr>
        <xdr:cNvPr id="200" name="テキスト ボックス 199"/>
        <xdr:cNvSpPr txBox="1"/>
      </xdr:nvSpPr>
      <xdr:spPr>
        <a:xfrm>
          <a:off x="3733800" y="13942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9674</xdr:rowOff>
    </xdr:from>
    <xdr:to>
      <xdr:col>15</xdr:col>
      <xdr:colOff>82550</xdr:colOff>
      <xdr:row>83</xdr:row>
      <xdr:rowOff>50567</xdr:rowOff>
    </xdr:to>
    <xdr:cxnSp macro="">
      <xdr:nvCxnSpPr>
        <xdr:cNvPr id="201" name="直線コネクタ 200"/>
        <xdr:cNvCxnSpPr/>
      </xdr:nvCxnSpPr>
      <xdr:spPr>
        <a:xfrm flipV="1">
          <a:off x="2336800" y="14240024"/>
          <a:ext cx="889000" cy="40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108367</xdr:rowOff>
    </xdr:from>
    <xdr:to>
      <xdr:col>15</xdr:col>
      <xdr:colOff>133350</xdr:colOff>
      <xdr:row>83</xdr:row>
      <xdr:rowOff>38517</xdr:rowOff>
    </xdr:to>
    <xdr:sp macro="" textlink="">
      <xdr:nvSpPr>
        <xdr:cNvPr id="202" name="フローチャート: 判断 201"/>
        <xdr:cNvSpPr/>
      </xdr:nvSpPr>
      <xdr:spPr>
        <a:xfrm>
          <a:off x="3175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48694</xdr:rowOff>
    </xdr:from>
    <xdr:ext cx="762000" cy="259045"/>
    <xdr:sp macro="" textlink="">
      <xdr:nvSpPr>
        <xdr:cNvPr id="203" name="テキスト ボックス 202"/>
        <xdr:cNvSpPr txBox="1"/>
      </xdr:nvSpPr>
      <xdr:spPr>
        <a:xfrm>
          <a:off x="2844800" y="13936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162150</xdr:rowOff>
    </xdr:from>
    <xdr:to>
      <xdr:col>11</xdr:col>
      <xdr:colOff>31750</xdr:colOff>
      <xdr:row>83</xdr:row>
      <xdr:rowOff>50567</xdr:rowOff>
    </xdr:to>
    <xdr:cxnSp macro="">
      <xdr:nvCxnSpPr>
        <xdr:cNvPr id="204" name="直線コネクタ 203"/>
        <xdr:cNvCxnSpPr/>
      </xdr:nvCxnSpPr>
      <xdr:spPr>
        <a:xfrm>
          <a:off x="1447800" y="14221050"/>
          <a:ext cx="889000" cy="59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101640</xdr:rowOff>
    </xdr:from>
    <xdr:to>
      <xdr:col>11</xdr:col>
      <xdr:colOff>82550</xdr:colOff>
      <xdr:row>83</xdr:row>
      <xdr:rowOff>31790</xdr:rowOff>
    </xdr:to>
    <xdr:sp macro="" textlink="">
      <xdr:nvSpPr>
        <xdr:cNvPr id="205" name="フローチャート: 判断 204"/>
        <xdr:cNvSpPr/>
      </xdr:nvSpPr>
      <xdr:spPr>
        <a:xfrm>
          <a:off x="2286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41967</xdr:rowOff>
    </xdr:from>
    <xdr:ext cx="762000" cy="259045"/>
    <xdr:sp macro="" textlink="">
      <xdr:nvSpPr>
        <xdr:cNvPr id="206" name="テキスト ボックス 205"/>
        <xdr:cNvSpPr txBox="1"/>
      </xdr:nvSpPr>
      <xdr:spPr>
        <a:xfrm>
          <a:off x="1955800" y="1392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78246</xdr:rowOff>
    </xdr:from>
    <xdr:to>
      <xdr:col>7</xdr:col>
      <xdr:colOff>31750</xdr:colOff>
      <xdr:row>83</xdr:row>
      <xdr:rowOff>8396</xdr:rowOff>
    </xdr:to>
    <xdr:sp macro="" textlink="">
      <xdr:nvSpPr>
        <xdr:cNvPr id="207" name="フローチャート: 判断 206"/>
        <xdr:cNvSpPr/>
      </xdr:nvSpPr>
      <xdr:spPr>
        <a:xfrm>
          <a:off x="1397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18573</xdr:rowOff>
    </xdr:from>
    <xdr:ext cx="762000" cy="259045"/>
    <xdr:sp macro="" textlink="">
      <xdr:nvSpPr>
        <xdr:cNvPr id="208" name="テキスト ボックス 207"/>
        <xdr:cNvSpPr txBox="1"/>
      </xdr:nvSpPr>
      <xdr:spPr>
        <a:xfrm>
          <a:off x="1066800" y="1390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42236</xdr:rowOff>
    </xdr:from>
    <xdr:to>
      <xdr:col>23</xdr:col>
      <xdr:colOff>184150</xdr:colOff>
      <xdr:row>86</xdr:row>
      <xdr:rowOff>143836</xdr:rowOff>
    </xdr:to>
    <xdr:sp macro="" textlink="">
      <xdr:nvSpPr>
        <xdr:cNvPr id="214" name="楕円 213"/>
        <xdr:cNvSpPr/>
      </xdr:nvSpPr>
      <xdr:spPr>
        <a:xfrm>
          <a:off x="4902200" y="1478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14313</xdr:rowOff>
    </xdr:from>
    <xdr:ext cx="762000" cy="259045"/>
    <xdr:sp macro="" textlink="">
      <xdr:nvSpPr>
        <xdr:cNvPr id="215" name="人件費・物件費等の状況該当値テキスト"/>
        <xdr:cNvSpPr txBox="1"/>
      </xdr:nvSpPr>
      <xdr:spPr>
        <a:xfrm>
          <a:off x="5041900" y="1475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123805</xdr:rowOff>
    </xdr:from>
    <xdr:to>
      <xdr:col>19</xdr:col>
      <xdr:colOff>184150</xdr:colOff>
      <xdr:row>84</xdr:row>
      <xdr:rowOff>53955</xdr:rowOff>
    </xdr:to>
    <xdr:sp macro="" textlink="">
      <xdr:nvSpPr>
        <xdr:cNvPr id="216" name="楕円 215"/>
        <xdr:cNvSpPr/>
      </xdr:nvSpPr>
      <xdr:spPr>
        <a:xfrm>
          <a:off x="4064000" y="1435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38732</xdr:rowOff>
    </xdr:from>
    <xdr:ext cx="736600" cy="259045"/>
    <xdr:sp macro="" textlink="">
      <xdr:nvSpPr>
        <xdr:cNvPr id="217" name="テキスト ボックス 216"/>
        <xdr:cNvSpPr txBox="1"/>
      </xdr:nvSpPr>
      <xdr:spPr>
        <a:xfrm>
          <a:off x="3733800" y="14440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130324</xdr:rowOff>
    </xdr:from>
    <xdr:to>
      <xdr:col>15</xdr:col>
      <xdr:colOff>133350</xdr:colOff>
      <xdr:row>83</xdr:row>
      <xdr:rowOff>60474</xdr:rowOff>
    </xdr:to>
    <xdr:sp macro="" textlink="">
      <xdr:nvSpPr>
        <xdr:cNvPr id="218" name="楕円 217"/>
        <xdr:cNvSpPr/>
      </xdr:nvSpPr>
      <xdr:spPr>
        <a:xfrm>
          <a:off x="3175000" y="1418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45251</xdr:rowOff>
    </xdr:from>
    <xdr:ext cx="762000" cy="259045"/>
    <xdr:sp macro="" textlink="">
      <xdr:nvSpPr>
        <xdr:cNvPr id="219" name="テキスト ボックス 218"/>
        <xdr:cNvSpPr txBox="1"/>
      </xdr:nvSpPr>
      <xdr:spPr>
        <a:xfrm>
          <a:off x="2844800" y="14275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171217</xdr:rowOff>
    </xdr:from>
    <xdr:to>
      <xdr:col>11</xdr:col>
      <xdr:colOff>82550</xdr:colOff>
      <xdr:row>83</xdr:row>
      <xdr:rowOff>101367</xdr:rowOff>
    </xdr:to>
    <xdr:sp macro="" textlink="">
      <xdr:nvSpPr>
        <xdr:cNvPr id="220" name="楕円 219"/>
        <xdr:cNvSpPr/>
      </xdr:nvSpPr>
      <xdr:spPr>
        <a:xfrm>
          <a:off x="2286000" y="1423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86144</xdr:rowOff>
    </xdr:from>
    <xdr:ext cx="762000" cy="259045"/>
    <xdr:sp macro="" textlink="">
      <xdr:nvSpPr>
        <xdr:cNvPr id="221" name="テキスト ボックス 220"/>
        <xdr:cNvSpPr txBox="1"/>
      </xdr:nvSpPr>
      <xdr:spPr>
        <a:xfrm>
          <a:off x="1955800" y="1431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111350</xdr:rowOff>
    </xdr:from>
    <xdr:to>
      <xdr:col>7</xdr:col>
      <xdr:colOff>31750</xdr:colOff>
      <xdr:row>83</xdr:row>
      <xdr:rowOff>41500</xdr:rowOff>
    </xdr:to>
    <xdr:sp macro="" textlink="">
      <xdr:nvSpPr>
        <xdr:cNvPr id="222" name="楕円 221"/>
        <xdr:cNvSpPr/>
      </xdr:nvSpPr>
      <xdr:spPr>
        <a:xfrm>
          <a:off x="1397000" y="1417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26277</xdr:rowOff>
    </xdr:from>
    <xdr:ext cx="762000" cy="259045"/>
    <xdr:sp macro="" textlink="">
      <xdr:nvSpPr>
        <xdr:cNvPr id="223" name="テキスト ボックス 222"/>
        <xdr:cNvSpPr txBox="1"/>
      </xdr:nvSpPr>
      <xdr:spPr>
        <a:xfrm>
          <a:off x="1066800" y="1425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集中改革プランをもとに職務職責に応じた構造・運用への転換を図っており、引き続き</a:t>
          </a:r>
          <a:r>
            <a:rPr lang="ja-JP" altLang="en-US" sz="1100">
              <a:solidFill>
                <a:schemeClr val="dk1"/>
              </a:solidFill>
              <a:effectLst/>
              <a:latin typeface="+mn-lt"/>
              <a:ea typeface="+mn-ea"/>
              <a:cs typeface="+mn-cs"/>
            </a:rPr>
            <a:t>国に準じた</a:t>
          </a:r>
          <a:r>
            <a:rPr lang="ja-JP" altLang="ja-JP" sz="1100">
              <a:solidFill>
                <a:schemeClr val="dk1"/>
              </a:solidFill>
              <a:effectLst/>
              <a:latin typeface="+mn-lt"/>
              <a:ea typeface="+mn-ea"/>
              <a:cs typeface="+mn-cs"/>
            </a:rPr>
            <a:t>給与</a:t>
          </a:r>
          <a:r>
            <a:rPr lang="ja-JP" altLang="en-US" sz="1100">
              <a:solidFill>
                <a:schemeClr val="dk1"/>
              </a:solidFill>
              <a:effectLst/>
              <a:latin typeface="+mn-lt"/>
              <a:ea typeface="+mn-ea"/>
              <a:cs typeface="+mn-cs"/>
            </a:rPr>
            <a:t>体系を原則とする</a:t>
          </a:r>
          <a:r>
            <a:rPr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1693</xdr:rowOff>
    </xdr:from>
    <xdr:to>
      <xdr:col>81</xdr:col>
      <xdr:colOff>44450</xdr:colOff>
      <xdr:row>90</xdr:row>
      <xdr:rowOff>59266</xdr:rowOff>
    </xdr:to>
    <xdr:cxnSp macro="">
      <xdr:nvCxnSpPr>
        <xdr:cNvPr id="252" name="直線コネクタ 251"/>
        <xdr:cNvCxnSpPr/>
      </xdr:nvCxnSpPr>
      <xdr:spPr>
        <a:xfrm flipV="1">
          <a:off x="17018000" y="1388914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31343</xdr:rowOff>
    </xdr:from>
    <xdr:ext cx="762000" cy="259045"/>
    <xdr:sp macro="" textlink="">
      <xdr:nvSpPr>
        <xdr:cNvPr id="253" name="給与水準   （国との比較）最小値テキスト"/>
        <xdr:cNvSpPr txBox="1"/>
      </xdr:nvSpPr>
      <xdr:spPr>
        <a:xfrm>
          <a:off x="17106900" y="154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59266</xdr:rowOff>
    </xdr:from>
    <xdr:to>
      <xdr:col>81</xdr:col>
      <xdr:colOff>133350</xdr:colOff>
      <xdr:row>90</xdr:row>
      <xdr:rowOff>59266</xdr:rowOff>
    </xdr:to>
    <xdr:cxnSp macro="">
      <xdr:nvCxnSpPr>
        <xdr:cNvPr id="254" name="直線コネクタ 253"/>
        <xdr:cNvCxnSpPr/>
      </xdr:nvCxnSpPr>
      <xdr:spPr>
        <a:xfrm>
          <a:off x="16929100" y="1548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88070</xdr:rowOff>
    </xdr:from>
    <xdr:ext cx="762000" cy="259045"/>
    <xdr:sp macro="" textlink="">
      <xdr:nvSpPr>
        <xdr:cNvPr id="255" name="給与水準   （国との比較）最大値テキスト"/>
        <xdr:cNvSpPr txBox="1"/>
      </xdr:nvSpPr>
      <xdr:spPr>
        <a:xfrm>
          <a:off x="17106900" y="1363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1693</xdr:rowOff>
    </xdr:from>
    <xdr:to>
      <xdr:col>81</xdr:col>
      <xdr:colOff>133350</xdr:colOff>
      <xdr:row>81</xdr:row>
      <xdr:rowOff>1693</xdr:rowOff>
    </xdr:to>
    <xdr:cxnSp macro="">
      <xdr:nvCxnSpPr>
        <xdr:cNvPr id="256" name="直線コネクタ 255"/>
        <xdr:cNvCxnSpPr/>
      </xdr:nvCxnSpPr>
      <xdr:spPr>
        <a:xfrm>
          <a:off x="16929100" y="1388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45720</xdr:rowOff>
    </xdr:from>
    <xdr:to>
      <xdr:col>81</xdr:col>
      <xdr:colOff>44450</xdr:colOff>
      <xdr:row>89</xdr:row>
      <xdr:rowOff>69850</xdr:rowOff>
    </xdr:to>
    <xdr:cxnSp macro="">
      <xdr:nvCxnSpPr>
        <xdr:cNvPr id="257" name="直線コネクタ 256"/>
        <xdr:cNvCxnSpPr/>
      </xdr:nvCxnSpPr>
      <xdr:spPr>
        <a:xfrm flipV="1">
          <a:off x="16179800" y="1530477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105004</xdr:rowOff>
    </xdr:from>
    <xdr:ext cx="762000" cy="259045"/>
    <xdr:sp macro="" textlink="">
      <xdr:nvSpPr>
        <xdr:cNvPr id="258" name="給与水準   （国との比較）平均値テキスト"/>
        <xdr:cNvSpPr txBox="1"/>
      </xdr:nvSpPr>
      <xdr:spPr>
        <a:xfrm>
          <a:off x="17106900" y="14849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88477</xdr:rowOff>
    </xdr:from>
    <xdr:to>
      <xdr:col>81</xdr:col>
      <xdr:colOff>95250</xdr:colOff>
      <xdr:row>88</xdr:row>
      <xdr:rowOff>18627</xdr:rowOff>
    </xdr:to>
    <xdr:sp macro="" textlink="">
      <xdr:nvSpPr>
        <xdr:cNvPr id="259" name="フローチャート: 判断 258"/>
        <xdr:cNvSpPr/>
      </xdr:nvSpPr>
      <xdr:spPr>
        <a:xfrm>
          <a:off x="169672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69850</xdr:rowOff>
    </xdr:from>
    <xdr:to>
      <xdr:col>77</xdr:col>
      <xdr:colOff>44450</xdr:colOff>
      <xdr:row>89</xdr:row>
      <xdr:rowOff>85937</xdr:rowOff>
    </xdr:to>
    <xdr:cxnSp macro="">
      <xdr:nvCxnSpPr>
        <xdr:cNvPr id="260" name="直線コネクタ 259"/>
        <xdr:cNvCxnSpPr/>
      </xdr:nvCxnSpPr>
      <xdr:spPr>
        <a:xfrm flipV="1">
          <a:off x="15290800" y="1532890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88477</xdr:rowOff>
    </xdr:from>
    <xdr:to>
      <xdr:col>77</xdr:col>
      <xdr:colOff>95250</xdr:colOff>
      <xdr:row>88</xdr:row>
      <xdr:rowOff>18627</xdr:rowOff>
    </xdr:to>
    <xdr:sp macro="" textlink="">
      <xdr:nvSpPr>
        <xdr:cNvPr id="261" name="フローチャート: 判断 260"/>
        <xdr:cNvSpPr/>
      </xdr:nvSpPr>
      <xdr:spPr>
        <a:xfrm>
          <a:off x="16129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28804</xdr:rowOff>
    </xdr:from>
    <xdr:ext cx="736600" cy="259045"/>
    <xdr:sp macro="" textlink="">
      <xdr:nvSpPr>
        <xdr:cNvPr id="262" name="テキスト ボックス 261"/>
        <xdr:cNvSpPr txBox="1"/>
      </xdr:nvSpPr>
      <xdr:spPr>
        <a:xfrm>
          <a:off x="15798800" y="14773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168911</xdr:rowOff>
    </xdr:from>
    <xdr:to>
      <xdr:col>72</xdr:col>
      <xdr:colOff>203200</xdr:colOff>
      <xdr:row>89</xdr:row>
      <xdr:rowOff>85937</xdr:rowOff>
    </xdr:to>
    <xdr:cxnSp macro="">
      <xdr:nvCxnSpPr>
        <xdr:cNvPr id="263" name="直線コネクタ 262"/>
        <xdr:cNvCxnSpPr/>
      </xdr:nvCxnSpPr>
      <xdr:spPr>
        <a:xfrm>
          <a:off x="14401800" y="15256511"/>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88477</xdr:rowOff>
    </xdr:from>
    <xdr:to>
      <xdr:col>73</xdr:col>
      <xdr:colOff>44450</xdr:colOff>
      <xdr:row>88</xdr:row>
      <xdr:rowOff>18627</xdr:rowOff>
    </xdr:to>
    <xdr:sp macro="" textlink="">
      <xdr:nvSpPr>
        <xdr:cNvPr id="264" name="フローチャート: 判断 263"/>
        <xdr:cNvSpPr/>
      </xdr:nvSpPr>
      <xdr:spPr>
        <a:xfrm>
          <a:off x="15240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28804</xdr:rowOff>
    </xdr:from>
    <xdr:ext cx="762000" cy="259045"/>
    <xdr:sp macro="" textlink="">
      <xdr:nvSpPr>
        <xdr:cNvPr id="265" name="テキスト ボックス 264"/>
        <xdr:cNvSpPr txBox="1"/>
      </xdr:nvSpPr>
      <xdr:spPr>
        <a:xfrm>
          <a:off x="14909800" y="14773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144780</xdr:rowOff>
    </xdr:from>
    <xdr:to>
      <xdr:col>68</xdr:col>
      <xdr:colOff>152400</xdr:colOff>
      <xdr:row>88</xdr:row>
      <xdr:rowOff>168911</xdr:rowOff>
    </xdr:to>
    <xdr:cxnSp macro="">
      <xdr:nvCxnSpPr>
        <xdr:cNvPr id="266" name="直線コネクタ 265"/>
        <xdr:cNvCxnSpPr/>
      </xdr:nvCxnSpPr>
      <xdr:spPr>
        <a:xfrm>
          <a:off x="13512800" y="15232380"/>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56304</xdr:rowOff>
    </xdr:from>
    <xdr:to>
      <xdr:col>68</xdr:col>
      <xdr:colOff>203200</xdr:colOff>
      <xdr:row>87</xdr:row>
      <xdr:rowOff>157904</xdr:rowOff>
    </xdr:to>
    <xdr:sp macro="" textlink="">
      <xdr:nvSpPr>
        <xdr:cNvPr id="267" name="フローチャート: 判断 266"/>
        <xdr:cNvSpPr/>
      </xdr:nvSpPr>
      <xdr:spPr>
        <a:xfrm>
          <a:off x="14351000" y="149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168081</xdr:rowOff>
    </xdr:from>
    <xdr:ext cx="762000" cy="259045"/>
    <xdr:sp macro="" textlink="">
      <xdr:nvSpPr>
        <xdr:cNvPr id="268" name="テキスト ボックス 267"/>
        <xdr:cNvSpPr txBox="1"/>
      </xdr:nvSpPr>
      <xdr:spPr>
        <a:xfrm>
          <a:off x="14020800" y="1474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72389</xdr:rowOff>
    </xdr:from>
    <xdr:to>
      <xdr:col>64</xdr:col>
      <xdr:colOff>152400</xdr:colOff>
      <xdr:row>88</xdr:row>
      <xdr:rowOff>2539</xdr:rowOff>
    </xdr:to>
    <xdr:sp macro="" textlink="">
      <xdr:nvSpPr>
        <xdr:cNvPr id="269" name="フローチャート: 判断 268"/>
        <xdr:cNvSpPr/>
      </xdr:nvSpPr>
      <xdr:spPr>
        <a:xfrm>
          <a:off x="134620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12716</xdr:rowOff>
    </xdr:from>
    <xdr:ext cx="762000" cy="259045"/>
    <xdr:sp macro="" textlink="">
      <xdr:nvSpPr>
        <xdr:cNvPr id="270" name="テキスト ボックス 269"/>
        <xdr:cNvSpPr txBox="1"/>
      </xdr:nvSpPr>
      <xdr:spPr>
        <a:xfrm>
          <a:off x="13131800" y="1475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166370</xdr:rowOff>
    </xdr:from>
    <xdr:to>
      <xdr:col>81</xdr:col>
      <xdr:colOff>95250</xdr:colOff>
      <xdr:row>89</xdr:row>
      <xdr:rowOff>96520</xdr:rowOff>
    </xdr:to>
    <xdr:sp macro="" textlink="">
      <xdr:nvSpPr>
        <xdr:cNvPr id="276" name="楕円 275"/>
        <xdr:cNvSpPr/>
      </xdr:nvSpPr>
      <xdr:spPr>
        <a:xfrm>
          <a:off x="16967200" y="1525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138447</xdr:rowOff>
    </xdr:from>
    <xdr:ext cx="762000" cy="259045"/>
    <xdr:sp macro="" textlink="">
      <xdr:nvSpPr>
        <xdr:cNvPr id="277" name="給与水準   （国との比較）該当値テキスト"/>
        <xdr:cNvSpPr txBox="1"/>
      </xdr:nvSpPr>
      <xdr:spPr>
        <a:xfrm>
          <a:off x="17106900" y="15226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19050</xdr:rowOff>
    </xdr:from>
    <xdr:to>
      <xdr:col>77</xdr:col>
      <xdr:colOff>95250</xdr:colOff>
      <xdr:row>89</xdr:row>
      <xdr:rowOff>120650</xdr:rowOff>
    </xdr:to>
    <xdr:sp macro="" textlink="">
      <xdr:nvSpPr>
        <xdr:cNvPr id="278" name="楕円 277"/>
        <xdr:cNvSpPr/>
      </xdr:nvSpPr>
      <xdr:spPr>
        <a:xfrm>
          <a:off x="16129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105427</xdr:rowOff>
    </xdr:from>
    <xdr:ext cx="736600" cy="259045"/>
    <xdr:sp macro="" textlink="">
      <xdr:nvSpPr>
        <xdr:cNvPr id="279" name="テキスト ボックス 278"/>
        <xdr:cNvSpPr txBox="1"/>
      </xdr:nvSpPr>
      <xdr:spPr>
        <a:xfrm>
          <a:off x="15798800" y="1536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35137</xdr:rowOff>
    </xdr:from>
    <xdr:to>
      <xdr:col>73</xdr:col>
      <xdr:colOff>44450</xdr:colOff>
      <xdr:row>89</xdr:row>
      <xdr:rowOff>136737</xdr:rowOff>
    </xdr:to>
    <xdr:sp macro="" textlink="">
      <xdr:nvSpPr>
        <xdr:cNvPr id="280" name="楕円 279"/>
        <xdr:cNvSpPr/>
      </xdr:nvSpPr>
      <xdr:spPr>
        <a:xfrm>
          <a:off x="15240000" y="1529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121514</xdr:rowOff>
    </xdr:from>
    <xdr:ext cx="762000" cy="259045"/>
    <xdr:sp macro="" textlink="">
      <xdr:nvSpPr>
        <xdr:cNvPr id="281" name="テキスト ボックス 280"/>
        <xdr:cNvSpPr txBox="1"/>
      </xdr:nvSpPr>
      <xdr:spPr>
        <a:xfrm>
          <a:off x="14909800" y="15380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118111</xdr:rowOff>
    </xdr:from>
    <xdr:to>
      <xdr:col>68</xdr:col>
      <xdr:colOff>203200</xdr:colOff>
      <xdr:row>89</xdr:row>
      <xdr:rowOff>48261</xdr:rowOff>
    </xdr:to>
    <xdr:sp macro="" textlink="">
      <xdr:nvSpPr>
        <xdr:cNvPr id="282" name="楕円 281"/>
        <xdr:cNvSpPr/>
      </xdr:nvSpPr>
      <xdr:spPr>
        <a:xfrm>
          <a:off x="14351000" y="1520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33038</xdr:rowOff>
    </xdr:from>
    <xdr:ext cx="762000" cy="259045"/>
    <xdr:sp macro="" textlink="">
      <xdr:nvSpPr>
        <xdr:cNvPr id="283" name="テキスト ボックス 282"/>
        <xdr:cNvSpPr txBox="1"/>
      </xdr:nvSpPr>
      <xdr:spPr>
        <a:xfrm>
          <a:off x="14020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93980</xdr:rowOff>
    </xdr:from>
    <xdr:to>
      <xdr:col>64</xdr:col>
      <xdr:colOff>152400</xdr:colOff>
      <xdr:row>89</xdr:row>
      <xdr:rowOff>24130</xdr:rowOff>
    </xdr:to>
    <xdr:sp macro="" textlink="">
      <xdr:nvSpPr>
        <xdr:cNvPr id="284" name="楕円 283"/>
        <xdr:cNvSpPr/>
      </xdr:nvSpPr>
      <xdr:spPr>
        <a:xfrm>
          <a:off x="134620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8907</xdr:rowOff>
    </xdr:from>
    <xdr:ext cx="762000" cy="259045"/>
    <xdr:sp macro="" textlink="">
      <xdr:nvSpPr>
        <xdr:cNvPr id="285" name="テキスト ボックス 284"/>
        <xdr:cNvSpPr txBox="1"/>
      </xdr:nvSpPr>
      <xdr:spPr>
        <a:xfrm>
          <a:off x="13131800" y="1526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a:solidFill>
                <a:schemeClr val="dk1"/>
              </a:solidFill>
              <a:effectLst/>
              <a:latin typeface="+mn-lt"/>
              <a:ea typeface="+mn-ea"/>
              <a:cs typeface="+mn-cs"/>
            </a:rPr>
            <a:t>　定員適正化計画による新規採用の抑制等により、類似団体と</a:t>
          </a:r>
          <a:r>
            <a:rPr lang="ja-JP" altLang="ja-JP" sz="1100">
              <a:solidFill>
                <a:schemeClr val="dk1"/>
              </a:solidFill>
              <a:effectLst/>
              <a:latin typeface="+mn-lt"/>
              <a:ea typeface="+mn-ea"/>
              <a:cs typeface="+mn-cs"/>
            </a:rPr>
            <a:t>比べて少ない状況となっていたが、北海道胆振東部地震</a:t>
          </a:r>
          <a:r>
            <a:rPr lang="ja-JP" altLang="en-US" sz="1100">
              <a:solidFill>
                <a:schemeClr val="dk1"/>
              </a:solidFill>
              <a:effectLst/>
              <a:latin typeface="+mn-lt"/>
              <a:ea typeface="+mn-ea"/>
              <a:cs typeface="+mn-cs"/>
            </a:rPr>
            <a:t>の復興関連事業に対応するため</a:t>
          </a:r>
          <a:r>
            <a:rPr lang="ja-JP" altLang="ja-JP" sz="1100">
              <a:solidFill>
                <a:schemeClr val="dk1"/>
              </a:solidFill>
              <a:effectLst/>
              <a:latin typeface="+mn-lt"/>
              <a:ea typeface="+mn-ea"/>
              <a:cs typeface="+mn-cs"/>
            </a:rPr>
            <a:t>、職員の定数増の見直しを行った</a:t>
          </a:r>
          <a:r>
            <a:rPr lang="ja-JP" altLang="en-US" sz="1100">
              <a:solidFill>
                <a:schemeClr val="dk1"/>
              </a:solidFill>
              <a:effectLst/>
              <a:latin typeface="+mn-lt"/>
              <a:ea typeface="+mn-ea"/>
              <a:cs typeface="+mn-cs"/>
            </a:rPr>
            <a:t>ことから、</a:t>
          </a:r>
          <a:r>
            <a:rPr lang="ja-JP" altLang="ja-JP" sz="1100">
              <a:solidFill>
                <a:schemeClr val="dk1"/>
              </a:solidFill>
              <a:effectLst/>
              <a:latin typeface="+mn-lt"/>
              <a:ea typeface="+mn-ea"/>
              <a:cs typeface="+mn-cs"/>
            </a:rPr>
            <a:t>類似団体よりも</a:t>
          </a:r>
          <a:r>
            <a:rPr lang="ja-JP" altLang="en-US" sz="1100">
              <a:solidFill>
                <a:schemeClr val="dk1"/>
              </a:solidFill>
              <a:effectLst/>
              <a:latin typeface="+mn-lt"/>
              <a:ea typeface="+mn-ea"/>
              <a:cs typeface="+mn-cs"/>
            </a:rPr>
            <a:t>職員数は</a:t>
          </a:r>
          <a:r>
            <a:rPr lang="ja-JP" altLang="ja-JP" sz="1100">
              <a:solidFill>
                <a:schemeClr val="dk1"/>
              </a:solidFill>
              <a:effectLst/>
              <a:latin typeface="+mn-lt"/>
              <a:ea typeface="+mn-ea"/>
              <a:cs typeface="+mn-cs"/>
            </a:rPr>
            <a:t>多</a:t>
          </a:r>
          <a:r>
            <a:rPr lang="ja-JP" altLang="en-US" sz="1100">
              <a:solidFill>
                <a:schemeClr val="dk1"/>
              </a:solidFill>
              <a:effectLst/>
              <a:latin typeface="+mn-lt"/>
              <a:ea typeface="+mn-ea"/>
              <a:cs typeface="+mn-cs"/>
            </a:rPr>
            <a:t>い現状である</a:t>
          </a:r>
          <a:r>
            <a:rPr lang="ja-JP" altLang="ja-JP" sz="1100">
              <a:solidFill>
                <a:schemeClr val="dk1"/>
              </a:solidFill>
              <a:effectLst/>
              <a:latin typeface="+mn-lt"/>
              <a:ea typeface="+mn-ea"/>
              <a:cs typeface="+mn-cs"/>
            </a:rPr>
            <a:t>。</a:t>
          </a:r>
          <a:endParaRPr lang="ja-JP" altLang="ja-JP" sz="1400">
            <a:effectLst/>
          </a:endParaRPr>
        </a:p>
        <a:p>
          <a:pPr rtl="0" eaLnBrk="1" fontAlgn="auto" latinLnBrk="0" hangingPunct="1"/>
          <a:r>
            <a:rPr lang="ja-JP" altLang="en-US" sz="1100">
              <a:solidFill>
                <a:schemeClr val="dk1"/>
              </a:solidFill>
              <a:effectLst/>
              <a:latin typeface="+mn-lt"/>
              <a:ea typeface="+mn-ea"/>
              <a:cs typeface="+mn-cs"/>
            </a:rPr>
            <a:t>　震災復興を最優先とした職員配置を行っているが、復興事業終了後を見据えた</a:t>
          </a:r>
          <a:r>
            <a:rPr lang="ja-JP" altLang="ja-JP" sz="1100">
              <a:solidFill>
                <a:schemeClr val="dk1"/>
              </a:solidFill>
              <a:effectLst/>
              <a:latin typeface="+mn-lt"/>
              <a:ea typeface="+mn-ea"/>
              <a:cs typeface="+mn-cs"/>
            </a:rPr>
            <a:t>、適正人員</a:t>
          </a:r>
          <a:r>
            <a:rPr lang="ja-JP" altLang="en-US" sz="1100">
              <a:solidFill>
                <a:schemeClr val="dk1"/>
              </a:solidFill>
              <a:effectLst/>
              <a:latin typeface="+mn-lt"/>
              <a:ea typeface="+mn-ea"/>
              <a:cs typeface="+mn-cs"/>
            </a:rPr>
            <a:t>の確保に向けて計画的な</a:t>
          </a:r>
          <a:r>
            <a:rPr lang="ja-JP" altLang="ja-JP" sz="1100">
              <a:solidFill>
                <a:schemeClr val="dk1"/>
              </a:solidFill>
              <a:effectLst/>
              <a:latin typeface="+mn-lt"/>
              <a:ea typeface="+mn-ea"/>
              <a:cs typeface="+mn-cs"/>
            </a:rPr>
            <a:t>職員採用を</a:t>
          </a:r>
          <a:r>
            <a:rPr lang="ja-JP" altLang="en-US" sz="1100">
              <a:solidFill>
                <a:schemeClr val="dk1"/>
              </a:solidFill>
              <a:effectLst/>
              <a:latin typeface="+mn-lt"/>
              <a:ea typeface="+mn-ea"/>
              <a:cs typeface="+mn-cs"/>
            </a:rPr>
            <a:t>行って</a:t>
          </a:r>
          <a:r>
            <a:rPr lang="ja-JP" altLang="ja-JP" sz="1100">
              <a:solidFill>
                <a:schemeClr val="dk1"/>
              </a:solidFill>
              <a:effectLst/>
              <a:latin typeface="+mn-lt"/>
              <a:ea typeface="+mn-ea"/>
              <a:cs typeface="+mn-cs"/>
            </a:rPr>
            <a:t>いく必要がある。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163322</xdr:rowOff>
    </xdr:from>
    <xdr:to>
      <xdr:col>81</xdr:col>
      <xdr:colOff>44450</xdr:colOff>
      <xdr:row>67</xdr:row>
      <xdr:rowOff>126202</xdr:rowOff>
    </xdr:to>
    <xdr:cxnSp macro="">
      <xdr:nvCxnSpPr>
        <xdr:cNvPr id="317" name="直線コネクタ 316"/>
        <xdr:cNvCxnSpPr/>
      </xdr:nvCxnSpPr>
      <xdr:spPr>
        <a:xfrm flipV="1">
          <a:off x="17018000" y="9935972"/>
          <a:ext cx="0" cy="16773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98279</xdr:rowOff>
    </xdr:from>
    <xdr:ext cx="762000" cy="259045"/>
    <xdr:sp macro="" textlink="">
      <xdr:nvSpPr>
        <xdr:cNvPr id="318" name="定員管理の状況最小値テキスト"/>
        <xdr:cNvSpPr txBox="1"/>
      </xdr:nvSpPr>
      <xdr:spPr>
        <a:xfrm>
          <a:off x="17106900" y="1158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126202</xdr:rowOff>
    </xdr:from>
    <xdr:to>
      <xdr:col>81</xdr:col>
      <xdr:colOff>133350</xdr:colOff>
      <xdr:row>67</xdr:row>
      <xdr:rowOff>126202</xdr:rowOff>
    </xdr:to>
    <xdr:cxnSp macro="">
      <xdr:nvCxnSpPr>
        <xdr:cNvPr id="319" name="直線コネクタ 318"/>
        <xdr:cNvCxnSpPr/>
      </xdr:nvCxnSpPr>
      <xdr:spPr>
        <a:xfrm>
          <a:off x="16929100" y="1161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78249</xdr:rowOff>
    </xdr:from>
    <xdr:ext cx="762000" cy="259045"/>
    <xdr:sp macro="" textlink="">
      <xdr:nvSpPr>
        <xdr:cNvPr id="320" name="定員管理の状況最大値テキスト"/>
        <xdr:cNvSpPr txBox="1"/>
      </xdr:nvSpPr>
      <xdr:spPr>
        <a:xfrm>
          <a:off x="171069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163322</xdr:rowOff>
    </xdr:from>
    <xdr:to>
      <xdr:col>81</xdr:col>
      <xdr:colOff>133350</xdr:colOff>
      <xdr:row>57</xdr:row>
      <xdr:rowOff>163322</xdr:rowOff>
    </xdr:to>
    <xdr:cxnSp macro="">
      <xdr:nvCxnSpPr>
        <xdr:cNvPr id="321" name="直線コネクタ 320"/>
        <xdr:cNvCxnSpPr/>
      </xdr:nvCxnSpPr>
      <xdr:spPr>
        <a:xfrm>
          <a:off x="16929100" y="993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133985</xdr:rowOff>
    </xdr:from>
    <xdr:to>
      <xdr:col>81</xdr:col>
      <xdr:colOff>44450</xdr:colOff>
      <xdr:row>61</xdr:row>
      <xdr:rowOff>18724</xdr:rowOff>
    </xdr:to>
    <xdr:cxnSp macro="">
      <xdr:nvCxnSpPr>
        <xdr:cNvPr id="322" name="直線コネクタ 321"/>
        <xdr:cNvCxnSpPr/>
      </xdr:nvCxnSpPr>
      <xdr:spPr>
        <a:xfrm>
          <a:off x="16179800" y="10420985"/>
          <a:ext cx="838200" cy="5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38008</xdr:rowOff>
    </xdr:from>
    <xdr:ext cx="762000" cy="259045"/>
    <xdr:sp macro="" textlink="">
      <xdr:nvSpPr>
        <xdr:cNvPr id="323" name="定員管理の状況平均値テキスト"/>
        <xdr:cNvSpPr txBox="1"/>
      </xdr:nvSpPr>
      <xdr:spPr>
        <a:xfrm>
          <a:off x="17106900" y="10153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21481</xdr:rowOff>
    </xdr:from>
    <xdr:to>
      <xdr:col>81</xdr:col>
      <xdr:colOff>95250</xdr:colOff>
      <xdr:row>60</xdr:row>
      <xdr:rowOff>123081</xdr:rowOff>
    </xdr:to>
    <xdr:sp macro="" textlink="">
      <xdr:nvSpPr>
        <xdr:cNvPr id="324" name="フローチャート: 判断 323"/>
        <xdr:cNvSpPr/>
      </xdr:nvSpPr>
      <xdr:spPr>
        <a:xfrm>
          <a:off x="169672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4028</xdr:rowOff>
    </xdr:from>
    <xdr:to>
      <xdr:col>77</xdr:col>
      <xdr:colOff>44450</xdr:colOff>
      <xdr:row>60</xdr:row>
      <xdr:rowOff>133985</xdr:rowOff>
    </xdr:to>
    <xdr:cxnSp macro="">
      <xdr:nvCxnSpPr>
        <xdr:cNvPr id="325" name="直線コネクタ 324"/>
        <xdr:cNvCxnSpPr/>
      </xdr:nvCxnSpPr>
      <xdr:spPr>
        <a:xfrm>
          <a:off x="15290800" y="10291028"/>
          <a:ext cx="889000" cy="129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3556</xdr:rowOff>
    </xdr:from>
    <xdr:to>
      <xdr:col>77</xdr:col>
      <xdr:colOff>95250</xdr:colOff>
      <xdr:row>60</xdr:row>
      <xdr:rowOff>105156</xdr:rowOff>
    </xdr:to>
    <xdr:sp macro="" textlink="">
      <xdr:nvSpPr>
        <xdr:cNvPr id="326" name="フローチャート: 判断 325"/>
        <xdr:cNvSpPr/>
      </xdr:nvSpPr>
      <xdr:spPr>
        <a:xfrm>
          <a:off x="16129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115333</xdr:rowOff>
    </xdr:from>
    <xdr:ext cx="736600" cy="259045"/>
    <xdr:sp macro="" textlink="">
      <xdr:nvSpPr>
        <xdr:cNvPr id="327" name="テキスト ボックス 326"/>
        <xdr:cNvSpPr txBox="1"/>
      </xdr:nvSpPr>
      <xdr:spPr>
        <a:xfrm>
          <a:off x="15798800" y="10059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4028</xdr:rowOff>
    </xdr:from>
    <xdr:to>
      <xdr:col>72</xdr:col>
      <xdr:colOff>203200</xdr:colOff>
      <xdr:row>60</xdr:row>
      <xdr:rowOff>38844</xdr:rowOff>
    </xdr:to>
    <xdr:cxnSp macro="">
      <xdr:nvCxnSpPr>
        <xdr:cNvPr id="328" name="直線コネクタ 327"/>
        <xdr:cNvCxnSpPr/>
      </xdr:nvCxnSpPr>
      <xdr:spPr>
        <a:xfrm flipV="1">
          <a:off x="14401800" y="10291028"/>
          <a:ext cx="889000" cy="34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2866</xdr:rowOff>
    </xdr:from>
    <xdr:to>
      <xdr:col>73</xdr:col>
      <xdr:colOff>44450</xdr:colOff>
      <xdr:row>60</xdr:row>
      <xdr:rowOff>104466</xdr:rowOff>
    </xdr:to>
    <xdr:sp macro="" textlink="">
      <xdr:nvSpPr>
        <xdr:cNvPr id="329" name="フローチャート: 判断 328"/>
        <xdr:cNvSpPr/>
      </xdr:nvSpPr>
      <xdr:spPr>
        <a:xfrm>
          <a:off x="15240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89243</xdr:rowOff>
    </xdr:from>
    <xdr:ext cx="762000" cy="259045"/>
    <xdr:sp macro="" textlink="">
      <xdr:nvSpPr>
        <xdr:cNvPr id="330" name="テキスト ボックス 329"/>
        <xdr:cNvSpPr txBox="1"/>
      </xdr:nvSpPr>
      <xdr:spPr>
        <a:xfrm>
          <a:off x="14909800" y="1037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27813</xdr:rowOff>
    </xdr:from>
    <xdr:to>
      <xdr:col>68</xdr:col>
      <xdr:colOff>152400</xdr:colOff>
      <xdr:row>60</xdr:row>
      <xdr:rowOff>38844</xdr:rowOff>
    </xdr:to>
    <xdr:cxnSp macro="">
      <xdr:nvCxnSpPr>
        <xdr:cNvPr id="331" name="直線コネクタ 330"/>
        <xdr:cNvCxnSpPr/>
      </xdr:nvCxnSpPr>
      <xdr:spPr>
        <a:xfrm>
          <a:off x="13512800" y="10314813"/>
          <a:ext cx="889000" cy="1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453</xdr:rowOff>
    </xdr:from>
    <xdr:to>
      <xdr:col>68</xdr:col>
      <xdr:colOff>203200</xdr:colOff>
      <xdr:row>60</xdr:row>
      <xdr:rowOff>102053</xdr:rowOff>
    </xdr:to>
    <xdr:sp macro="" textlink="">
      <xdr:nvSpPr>
        <xdr:cNvPr id="332" name="フローチャート: 判断 331"/>
        <xdr:cNvSpPr/>
      </xdr:nvSpPr>
      <xdr:spPr>
        <a:xfrm>
          <a:off x="14351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86830</xdr:rowOff>
    </xdr:from>
    <xdr:ext cx="762000" cy="259045"/>
    <xdr:sp macro="" textlink="">
      <xdr:nvSpPr>
        <xdr:cNvPr id="333" name="テキスト ボックス 332"/>
        <xdr:cNvSpPr txBox="1"/>
      </xdr:nvSpPr>
      <xdr:spPr>
        <a:xfrm>
          <a:off x="14020800" y="10373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153289</xdr:rowOff>
    </xdr:from>
    <xdr:to>
      <xdr:col>64</xdr:col>
      <xdr:colOff>152400</xdr:colOff>
      <xdr:row>60</xdr:row>
      <xdr:rowOff>83439</xdr:rowOff>
    </xdr:to>
    <xdr:sp macro="" textlink="">
      <xdr:nvSpPr>
        <xdr:cNvPr id="334" name="フローチャート: 判断 333"/>
        <xdr:cNvSpPr/>
      </xdr:nvSpPr>
      <xdr:spPr>
        <a:xfrm>
          <a:off x="13462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68216</xdr:rowOff>
    </xdr:from>
    <xdr:ext cx="762000" cy="259045"/>
    <xdr:sp macro="" textlink="">
      <xdr:nvSpPr>
        <xdr:cNvPr id="335" name="テキスト ボックス 334"/>
        <xdr:cNvSpPr txBox="1"/>
      </xdr:nvSpPr>
      <xdr:spPr>
        <a:xfrm>
          <a:off x="13131800" y="1035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139374</xdr:rowOff>
    </xdr:from>
    <xdr:to>
      <xdr:col>81</xdr:col>
      <xdr:colOff>95250</xdr:colOff>
      <xdr:row>61</xdr:row>
      <xdr:rowOff>69524</xdr:rowOff>
    </xdr:to>
    <xdr:sp macro="" textlink="">
      <xdr:nvSpPr>
        <xdr:cNvPr id="341" name="楕円 340"/>
        <xdr:cNvSpPr/>
      </xdr:nvSpPr>
      <xdr:spPr>
        <a:xfrm>
          <a:off x="16967200" y="1042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111451</xdr:rowOff>
    </xdr:from>
    <xdr:ext cx="762000" cy="259045"/>
    <xdr:sp macro="" textlink="">
      <xdr:nvSpPr>
        <xdr:cNvPr id="342" name="定員管理の状況該当値テキスト"/>
        <xdr:cNvSpPr txBox="1"/>
      </xdr:nvSpPr>
      <xdr:spPr>
        <a:xfrm>
          <a:off x="17106900" y="10398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83185</xdr:rowOff>
    </xdr:from>
    <xdr:to>
      <xdr:col>77</xdr:col>
      <xdr:colOff>95250</xdr:colOff>
      <xdr:row>61</xdr:row>
      <xdr:rowOff>13335</xdr:rowOff>
    </xdr:to>
    <xdr:sp macro="" textlink="">
      <xdr:nvSpPr>
        <xdr:cNvPr id="343" name="楕円 342"/>
        <xdr:cNvSpPr/>
      </xdr:nvSpPr>
      <xdr:spPr>
        <a:xfrm>
          <a:off x="16129000" y="1037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169562</xdr:rowOff>
    </xdr:from>
    <xdr:ext cx="736600" cy="259045"/>
    <xdr:sp macro="" textlink="">
      <xdr:nvSpPr>
        <xdr:cNvPr id="344" name="テキスト ボックス 343"/>
        <xdr:cNvSpPr txBox="1"/>
      </xdr:nvSpPr>
      <xdr:spPr>
        <a:xfrm>
          <a:off x="15798800" y="10456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124678</xdr:rowOff>
    </xdr:from>
    <xdr:to>
      <xdr:col>73</xdr:col>
      <xdr:colOff>44450</xdr:colOff>
      <xdr:row>60</xdr:row>
      <xdr:rowOff>54828</xdr:rowOff>
    </xdr:to>
    <xdr:sp macro="" textlink="">
      <xdr:nvSpPr>
        <xdr:cNvPr id="345" name="楕円 344"/>
        <xdr:cNvSpPr/>
      </xdr:nvSpPr>
      <xdr:spPr>
        <a:xfrm>
          <a:off x="15240000" y="1024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65005</xdr:rowOff>
    </xdr:from>
    <xdr:ext cx="762000" cy="259045"/>
    <xdr:sp macro="" textlink="">
      <xdr:nvSpPr>
        <xdr:cNvPr id="346" name="テキスト ボックス 345"/>
        <xdr:cNvSpPr txBox="1"/>
      </xdr:nvSpPr>
      <xdr:spPr>
        <a:xfrm>
          <a:off x="14909800" y="1000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159494</xdr:rowOff>
    </xdr:from>
    <xdr:to>
      <xdr:col>68</xdr:col>
      <xdr:colOff>203200</xdr:colOff>
      <xdr:row>60</xdr:row>
      <xdr:rowOff>89644</xdr:rowOff>
    </xdr:to>
    <xdr:sp macro="" textlink="">
      <xdr:nvSpPr>
        <xdr:cNvPr id="347" name="楕円 346"/>
        <xdr:cNvSpPr/>
      </xdr:nvSpPr>
      <xdr:spPr>
        <a:xfrm>
          <a:off x="14351000" y="1027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99821</xdr:rowOff>
    </xdr:from>
    <xdr:ext cx="762000" cy="259045"/>
    <xdr:sp macro="" textlink="">
      <xdr:nvSpPr>
        <xdr:cNvPr id="348" name="テキスト ボックス 347"/>
        <xdr:cNvSpPr txBox="1"/>
      </xdr:nvSpPr>
      <xdr:spPr>
        <a:xfrm>
          <a:off x="14020800" y="100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148463</xdr:rowOff>
    </xdr:from>
    <xdr:to>
      <xdr:col>64</xdr:col>
      <xdr:colOff>152400</xdr:colOff>
      <xdr:row>60</xdr:row>
      <xdr:rowOff>78613</xdr:rowOff>
    </xdr:to>
    <xdr:sp macro="" textlink="">
      <xdr:nvSpPr>
        <xdr:cNvPr id="349" name="楕円 348"/>
        <xdr:cNvSpPr/>
      </xdr:nvSpPr>
      <xdr:spPr>
        <a:xfrm>
          <a:off x="13462000" y="1026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88790</xdr:rowOff>
    </xdr:from>
    <xdr:ext cx="762000" cy="259045"/>
    <xdr:sp macro="" textlink="">
      <xdr:nvSpPr>
        <xdr:cNvPr id="350" name="テキスト ボックス 349"/>
        <xdr:cNvSpPr txBox="1"/>
      </xdr:nvSpPr>
      <xdr:spPr>
        <a:xfrm>
          <a:off x="13131800" y="10032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公債費負担（元利償還費）が財政運営を圧迫していたため平成</a:t>
          </a:r>
          <a:r>
            <a:rPr lang="en-US" altLang="ja-JP" sz="1100">
              <a:solidFill>
                <a:schemeClr val="dk1"/>
              </a:solidFill>
              <a:effectLst/>
              <a:latin typeface="+mn-lt"/>
              <a:ea typeface="+mn-ea"/>
              <a:cs typeface="+mn-cs"/>
            </a:rPr>
            <a:t>17</a:t>
          </a:r>
          <a:r>
            <a:rPr lang="ja-JP" altLang="ja-JP" sz="1100">
              <a:solidFill>
                <a:schemeClr val="dk1"/>
              </a:solidFill>
              <a:effectLst/>
              <a:latin typeface="+mn-lt"/>
              <a:ea typeface="+mn-ea"/>
              <a:cs typeface="+mn-cs"/>
            </a:rPr>
            <a:t>年度から平成</a:t>
          </a:r>
          <a:r>
            <a:rPr lang="en-US" altLang="ja-JP" sz="1100">
              <a:solidFill>
                <a:schemeClr val="dk1"/>
              </a:solidFill>
              <a:effectLst/>
              <a:latin typeface="+mn-lt"/>
              <a:ea typeface="+mn-ea"/>
              <a:cs typeface="+mn-cs"/>
            </a:rPr>
            <a:t>22</a:t>
          </a:r>
          <a:r>
            <a:rPr lang="ja-JP" altLang="ja-JP" sz="1100">
              <a:solidFill>
                <a:schemeClr val="dk1"/>
              </a:solidFill>
              <a:effectLst/>
              <a:latin typeface="+mn-lt"/>
              <a:ea typeface="+mn-ea"/>
              <a:cs typeface="+mn-cs"/>
            </a:rPr>
            <a:t>年度において</a:t>
          </a:r>
          <a:r>
            <a:rPr lang="en-US" altLang="ja-JP" sz="1100">
              <a:solidFill>
                <a:schemeClr val="dk1"/>
              </a:solidFill>
              <a:effectLst/>
              <a:latin typeface="+mn-lt"/>
              <a:ea typeface="+mn-ea"/>
              <a:cs typeface="+mn-cs"/>
            </a:rPr>
            <a:t>920</a:t>
          </a:r>
          <a:r>
            <a:rPr lang="ja-JP" altLang="ja-JP" sz="1100">
              <a:solidFill>
                <a:schemeClr val="dk1"/>
              </a:solidFill>
              <a:effectLst/>
              <a:latin typeface="+mn-lt"/>
              <a:ea typeface="+mn-ea"/>
              <a:cs typeface="+mn-cs"/>
            </a:rPr>
            <a:t>百万円の繰上償還を行った。これら繰上償還及び地方債発行の抑制により実質公債費比率については逓減していく見込みであったが、北海道胆振東部地震に</a:t>
          </a:r>
          <a:r>
            <a:rPr lang="ja-JP" altLang="en-US" sz="1100">
              <a:solidFill>
                <a:schemeClr val="dk1"/>
              </a:solidFill>
              <a:effectLst/>
              <a:latin typeface="+mn-lt"/>
              <a:ea typeface="+mn-ea"/>
              <a:cs typeface="+mn-cs"/>
            </a:rPr>
            <a:t>よる</a:t>
          </a:r>
          <a:r>
            <a:rPr lang="ja-JP" altLang="ja-JP" sz="1100">
              <a:solidFill>
                <a:schemeClr val="dk1"/>
              </a:solidFill>
              <a:effectLst/>
              <a:latin typeface="+mn-lt"/>
              <a:ea typeface="+mn-ea"/>
              <a:cs typeface="+mn-cs"/>
            </a:rPr>
            <a:t>、災害関連</a:t>
          </a:r>
          <a:r>
            <a:rPr lang="ja-JP" altLang="en-US" sz="1100">
              <a:solidFill>
                <a:schemeClr val="dk1"/>
              </a:solidFill>
              <a:effectLst/>
              <a:latin typeface="+mn-lt"/>
              <a:ea typeface="+mn-ea"/>
              <a:cs typeface="+mn-cs"/>
            </a:rPr>
            <a:t>の</a:t>
          </a:r>
          <a:r>
            <a:rPr lang="ja-JP" altLang="ja-JP" sz="1100">
              <a:solidFill>
                <a:schemeClr val="dk1"/>
              </a:solidFill>
              <a:effectLst/>
              <a:latin typeface="+mn-lt"/>
              <a:ea typeface="+mn-ea"/>
              <a:cs typeface="+mn-cs"/>
            </a:rPr>
            <a:t>地方債</a:t>
          </a:r>
          <a:r>
            <a:rPr lang="ja-JP" altLang="en-US" sz="1100">
              <a:solidFill>
                <a:schemeClr val="dk1"/>
              </a:solidFill>
              <a:effectLst/>
              <a:latin typeface="+mn-lt"/>
              <a:ea typeface="+mn-ea"/>
              <a:cs typeface="+mn-cs"/>
            </a:rPr>
            <a:t>が増加</a:t>
          </a:r>
          <a:r>
            <a:rPr lang="ja-JP" altLang="ja-JP" sz="1100">
              <a:solidFill>
                <a:schemeClr val="dk1"/>
              </a:solidFill>
              <a:effectLst/>
              <a:latin typeface="+mn-lt"/>
              <a:ea typeface="+mn-ea"/>
              <a:cs typeface="+mn-cs"/>
            </a:rPr>
            <a:t>し実質公債費比率は今後増加傾向</a:t>
          </a:r>
          <a:r>
            <a:rPr lang="ja-JP" altLang="en-US" sz="1100">
              <a:solidFill>
                <a:schemeClr val="dk1"/>
              </a:solidFill>
              <a:effectLst/>
              <a:latin typeface="+mn-lt"/>
              <a:ea typeface="+mn-ea"/>
              <a:cs typeface="+mn-cs"/>
            </a:rPr>
            <a:t>と</a:t>
          </a:r>
          <a:r>
            <a:rPr lang="ja-JP" altLang="ja-JP" sz="1100">
              <a:solidFill>
                <a:schemeClr val="dk1"/>
              </a:solidFill>
              <a:effectLst/>
              <a:latin typeface="+mn-lt"/>
              <a:ea typeface="+mn-ea"/>
              <a:cs typeface="+mn-cs"/>
            </a:rPr>
            <a:t>なるが、災害関連以外の新規事業を極力抑制し、必要最低限の地方債発行に努める。</a:t>
          </a:r>
          <a:endParaRPr lang="en-US" altLang="ja-JP" sz="1100">
            <a:solidFill>
              <a:schemeClr val="dk1"/>
            </a:solidFill>
            <a:effectLst/>
            <a:latin typeface="+mn-lt"/>
            <a:ea typeface="+mn-ea"/>
            <a:cs typeface="+mn-cs"/>
          </a:endParaRPr>
        </a:p>
        <a:p>
          <a:pPr eaLnBrk="1" fontAlgn="auto" latinLnBrk="0" hangingPunct="1"/>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163576</xdr:rowOff>
    </xdr:from>
    <xdr:to>
      <xdr:col>81</xdr:col>
      <xdr:colOff>44450</xdr:colOff>
      <xdr:row>43</xdr:row>
      <xdr:rowOff>153162</xdr:rowOff>
    </xdr:to>
    <xdr:cxnSp macro="">
      <xdr:nvCxnSpPr>
        <xdr:cNvPr id="376" name="直線コネクタ 375"/>
        <xdr:cNvCxnSpPr/>
      </xdr:nvCxnSpPr>
      <xdr:spPr>
        <a:xfrm flipV="1">
          <a:off x="17018000" y="6507226"/>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125239</xdr:rowOff>
    </xdr:from>
    <xdr:ext cx="762000" cy="259045"/>
    <xdr:sp macro="" textlink="">
      <xdr:nvSpPr>
        <xdr:cNvPr id="377" name="公債費負担の状況最小値テキスト"/>
        <xdr:cNvSpPr txBox="1"/>
      </xdr:nvSpPr>
      <xdr:spPr>
        <a:xfrm>
          <a:off x="17106900" y="749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153162</xdr:rowOff>
    </xdr:from>
    <xdr:to>
      <xdr:col>81</xdr:col>
      <xdr:colOff>133350</xdr:colOff>
      <xdr:row>43</xdr:row>
      <xdr:rowOff>153162</xdr:rowOff>
    </xdr:to>
    <xdr:cxnSp macro="">
      <xdr:nvCxnSpPr>
        <xdr:cNvPr id="378" name="直線コネクタ 377"/>
        <xdr:cNvCxnSpPr/>
      </xdr:nvCxnSpPr>
      <xdr:spPr>
        <a:xfrm>
          <a:off x="16929100" y="7525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78503</xdr:rowOff>
    </xdr:from>
    <xdr:ext cx="762000" cy="259045"/>
    <xdr:sp macro="" textlink="">
      <xdr:nvSpPr>
        <xdr:cNvPr id="379" name="公債費負担の状況最大値テキスト"/>
        <xdr:cNvSpPr txBox="1"/>
      </xdr:nvSpPr>
      <xdr:spPr>
        <a:xfrm>
          <a:off x="17106900" y="625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163576</xdr:rowOff>
    </xdr:from>
    <xdr:to>
      <xdr:col>81</xdr:col>
      <xdr:colOff>133350</xdr:colOff>
      <xdr:row>37</xdr:row>
      <xdr:rowOff>163576</xdr:rowOff>
    </xdr:to>
    <xdr:cxnSp macro="">
      <xdr:nvCxnSpPr>
        <xdr:cNvPr id="380" name="直線コネクタ 379"/>
        <xdr:cNvCxnSpPr/>
      </xdr:nvCxnSpPr>
      <xdr:spPr>
        <a:xfrm>
          <a:off x="16929100" y="650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35052</xdr:rowOff>
    </xdr:from>
    <xdr:to>
      <xdr:col>81</xdr:col>
      <xdr:colOff>44450</xdr:colOff>
      <xdr:row>42</xdr:row>
      <xdr:rowOff>35052</xdr:rowOff>
    </xdr:to>
    <xdr:cxnSp macro="">
      <xdr:nvCxnSpPr>
        <xdr:cNvPr id="381" name="直線コネクタ 380"/>
        <xdr:cNvCxnSpPr/>
      </xdr:nvCxnSpPr>
      <xdr:spPr>
        <a:xfrm>
          <a:off x="16179800" y="72359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32275</xdr:rowOff>
    </xdr:from>
    <xdr:ext cx="762000" cy="259045"/>
    <xdr:sp macro="" textlink="">
      <xdr:nvSpPr>
        <xdr:cNvPr id="382" name="公債費負担の状況平均値テキスト"/>
        <xdr:cNvSpPr txBox="1"/>
      </xdr:nvSpPr>
      <xdr:spPr>
        <a:xfrm>
          <a:off x="17106900" y="6890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83" name="フローチャート: 判断 382"/>
        <xdr:cNvSpPr/>
      </xdr:nvSpPr>
      <xdr:spPr>
        <a:xfrm>
          <a:off x="169672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35052</xdr:rowOff>
    </xdr:from>
    <xdr:to>
      <xdr:col>77</xdr:col>
      <xdr:colOff>44450</xdr:colOff>
      <xdr:row>42</xdr:row>
      <xdr:rowOff>88138</xdr:rowOff>
    </xdr:to>
    <xdr:cxnSp macro="">
      <xdr:nvCxnSpPr>
        <xdr:cNvPr id="384" name="直線コネクタ 383"/>
        <xdr:cNvCxnSpPr/>
      </xdr:nvCxnSpPr>
      <xdr:spPr>
        <a:xfrm flipV="1">
          <a:off x="15290800" y="723595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85" name="フローチャート: 判断 384"/>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117873</xdr:rowOff>
    </xdr:from>
    <xdr:ext cx="736600" cy="259045"/>
    <xdr:sp macro="" textlink="">
      <xdr:nvSpPr>
        <xdr:cNvPr id="386" name="テキスト ボックス 385"/>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88138</xdr:rowOff>
    </xdr:from>
    <xdr:to>
      <xdr:col>72</xdr:col>
      <xdr:colOff>203200</xdr:colOff>
      <xdr:row>42</xdr:row>
      <xdr:rowOff>112268</xdr:rowOff>
    </xdr:to>
    <xdr:cxnSp macro="">
      <xdr:nvCxnSpPr>
        <xdr:cNvPr id="387" name="直線コネクタ 386"/>
        <xdr:cNvCxnSpPr/>
      </xdr:nvCxnSpPr>
      <xdr:spPr>
        <a:xfrm flipV="1">
          <a:off x="14401800" y="728903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6096</xdr:rowOff>
    </xdr:from>
    <xdr:to>
      <xdr:col>73</xdr:col>
      <xdr:colOff>44450</xdr:colOff>
      <xdr:row>41</xdr:row>
      <xdr:rowOff>107696</xdr:rowOff>
    </xdr:to>
    <xdr:sp macro="" textlink="">
      <xdr:nvSpPr>
        <xdr:cNvPr id="388" name="フローチャート: 判断 387"/>
        <xdr:cNvSpPr/>
      </xdr:nvSpPr>
      <xdr:spPr>
        <a:xfrm>
          <a:off x="15240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117873</xdr:rowOff>
    </xdr:from>
    <xdr:ext cx="762000" cy="259045"/>
    <xdr:sp macro="" textlink="">
      <xdr:nvSpPr>
        <xdr:cNvPr id="389" name="テキスト ボックス 388"/>
        <xdr:cNvSpPr txBox="1"/>
      </xdr:nvSpPr>
      <xdr:spPr>
        <a:xfrm>
          <a:off x="14909800" y="680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112268</xdr:rowOff>
    </xdr:from>
    <xdr:to>
      <xdr:col>68</xdr:col>
      <xdr:colOff>152400</xdr:colOff>
      <xdr:row>42</xdr:row>
      <xdr:rowOff>170180</xdr:rowOff>
    </xdr:to>
    <xdr:cxnSp macro="">
      <xdr:nvCxnSpPr>
        <xdr:cNvPr id="390" name="直線コネクタ 389"/>
        <xdr:cNvCxnSpPr/>
      </xdr:nvCxnSpPr>
      <xdr:spPr>
        <a:xfrm flipV="1">
          <a:off x="13512800" y="731316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20574</xdr:rowOff>
    </xdr:from>
    <xdr:to>
      <xdr:col>68</xdr:col>
      <xdr:colOff>203200</xdr:colOff>
      <xdr:row>41</xdr:row>
      <xdr:rowOff>122174</xdr:rowOff>
    </xdr:to>
    <xdr:sp macro="" textlink="">
      <xdr:nvSpPr>
        <xdr:cNvPr id="391" name="フローチャート: 判断 390"/>
        <xdr:cNvSpPr/>
      </xdr:nvSpPr>
      <xdr:spPr>
        <a:xfrm>
          <a:off x="14351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132351</xdr:rowOff>
    </xdr:from>
    <xdr:ext cx="762000" cy="259045"/>
    <xdr:sp macro="" textlink="">
      <xdr:nvSpPr>
        <xdr:cNvPr id="392" name="テキスト ボックス 391"/>
        <xdr:cNvSpPr txBox="1"/>
      </xdr:nvSpPr>
      <xdr:spPr>
        <a:xfrm>
          <a:off x="14020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39878</xdr:rowOff>
    </xdr:from>
    <xdr:to>
      <xdr:col>64</xdr:col>
      <xdr:colOff>152400</xdr:colOff>
      <xdr:row>41</xdr:row>
      <xdr:rowOff>141478</xdr:rowOff>
    </xdr:to>
    <xdr:sp macro="" textlink="">
      <xdr:nvSpPr>
        <xdr:cNvPr id="393" name="フローチャート: 判断 392"/>
        <xdr:cNvSpPr/>
      </xdr:nvSpPr>
      <xdr:spPr>
        <a:xfrm>
          <a:off x="13462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151655</xdr:rowOff>
    </xdr:from>
    <xdr:ext cx="762000" cy="259045"/>
    <xdr:sp macro="" textlink="">
      <xdr:nvSpPr>
        <xdr:cNvPr id="394" name="テキスト ボックス 393"/>
        <xdr:cNvSpPr txBox="1"/>
      </xdr:nvSpPr>
      <xdr:spPr>
        <a:xfrm>
          <a:off x="13131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155702</xdr:rowOff>
    </xdr:from>
    <xdr:to>
      <xdr:col>81</xdr:col>
      <xdr:colOff>95250</xdr:colOff>
      <xdr:row>42</xdr:row>
      <xdr:rowOff>85852</xdr:rowOff>
    </xdr:to>
    <xdr:sp macro="" textlink="">
      <xdr:nvSpPr>
        <xdr:cNvPr id="400" name="楕円 399"/>
        <xdr:cNvSpPr/>
      </xdr:nvSpPr>
      <xdr:spPr>
        <a:xfrm>
          <a:off x="169672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127779</xdr:rowOff>
    </xdr:from>
    <xdr:ext cx="762000" cy="259045"/>
    <xdr:sp macro="" textlink="">
      <xdr:nvSpPr>
        <xdr:cNvPr id="401" name="公債費負担の状況該当値テキスト"/>
        <xdr:cNvSpPr txBox="1"/>
      </xdr:nvSpPr>
      <xdr:spPr>
        <a:xfrm>
          <a:off x="17106900" y="7157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155702</xdr:rowOff>
    </xdr:from>
    <xdr:to>
      <xdr:col>77</xdr:col>
      <xdr:colOff>95250</xdr:colOff>
      <xdr:row>42</xdr:row>
      <xdr:rowOff>85852</xdr:rowOff>
    </xdr:to>
    <xdr:sp macro="" textlink="">
      <xdr:nvSpPr>
        <xdr:cNvPr id="402" name="楕円 401"/>
        <xdr:cNvSpPr/>
      </xdr:nvSpPr>
      <xdr:spPr>
        <a:xfrm>
          <a:off x="161290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70629</xdr:rowOff>
    </xdr:from>
    <xdr:ext cx="736600" cy="259045"/>
    <xdr:sp macro="" textlink="">
      <xdr:nvSpPr>
        <xdr:cNvPr id="403" name="テキスト ボックス 402"/>
        <xdr:cNvSpPr txBox="1"/>
      </xdr:nvSpPr>
      <xdr:spPr>
        <a:xfrm>
          <a:off x="15798800" y="7271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37338</xdr:rowOff>
    </xdr:from>
    <xdr:to>
      <xdr:col>73</xdr:col>
      <xdr:colOff>44450</xdr:colOff>
      <xdr:row>42</xdr:row>
      <xdr:rowOff>138938</xdr:rowOff>
    </xdr:to>
    <xdr:sp macro="" textlink="">
      <xdr:nvSpPr>
        <xdr:cNvPr id="404" name="楕円 403"/>
        <xdr:cNvSpPr/>
      </xdr:nvSpPr>
      <xdr:spPr>
        <a:xfrm>
          <a:off x="15240000" y="723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123715</xdr:rowOff>
    </xdr:from>
    <xdr:ext cx="762000" cy="259045"/>
    <xdr:sp macro="" textlink="">
      <xdr:nvSpPr>
        <xdr:cNvPr id="405" name="テキスト ボックス 404"/>
        <xdr:cNvSpPr txBox="1"/>
      </xdr:nvSpPr>
      <xdr:spPr>
        <a:xfrm>
          <a:off x="14909800" y="732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61468</xdr:rowOff>
    </xdr:from>
    <xdr:to>
      <xdr:col>68</xdr:col>
      <xdr:colOff>203200</xdr:colOff>
      <xdr:row>42</xdr:row>
      <xdr:rowOff>163068</xdr:rowOff>
    </xdr:to>
    <xdr:sp macro="" textlink="">
      <xdr:nvSpPr>
        <xdr:cNvPr id="406" name="楕円 405"/>
        <xdr:cNvSpPr/>
      </xdr:nvSpPr>
      <xdr:spPr>
        <a:xfrm>
          <a:off x="14351000" y="726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147845</xdr:rowOff>
    </xdr:from>
    <xdr:ext cx="762000" cy="259045"/>
    <xdr:sp macro="" textlink="">
      <xdr:nvSpPr>
        <xdr:cNvPr id="407" name="テキスト ボックス 406"/>
        <xdr:cNvSpPr txBox="1"/>
      </xdr:nvSpPr>
      <xdr:spPr>
        <a:xfrm>
          <a:off x="14020800" y="734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119380</xdr:rowOff>
    </xdr:from>
    <xdr:to>
      <xdr:col>64</xdr:col>
      <xdr:colOff>152400</xdr:colOff>
      <xdr:row>43</xdr:row>
      <xdr:rowOff>49530</xdr:rowOff>
    </xdr:to>
    <xdr:sp macro="" textlink="">
      <xdr:nvSpPr>
        <xdr:cNvPr id="408" name="楕円 407"/>
        <xdr:cNvSpPr/>
      </xdr:nvSpPr>
      <xdr:spPr>
        <a:xfrm>
          <a:off x="13462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34307</xdr:rowOff>
    </xdr:from>
    <xdr:ext cx="762000" cy="259045"/>
    <xdr:sp macro="" textlink="">
      <xdr:nvSpPr>
        <xdr:cNvPr id="409" name="テキスト ボックス 408"/>
        <xdr:cNvSpPr txBox="1"/>
      </xdr:nvSpPr>
      <xdr:spPr>
        <a:xfrm>
          <a:off x="13131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a:solidFill>
                <a:schemeClr val="dk1"/>
              </a:solidFill>
              <a:effectLst/>
              <a:latin typeface="+mn-lt"/>
              <a:ea typeface="+mn-ea"/>
              <a:cs typeface="+mn-cs"/>
            </a:rPr>
            <a:t>　</a:t>
          </a:r>
          <a:r>
            <a:rPr lang="ja-JP" altLang="ja-JP" sz="1000">
              <a:solidFill>
                <a:schemeClr val="dk1"/>
              </a:solidFill>
              <a:effectLst/>
              <a:latin typeface="+mn-lt"/>
              <a:ea typeface="+mn-ea"/>
              <a:cs typeface="+mn-cs"/>
            </a:rPr>
            <a:t>平成</a:t>
          </a:r>
          <a:r>
            <a:rPr lang="en-US" altLang="ja-JP" sz="1000">
              <a:solidFill>
                <a:schemeClr val="dk1"/>
              </a:solidFill>
              <a:effectLst/>
              <a:latin typeface="+mn-lt"/>
              <a:ea typeface="+mn-ea"/>
              <a:cs typeface="+mn-cs"/>
            </a:rPr>
            <a:t>17</a:t>
          </a:r>
          <a:r>
            <a:rPr lang="ja-JP" altLang="ja-JP" sz="1000">
              <a:solidFill>
                <a:schemeClr val="dk1"/>
              </a:solidFill>
              <a:effectLst/>
              <a:latin typeface="+mn-lt"/>
              <a:ea typeface="+mn-ea"/>
              <a:cs typeface="+mn-cs"/>
            </a:rPr>
            <a:t>年度から平成</a:t>
          </a:r>
          <a:r>
            <a:rPr lang="en-US" altLang="ja-JP" sz="1000">
              <a:solidFill>
                <a:schemeClr val="dk1"/>
              </a:solidFill>
              <a:effectLst/>
              <a:latin typeface="+mn-lt"/>
              <a:ea typeface="+mn-ea"/>
              <a:cs typeface="+mn-cs"/>
            </a:rPr>
            <a:t>22</a:t>
          </a:r>
          <a:r>
            <a:rPr lang="ja-JP" altLang="ja-JP" sz="1000">
              <a:solidFill>
                <a:schemeClr val="dk1"/>
              </a:solidFill>
              <a:effectLst/>
              <a:latin typeface="+mn-lt"/>
              <a:ea typeface="+mn-ea"/>
              <a:cs typeface="+mn-cs"/>
            </a:rPr>
            <a:t>年度に行った地方債の繰上償還による地方債現在高の縮減、土地開発公社等の負債額による負担見込額がないことから、将来負担額は全国平均を下回っている。また、過去に実施した大型建設事業に係る地方債の償還が順次終了</a:t>
          </a:r>
          <a:r>
            <a:rPr lang="ja-JP" altLang="en-US" sz="1000">
              <a:solidFill>
                <a:schemeClr val="dk1"/>
              </a:solidFill>
              <a:effectLst/>
              <a:latin typeface="+mn-lt"/>
              <a:ea typeface="+mn-ea"/>
              <a:cs typeface="+mn-cs"/>
            </a:rPr>
            <a:t>することから</a:t>
          </a:r>
          <a:r>
            <a:rPr lang="ja-JP" altLang="ja-JP" sz="1000">
              <a:solidFill>
                <a:schemeClr val="dk1"/>
              </a:solidFill>
              <a:effectLst/>
              <a:latin typeface="+mn-lt"/>
              <a:ea typeface="+mn-ea"/>
              <a:cs typeface="+mn-cs"/>
            </a:rPr>
            <a:t>、平成</a:t>
          </a:r>
          <a:r>
            <a:rPr lang="en-US" altLang="ja-JP" sz="1000">
              <a:solidFill>
                <a:schemeClr val="dk1"/>
              </a:solidFill>
              <a:effectLst/>
              <a:latin typeface="+mn-lt"/>
              <a:ea typeface="+mn-ea"/>
              <a:cs typeface="+mn-cs"/>
            </a:rPr>
            <a:t>24</a:t>
          </a:r>
          <a:r>
            <a:rPr lang="ja-JP" altLang="ja-JP" sz="1000">
              <a:solidFill>
                <a:schemeClr val="dk1"/>
              </a:solidFill>
              <a:effectLst/>
              <a:latin typeface="+mn-lt"/>
              <a:ea typeface="+mn-ea"/>
              <a:cs typeface="+mn-cs"/>
            </a:rPr>
            <a:t>年度以降は、地方債の償還に充当可能な基金積立額の増額により将来負担比率については大きく低減してい</a:t>
          </a:r>
          <a:r>
            <a:rPr lang="ja-JP" altLang="en-US" sz="1000">
              <a:solidFill>
                <a:schemeClr val="dk1"/>
              </a:solidFill>
              <a:effectLst/>
              <a:latin typeface="+mn-lt"/>
              <a:ea typeface="+mn-ea"/>
              <a:cs typeface="+mn-cs"/>
            </a:rPr>
            <a:t>る</a:t>
          </a:r>
          <a:r>
            <a:rPr lang="ja-JP" altLang="ja-JP" sz="1000">
              <a:solidFill>
                <a:schemeClr val="dk1"/>
              </a:solidFill>
              <a:effectLst/>
              <a:latin typeface="+mn-lt"/>
              <a:ea typeface="+mn-ea"/>
              <a:cs typeface="+mn-cs"/>
            </a:rPr>
            <a:t>。</a:t>
          </a:r>
          <a:endParaRPr lang="en-US" altLang="ja-JP" sz="1000">
            <a:solidFill>
              <a:schemeClr val="dk1"/>
            </a:solidFill>
            <a:effectLst/>
            <a:latin typeface="+mn-lt"/>
            <a:ea typeface="+mn-ea"/>
            <a:cs typeface="+mn-cs"/>
          </a:endParaRPr>
        </a:p>
        <a:p>
          <a:pPr eaLnBrk="1" fontAlgn="auto" latinLnBrk="0" hangingPunct="1"/>
          <a:r>
            <a:rPr lang="ja-JP" altLang="ja-JP" sz="1000">
              <a:solidFill>
                <a:schemeClr val="dk1"/>
              </a:solidFill>
              <a:effectLst/>
              <a:latin typeface="+mn-lt"/>
              <a:ea typeface="+mn-ea"/>
              <a:cs typeface="+mn-cs"/>
            </a:rPr>
            <a:t>　今後は北海道胆振東部地震に関連した災害関連地方債の増額により将来負担は、一時的に増加傾向になる可能性が高いが、災害関連以外の新規事業を極力抑制し、必要最低限の地方債発行により将来負担額の削減に努める。</a:t>
          </a:r>
          <a:endParaRPr lang="ja-JP" altLang="ja-JP" sz="10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21096</xdr:rowOff>
    </xdr:to>
    <xdr:cxnSp macro="">
      <xdr:nvCxnSpPr>
        <xdr:cNvPr id="438" name="直線コネクタ 437"/>
        <xdr:cNvCxnSpPr/>
      </xdr:nvCxnSpPr>
      <xdr:spPr>
        <a:xfrm flipV="1">
          <a:off x="17018000" y="2370667"/>
          <a:ext cx="0" cy="1422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164623</xdr:rowOff>
    </xdr:from>
    <xdr:ext cx="762000" cy="259045"/>
    <xdr:sp macro="" textlink="">
      <xdr:nvSpPr>
        <xdr:cNvPr id="439" name="将来負担の状況最小値テキスト"/>
        <xdr:cNvSpPr txBox="1"/>
      </xdr:nvSpPr>
      <xdr:spPr>
        <a:xfrm>
          <a:off x="17106900" y="376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21096</xdr:rowOff>
    </xdr:from>
    <xdr:to>
      <xdr:col>81</xdr:col>
      <xdr:colOff>133350</xdr:colOff>
      <xdr:row>22</xdr:row>
      <xdr:rowOff>21096</xdr:rowOff>
    </xdr:to>
    <xdr:cxnSp macro="">
      <xdr:nvCxnSpPr>
        <xdr:cNvPr id="440" name="直線コネクタ 439"/>
        <xdr:cNvCxnSpPr/>
      </xdr:nvCxnSpPr>
      <xdr:spPr>
        <a:xfrm>
          <a:off x="16929100" y="379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3"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7" name="フローチャート: 判断 446"/>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8" name="テキスト ボックス 447"/>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9" name="フローチャート: 判断 448"/>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0" name="テキスト ボックス 449"/>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1" name="フローチャート: 判断 450"/>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2" name="テキスト ボックス 451"/>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33514</xdr:rowOff>
    </xdr:from>
    <xdr:to>
      <xdr:col>73</xdr:col>
      <xdr:colOff>44450</xdr:colOff>
      <xdr:row>14</xdr:row>
      <xdr:rowOff>135114</xdr:rowOff>
    </xdr:to>
    <xdr:sp macro="" textlink="">
      <xdr:nvSpPr>
        <xdr:cNvPr id="458" name="楕円 457"/>
        <xdr:cNvSpPr/>
      </xdr:nvSpPr>
      <xdr:spPr>
        <a:xfrm>
          <a:off x="15240000" y="243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119891</xdr:rowOff>
    </xdr:from>
    <xdr:ext cx="762000" cy="259045"/>
    <xdr:sp macro="" textlink="">
      <xdr:nvSpPr>
        <xdr:cNvPr id="459" name="テキスト ボックス 458"/>
        <xdr:cNvSpPr txBox="1"/>
      </xdr:nvSpPr>
      <xdr:spPr>
        <a:xfrm>
          <a:off x="14909800" y="2520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北海道厚真町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4,500
4,457
404.61
22,126,076
19,865,044
1,589,810
3,540,092
10,402,615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北海道胆振東部地震に伴</a:t>
          </a:r>
          <a:r>
            <a:rPr lang="ja-JP" altLang="en-US" sz="1100" b="0" i="0" baseline="0">
              <a:solidFill>
                <a:schemeClr val="dk1"/>
              </a:solidFill>
              <a:effectLst/>
              <a:latin typeface="+mn-lt"/>
              <a:ea typeface="+mn-ea"/>
              <a:cs typeface="+mn-cs"/>
            </a:rPr>
            <a:t>う</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復旧・復興事業に必要な</a:t>
          </a:r>
          <a:r>
            <a:rPr lang="ja-JP" altLang="ja-JP" sz="1100" b="0" i="0" baseline="0">
              <a:solidFill>
                <a:schemeClr val="dk1"/>
              </a:solidFill>
              <a:effectLst/>
              <a:latin typeface="+mn-lt"/>
              <a:ea typeface="+mn-ea"/>
              <a:cs typeface="+mn-cs"/>
            </a:rPr>
            <a:t>職員採用を行ったことから、今後は人件費が増加傾向になる見込みである。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現状は、</a:t>
          </a:r>
          <a:r>
            <a:rPr lang="ja-JP" altLang="ja-JP" sz="1100">
              <a:solidFill>
                <a:schemeClr val="dk1"/>
              </a:solidFill>
              <a:effectLst/>
              <a:latin typeface="+mn-lt"/>
              <a:ea typeface="+mn-ea"/>
              <a:cs typeface="+mn-cs"/>
            </a:rPr>
            <a:t>震災復興を最優先とした職員配置を行っているが、復興事業終了後を見据えた、計画的な職員採用を行</a:t>
          </a:r>
          <a:r>
            <a:rPr lang="ja-JP" altLang="en-US" sz="1100">
              <a:solidFill>
                <a:schemeClr val="dk1"/>
              </a:solidFill>
              <a:effectLst/>
              <a:latin typeface="+mn-lt"/>
              <a:ea typeface="+mn-ea"/>
              <a:cs typeface="+mn-cs"/>
            </a:rPr>
            <a:t>い人件費を抑制していく</a:t>
          </a:r>
          <a:r>
            <a:rPr lang="ja-JP" altLang="ja-JP" sz="1100">
              <a:solidFill>
                <a:schemeClr val="dk1"/>
              </a:solidFill>
              <a:effectLst/>
              <a:latin typeface="+mn-lt"/>
              <a:ea typeface="+mn-ea"/>
              <a:cs typeface="+mn-cs"/>
            </a:rPr>
            <a:t>必要がある。</a:t>
          </a:r>
          <a:endParaRPr lang="ja-JP" altLang="ja-JP">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120142</xdr:rowOff>
    </xdr:from>
    <xdr:to>
      <xdr:col>24</xdr:col>
      <xdr:colOff>25400</xdr:colOff>
      <xdr:row>40</xdr:row>
      <xdr:rowOff>154432</xdr:rowOff>
    </xdr:to>
    <xdr:cxnSp macro="">
      <xdr:nvCxnSpPr>
        <xdr:cNvPr id="59" name="直線コネクタ 58"/>
        <xdr:cNvCxnSpPr/>
      </xdr:nvCxnSpPr>
      <xdr:spPr>
        <a:xfrm flipV="1">
          <a:off x="4826000" y="5777992"/>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126509</xdr:rowOff>
    </xdr:from>
    <xdr:ext cx="762000" cy="259045"/>
    <xdr:sp macro="" textlink="">
      <xdr:nvSpPr>
        <xdr:cNvPr id="60" name="人件費最小値テキスト"/>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154432</xdr:rowOff>
    </xdr:from>
    <xdr:to>
      <xdr:col>24</xdr:col>
      <xdr:colOff>114300</xdr:colOff>
      <xdr:row>40</xdr:row>
      <xdr:rowOff>154432</xdr:rowOff>
    </xdr:to>
    <xdr:cxnSp macro="">
      <xdr:nvCxnSpPr>
        <xdr:cNvPr id="61" name="直線コネクタ 60"/>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35069</xdr:rowOff>
    </xdr:from>
    <xdr:ext cx="762000" cy="259045"/>
    <xdr:sp macro="" textlink="">
      <xdr:nvSpPr>
        <xdr:cNvPr id="62" name="人件費最大値テキスト"/>
        <xdr:cNvSpPr txBox="1"/>
      </xdr:nvSpPr>
      <xdr:spPr>
        <a:xfrm>
          <a:off x="4914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120142</xdr:rowOff>
    </xdr:from>
    <xdr:to>
      <xdr:col>24</xdr:col>
      <xdr:colOff>114300</xdr:colOff>
      <xdr:row>33</xdr:row>
      <xdr:rowOff>120142</xdr:rowOff>
    </xdr:to>
    <xdr:cxnSp macro="">
      <xdr:nvCxnSpPr>
        <xdr:cNvPr id="63" name="直線コネクタ 62"/>
        <xdr:cNvCxnSpPr/>
      </xdr:nvCxnSpPr>
      <xdr:spPr>
        <a:xfrm>
          <a:off x="4737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14986</xdr:rowOff>
    </xdr:from>
    <xdr:to>
      <xdr:col>24</xdr:col>
      <xdr:colOff>25400</xdr:colOff>
      <xdr:row>38</xdr:row>
      <xdr:rowOff>58420</xdr:rowOff>
    </xdr:to>
    <xdr:cxnSp macro="">
      <xdr:nvCxnSpPr>
        <xdr:cNvPr id="64" name="直線コネクタ 63"/>
        <xdr:cNvCxnSpPr/>
      </xdr:nvCxnSpPr>
      <xdr:spPr>
        <a:xfrm>
          <a:off x="3987800" y="6358636"/>
          <a:ext cx="8382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17289</xdr:rowOff>
    </xdr:from>
    <xdr:ext cx="762000" cy="259045"/>
    <xdr:sp macro="" textlink="">
      <xdr:nvSpPr>
        <xdr:cNvPr id="65" name="人件費平均値テキスト"/>
        <xdr:cNvSpPr txBox="1"/>
      </xdr:nvSpPr>
      <xdr:spPr>
        <a:xfrm>
          <a:off x="4914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14986</xdr:rowOff>
    </xdr:from>
    <xdr:to>
      <xdr:col>19</xdr:col>
      <xdr:colOff>187325</xdr:colOff>
      <xdr:row>37</xdr:row>
      <xdr:rowOff>37846</xdr:rowOff>
    </xdr:to>
    <xdr:cxnSp macro="">
      <xdr:nvCxnSpPr>
        <xdr:cNvPr id="67" name="直線コネクタ 66"/>
        <xdr:cNvCxnSpPr/>
      </xdr:nvCxnSpPr>
      <xdr:spPr>
        <a:xfrm flipV="1">
          <a:off x="3098800" y="63586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68851</xdr:rowOff>
    </xdr:from>
    <xdr:ext cx="736600" cy="259045"/>
    <xdr:sp macro="" textlink="">
      <xdr:nvSpPr>
        <xdr:cNvPr id="69" name="テキスト ボックス 68"/>
        <xdr:cNvSpPr txBox="1"/>
      </xdr:nvSpPr>
      <xdr:spPr>
        <a:xfrm>
          <a:off x="3606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5842</xdr:rowOff>
    </xdr:from>
    <xdr:to>
      <xdr:col>15</xdr:col>
      <xdr:colOff>98425</xdr:colOff>
      <xdr:row>37</xdr:row>
      <xdr:rowOff>37846</xdr:rowOff>
    </xdr:to>
    <xdr:cxnSp macro="">
      <xdr:nvCxnSpPr>
        <xdr:cNvPr id="70" name="直線コネクタ 69"/>
        <xdr:cNvCxnSpPr/>
      </xdr:nvCxnSpPr>
      <xdr:spPr>
        <a:xfrm>
          <a:off x="2209800" y="63494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126492</xdr:rowOff>
    </xdr:from>
    <xdr:to>
      <xdr:col>15</xdr:col>
      <xdr:colOff>149225</xdr:colOff>
      <xdr:row>37</xdr:row>
      <xdr:rowOff>56642</xdr:rowOff>
    </xdr:to>
    <xdr:sp macro="" textlink="">
      <xdr:nvSpPr>
        <xdr:cNvPr id="71" name="フローチャート: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66819</xdr:rowOff>
    </xdr:from>
    <xdr:ext cx="762000" cy="259045"/>
    <xdr:sp macro="" textlink="">
      <xdr:nvSpPr>
        <xdr:cNvPr id="72" name="テキスト ボックス 71"/>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122428</xdr:rowOff>
    </xdr:from>
    <xdr:to>
      <xdr:col>11</xdr:col>
      <xdr:colOff>9525</xdr:colOff>
      <xdr:row>37</xdr:row>
      <xdr:rowOff>5842</xdr:rowOff>
    </xdr:to>
    <xdr:cxnSp macro="">
      <xdr:nvCxnSpPr>
        <xdr:cNvPr id="73" name="直線コネクタ 72"/>
        <xdr:cNvCxnSpPr/>
      </xdr:nvCxnSpPr>
      <xdr:spPr>
        <a:xfrm>
          <a:off x="1320800" y="62946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48531</xdr:rowOff>
    </xdr:from>
    <xdr:ext cx="762000" cy="259045"/>
    <xdr:sp macro="" textlink="">
      <xdr:nvSpPr>
        <xdr:cNvPr id="75" name="テキスト ボックス 74"/>
        <xdr:cNvSpPr txBox="1"/>
      </xdr:nvSpPr>
      <xdr:spPr>
        <a:xfrm>
          <a:off x="1828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103632</xdr:rowOff>
    </xdr:from>
    <xdr:to>
      <xdr:col>6</xdr:col>
      <xdr:colOff>171450</xdr:colOff>
      <xdr:row>37</xdr:row>
      <xdr:rowOff>33782</xdr:rowOff>
    </xdr:to>
    <xdr:sp macro="" textlink="">
      <xdr:nvSpPr>
        <xdr:cNvPr id="76" name="フローチャート: 判断 75"/>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18559</xdr:rowOff>
    </xdr:from>
    <xdr:ext cx="762000" cy="259045"/>
    <xdr:sp macro="" textlink="">
      <xdr:nvSpPr>
        <xdr:cNvPr id="77" name="テキスト ボックス 76"/>
        <xdr:cNvSpPr txBox="1"/>
      </xdr:nvSpPr>
      <xdr:spPr>
        <a:xfrm>
          <a:off x="939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7620</xdr:rowOff>
    </xdr:from>
    <xdr:to>
      <xdr:col>24</xdr:col>
      <xdr:colOff>76200</xdr:colOff>
      <xdr:row>38</xdr:row>
      <xdr:rowOff>109220</xdr:rowOff>
    </xdr:to>
    <xdr:sp macro="" textlink="">
      <xdr:nvSpPr>
        <xdr:cNvPr id="83" name="楕円 82"/>
        <xdr:cNvSpPr/>
      </xdr:nvSpPr>
      <xdr:spPr>
        <a:xfrm>
          <a:off x="47752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151147</xdr:rowOff>
    </xdr:from>
    <xdr:ext cx="762000" cy="259045"/>
    <xdr:sp macro="" textlink="">
      <xdr:nvSpPr>
        <xdr:cNvPr id="84" name="人件費該当値テキスト"/>
        <xdr:cNvSpPr txBox="1"/>
      </xdr:nvSpPr>
      <xdr:spPr>
        <a:xfrm>
          <a:off x="49149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135636</xdr:rowOff>
    </xdr:from>
    <xdr:to>
      <xdr:col>20</xdr:col>
      <xdr:colOff>38100</xdr:colOff>
      <xdr:row>37</xdr:row>
      <xdr:rowOff>65786</xdr:rowOff>
    </xdr:to>
    <xdr:sp macro="" textlink="">
      <xdr:nvSpPr>
        <xdr:cNvPr id="85" name="楕円 84"/>
        <xdr:cNvSpPr/>
      </xdr:nvSpPr>
      <xdr:spPr>
        <a:xfrm>
          <a:off x="3937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75963</xdr:rowOff>
    </xdr:from>
    <xdr:ext cx="736600" cy="259045"/>
    <xdr:sp macro="" textlink="">
      <xdr:nvSpPr>
        <xdr:cNvPr id="86" name="テキスト ボックス 85"/>
        <xdr:cNvSpPr txBox="1"/>
      </xdr:nvSpPr>
      <xdr:spPr>
        <a:xfrm>
          <a:off x="3606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158496</xdr:rowOff>
    </xdr:from>
    <xdr:to>
      <xdr:col>15</xdr:col>
      <xdr:colOff>149225</xdr:colOff>
      <xdr:row>37</xdr:row>
      <xdr:rowOff>88646</xdr:rowOff>
    </xdr:to>
    <xdr:sp macro="" textlink="">
      <xdr:nvSpPr>
        <xdr:cNvPr id="87" name="楕円 86"/>
        <xdr:cNvSpPr/>
      </xdr:nvSpPr>
      <xdr:spPr>
        <a:xfrm>
          <a:off x="3048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73423</xdr:rowOff>
    </xdr:from>
    <xdr:ext cx="762000" cy="259045"/>
    <xdr:sp macro="" textlink="">
      <xdr:nvSpPr>
        <xdr:cNvPr id="88" name="テキスト ボックス 87"/>
        <xdr:cNvSpPr txBox="1"/>
      </xdr:nvSpPr>
      <xdr:spPr>
        <a:xfrm>
          <a:off x="2717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126492</xdr:rowOff>
    </xdr:from>
    <xdr:to>
      <xdr:col>11</xdr:col>
      <xdr:colOff>60325</xdr:colOff>
      <xdr:row>37</xdr:row>
      <xdr:rowOff>56642</xdr:rowOff>
    </xdr:to>
    <xdr:sp macro="" textlink="">
      <xdr:nvSpPr>
        <xdr:cNvPr id="89" name="楕円 88"/>
        <xdr:cNvSpPr/>
      </xdr:nvSpPr>
      <xdr:spPr>
        <a:xfrm>
          <a:off x="2159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41419</xdr:rowOff>
    </xdr:from>
    <xdr:ext cx="762000" cy="259045"/>
    <xdr:sp macro="" textlink="">
      <xdr:nvSpPr>
        <xdr:cNvPr id="90" name="テキスト ボックス 89"/>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71628</xdr:rowOff>
    </xdr:from>
    <xdr:to>
      <xdr:col>6</xdr:col>
      <xdr:colOff>171450</xdr:colOff>
      <xdr:row>37</xdr:row>
      <xdr:rowOff>1778</xdr:rowOff>
    </xdr:to>
    <xdr:sp macro="" textlink="">
      <xdr:nvSpPr>
        <xdr:cNvPr id="91" name="楕円 90"/>
        <xdr:cNvSpPr/>
      </xdr:nvSpPr>
      <xdr:spPr>
        <a:xfrm>
          <a:off x="1270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11955</xdr:rowOff>
    </xdr:from>
    <xdr:ext cx="762000" cy="259045"/>
    <xdr:sp macro="" textlink="">
      <xdr:nvSpPr>
        <xdr:cNvPr id="92" name="テキスト ボックス 91"/>
        <xdr:cNvSpPr txBox="1"/>
      </xdr:nvSpPr>
      <xdr:spPr>
        <a:xfrm>
          <a:off x="939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類似団体平均に比べ上回っているのは、人口規模からみた施設数が多く、維持管理経費等が多いためであったが、</a:t>
          </a:r>
          <a:r>
            <a:rPr lang="ja-JP" altLang="en-US" sz="1100">
              <a:solidFill>
                <a:schemeClr val="dk1"/>
              </a:solidFill>
              <a:effectLst/>
              <a:latin typeface="+mn-lt"/>
              <a:ea typeface="+mn-ea"/>
              <a:cs typeface="+mn-cs"/>
            </a:rPr>
            <a:t>平成３０年度は</a:t>
          </a:r>
          <a:r>
            <a:rPr lang="ja-JP" altLang="ja-JP" sz="1100">
              <a:solidFill>
                <a:schemeClr val="dk1"/>
              </a:solidFill>
              <a:effectLst/>
              <a:latin typeface="+mn-lt"/>
              <a:ea typeface="+mn-ea"/>
              <a:cs typeface="+mn-cs"/>
            </a:rPr>
            <a:t>北海道胆振東部地震に伴い物件費</a:t>
          </a:r>
          <a:r>
            <a:rPr lang="ja-JP" altLang="en-US" sz="1100">
              <a:solidFill>
                <a:schemeClr val="dk1"/>
              </a:solidFill>
              <a:effectLst/>
              <a:latin typeface="+mn-lt"/>
              <a:ea typeface="+mn-ea"/>
              <a:cs typeface="+mn-cs"/>
            </a:rPr>
            <a:t>は</a:t>
          </a:r>
          <a:r>
            <a:rPr lang="ja-JP" altLang="ja-JP" sz="1100">
              <a:solidFill>
                <a:schemeClr val="dk1"/>
              </a:solidFill>
              <a:effectLst/>
              <a:latin typeface="+mn-lt"/>
              <a:ea typeface="+mn-ea"/>
              <a:cs typeface="+mn-cs"/>
            </a:rPr>
            <a:t>激増</a:t>
          </a:r>
          <a:r>
            <a:rPr lang="ja-JP" altLang="en-US" sz="1100">
              <a:solidFill>
                <a:schemeClr val="dk1"/>
              </a:solidFill>
              <a:effectLst/>
              <a:latin typeface="+mn-lt"/>
              <a:ea typeface="+mn-ea"/>
              <a:cs typeface="+mn-cs"/>
            </a:rPr>
            <a:t>している</a:t>
          </a:r>
          <a:r>
            <a:rPr lang="ja-JP" altLang="ja-JP" sz="1100">
              <a:solidFill>
                <a:schemeClr val="dk1"/>
              </a:solidFill>
              <a:effectLst/>
              <a:latin typeface="+mn-lt"/>
              <a:ea typeface="+mn-ea"/>
              <a:cs typeface="+mn-cs"/>
            </a:rPr>
            <a:t>。</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今後においても、復興</a:t>
          </a:r>
          <a:r>
            <a:rPr lang="ja-JP" altLang="ja-JP" sz="1100">
              <a:solidFill>
                <a:schemeClr val="dk1"/>
              </a:solidFill>
              <a:effectLst/>
              <a:latin typeface="+mn-lt"/>
              <a:ea typeface="+mn-ea"/>
              <a:cs typeface="+mn-cs"/>
            </a:rPr>
            <a:t>関連の必要な事業</a:t>
          </a:r>
          <a:r>
            <a:rPr lang="ja-JP" altLang="en-US" sz="1100">
              <a:solidFill>
                <a:schemeClr val="dk1"/>
              </a:solidFill>
              <a:effectLst/>
              <a:latin typeface="+mn-lt"/>
              <a:ea typeface="+mn-ea"/>
              <a:cs typeface="+mn-cs"/>
            </a:rPr>
            <a:t>を優先し</a:t>
          </a:r>
          <a:r>
            <a:rPr lang="ja-JP" altLang="ja-JP" sz="1100">
              <a:solidFill>
                <a:schemeClr val="dk1"/>
              </a:solidFill>
              <a:effectLst/>
              <a:latin typeface="+mn-lt"/>
              <a:ea typeface="+mn-ea"/>
              <a:cs typeface="+mn-cs"/>
            </a:rPr>
            <a:t>、災害関連以外の事務事業の評価及び見直しや指定管理制度等の拡充を進め、維持管理経費の削減を進めていく。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161290</xdr:rowOff>
    </xdr:from>
    <xdr:to>
      <xdr:col>82</xdr:col>
      <xdr:colOff>107950</xdr:colOff>
      <xdr:row>22</xdr:row>
      <xdr:rowOff>66040</xdr:rowOff>
    </xdr:to>
    <xdr:cxnSp macro="">
      <xdr:nvCxnSpPr>
        <xdr:cNvPr id="120" name="直線コネクタ 119"/>
        <xdr:cNvCxnSpPr/>
      </xdr:nvCxnSpPr>
      <xdr:spPr>
        <a:xfrm flipV="1">
          <a:off x="16510000" y="23901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38117</xdr:rowOff>
    </xdr:from>
    <xdr:ext cx="762000" cy="259045"/>
    <xdr:sp macro="" textlink="">
      <xdr:nvSpPr>
        <xdr:cNvPr id="121"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66040</xdr:rowOff>
    </xdr:from>
    <xdr:to>
      <xdr:col>82</xdr:col>
      <xdr:colOff>196850</xdr:colOff>
      <xdr:row>22</xdr:row>
      <xdr:rowOff>66040</xdr:rowOff>
    </xdr:to>
    <xdr:cxnSp macro="">
      <xdr:nvCxnSpPr>
        <xdr:cNvPr id="122" name="直線コネクタ 121"/>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76217</xdr:rowOff>
    </xdr:from>
    <xdr:ext cx="762000" cy="259045"/>
    <xdr:sp macro="" textlink="">
      <xdr:nvSpPr>
        <xdr:cNvPr id="123" name="物件費最大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161290</xdr:rowOff>
    </xdr:from>
    <xdr:to>
      <xdr:col>82</xdr:col>
      <xdr:colOff>196850</xdr:colOff>
      <xdr:row>13</xdr:row>
      <xdr:rowOff>161290</xdr:rowOff>
    </xdr:to>
    <xdr:cxnSp macro="">
      <xdr:nvCxnSpPr>
        <xdr:cNvPr id="124" name="直線コネクタ 123"/>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12700</xdr:rowOff>
    </xdr:from>
    <xdr:to>
      <xdr:col>82</xdr:col>
      <xdr:colOff>107950</xdr:colOff>
      <xdr:row>19</xdr:row>
      <xdr:rowOff>123190</xdr:rowOff>
    </xdr:to>
    <xdr:cxnSp macro="">
      <xdr:nvCxnSpPr>
        <xdr:cNvPr id="125" name="直線コネクタ 124"/>
        <xdr:cNvCxnSpPr/>
      </xdr:nvCxnSpPr>
      <xdr:spPr>
        <a:xfrm flipV="1">
          <a:off x="15671800" y="3098800"/>
          <a:ext cx="8382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96537</xdr:rowOff>
    </xdr:from>
    <xdr:ext cx="762000" cy="259045"/>
    <xdr:sp macro="" textlink="">
      <xdr:nvSpPr>
        <xdr:cNvPr id="126" name="物件費平均値テキスト"/>
        <xdr:cNvSpPr txBox="1"/>
      </xdr:nvSpPr>
      <xdr:spPr>
        <a:xfrm>
          <a:off x="16598900" y="2839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119380</xdr:rowOff>
    </xdr:from>
    <xdr:to>
      <xdr:col>78</xdr:col>
      <xdr:colOff>69850</xdr:colOff>
      <xdr:row>19</xdr:row>
      <xdr:rowOff>123190</xdr:rowOff>
    </xdr:to>
    <xdr:cxnSp macro="">
      <xdr:nvCxnSpPr>
        <xdr:cNvPr id="128" name="直線コネクタ 127"/>
        <xdr:cNvCxnSpPr/>
      </xdr:nvCxnSpPr>
      <xdr:spPr>
        <a:xfrm>
          <a:off x="14782800" y="320548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29" name="フローチャート: 判断 128"/>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5097</xdr:rowOff>
    </xdr:from>
    <xdr:ext cx="736600" cy="259045"/>
    <xdr:sp macro="" textlink="">
      <xdr:nvSpPr>
        <xdr:cNvPr id="130" name="テキスト ボックス 129"/>
        <xdr:cNvSpPr txBox="1"/>
      </xdr:nvSpPr>
      <xdr:spPr>
        <a:xfrm>
          <a:off x="15290800" y="274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115570</xdr:rowOff>
    </xdr:from>
    <xdr:to>
      <xdr:col>73</xdr:col>
      <xdr:colOff>180975</xdr:colOff>
      <xdr:row>18</xdr:row>
      <xdr:rowOff>119380</xdr:rowOff>
    </xdr:to>
    <xdr:cxnSp macro="">
      <xdr:nvCxnSpPr>
        <xdr:cNvPr id="131" name="直線コネクタ 130"/>
        <xdr:cNvCxnSpPr/>
      </xdr:nvCxnSpPr>
      <xdr:spPr>
        <a:xfrm>
          <a:off x="13893800" y="303022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2" name="フローチャート: 判断 131"/>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3" name="テキスト ボックス 132"/>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115570</xdr:rowOff>
    </xdr:from>
    <xdr:to>
      <xdr:col>69</xdr:col>
      <xdr:colOff>92075</xdr:colOff>
      <xdr:row>17</xdr:row>
      <xdr:rowOff>123190</xdr:rowOff>
    </xdr:to>
    <xdr:cxnSp macro="">
      <xdr:nvCxnSpPr>
        <xdr:cNvPr id="134" name="直線コネクタ 133"/>
        <xdr:cNvCxnSpPr/>
      </xdr:nvCxnSpPr>
      <xdr:spPr>
        <a:xfrm flipV="1">
          <a:off x="13004800" y="30302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137160</xdr:rowOff>
    </xdr:from>
    <xdr:to>
      <xdr:col>69</xdr:col>
      <xdr:colOff>142875</xdr:colOff>
      <xdr:row>17</xdr:row>
      <xdr:rowOff>67310</xdr:rowOff>
    </xdr:to>
    <xdr:sp macro="" textlink="">
      <xdr:nvSpPr>
        <xdr:cNvPr id="135" name="フローチャート: 判断 134"/>
        <xdr:cNvSpPr/>
      </xdr:nvSpPr>
      <xdr:spPr>
        <a:xfrm>
          <a:off x="13843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77487</xdr:rowOff>
    </xdr:from>
    <xdr:ext cx="762000" cy="259045"/>
    <xdr:sp macro="" textlink="">
      <xdr:nvSpPr>
        <xdr:cNvPr id="136" name="テキスト ボックス 135"/>
        <xdr:cNvSpPr txBox="1"/>
      </xdr:nvSpPr>
      <xdr:spPr>
        <a:xfrm>
          <a:off x="13512800" y="264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7" name="フローチャート: 判断 136"/>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47007</xdr:rowOff>
    </xdr:from>
    <xdr:ext cx="762000" cy="259045"/>
    <xdr:sp macro="" textlink="">
      <xdr:nvSpPr>
        <xdr:cNvPr id="138" name="テキスト ボックス 137"/>
        <xdr:cNvSpPr txBox="1"/>
      </xdr:nvSpPr>
      <xdr:spPr>
        <a:xfrm>
          <a:off x="12623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133350</xdr:rowOff>
    </xdr:from>
    <xdr:to>
      <xdr:col>82</xdr:col>
      <xdr:colOff>158750</xdr:colOff>
      <xdr:row>18</xdr:row>
      <xdr:rowOff>63500</xdr:rowOff>
    </xdr:to>
    <xdr:sp macro="" textlink="">
      <xdr:nvSpPr>
        <xdr:cNvPr id="144" name="楕円 143"/>
        <xdr:cNvSpPr/>
      </xdr:nvSpPr>
      <xdr:spPr>
        <a:xfrm>
          <a:off x="164592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105427</xdr:rowOff>
    </xdr:from>
    <xdr:ext cx="762000" cy="259045"/>
    <xdr:sp macro="" textlink="">
      <xdr:nvSpPr>
        <xdr:cNvPr id="145" name="物件費該当値テキスト"/>
        <xdr:cNvSpPr txBox="1"/>
      </xdr:nvSpPr>
      <xdr:spPr>
        <a:xfrm>
          <a:off x="165989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72390</xdr:rowOff>
    </xdr:from>
    <xdr:to>
      <xdr:col>78</xdr:col>
      <xdr:colOff>120650</xdr:colOff>
      <xdr:row>20</xdr:row>
      <xdr:rowOff>2540</xdr:rowOff>
    </xdr:to>
    <xdr:sp macro="" textlink="">
      <xdr:nvSpPr>
        <xdr:cNvPr id="146" name="楕円 145"/>
        <xdr:cNvSpPr/>
      </xdr:nvSpPr>
      <xdr:spPr>
        <a:xfrm>
          <a:off x="15621000" y="332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158767</xdr:rowOff>
    </xdr:from>
    <xdr:ext cx="736600" cy="259045"/>
    <xdr:sp macro="" textlink="">
      <xdr:nvSpPr>
        <xdr:cNvPr id="147" name="テキスト ボックス 146"/>
        <xdr:cNvSpPr txBox="1"/>
      </xdr:nvSpPr>
      <xdr:spPr>
        <a:xfrm>
          <a:off x="15290800" y="341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68580</xdr:rowOff>
    </xdr:from>
    <xdr:to>
      <xdr:col>74</xdr:col>
      <xdr:colOff>31750</xdr:colOff>
      <xdr:row>18</xdr:row>
      <xdr:rowOff>170180</xdr:rowOff>
    </xdr:to>
    <xdr:sp macro="" textlink="">
      <xdr:nvSpPr>
        <xdr:cNvPr id="148" name="楕円 147"/>
        <xdr:cNvSpPr/>
      </xdr:nvSpPr>
      <xdr:spPr>
        <a:xfrm>
          <a:off x="14732000" y="315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154957</xdr:rowOff>
    </xdr:from>
    <xdr:ext cx="762000" cy="259045"/>
    <xdr:sp macro="" textlink="">
      <xdr:nvSpPr>
        <xdr:cNvPr id="149" name="テキスト ボックス 148"/>
        <xdr:cNvSpPr txBox="1"/>
      </xdr:nvSpPr>
      <xdr:spPr>
        <a:xfrm>
          <a:off x="14401800" y="324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64770</xdr:rowOff>
    </xdr:from>
    <xdr:to>
      <xdr:col>69</xdr:col>
      <xdr:colOff>142875</xdr:colOff>
      <xdr:row>17</xdr:row>
      <xdr:rowOff>166370</xdr:rowOff>
    </xdr:to>
    <xdr:sp macro="" textlink="">
      <xdr:nvSpPr>
        <xdr:cNvPr id="150" name="楕円 149"/>
        <xdr:cNvSpPr/>
      </xdr:nvSpPr>
      <xdr:spPr>
        <a:xfrm>
          <a:off x="13843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151147</xdr:rowOff>
    </xdr:from>
    <xdr:ext cx="762000" cy="259045"/>
    <xdr:sp macro="" textlink="">
      <xdr:nvSpPr>
        <xdr:cNvPr id="151" name="テキスト ボックス 150"/>
        <xdr:cNvSpPr txBox="1"/>
      </xdr:nvSpPr>
      <xdr:spPr>
        <a:xfrm>
          <a:off x="13512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72390</xdr:rowOff>
    </xdr:from>
    <xdr:to>
      <xdr:col>65</xdr:col>
      <xdr:colOff>53975</xdr:colOff>
      <xdr:row>18</xdr:row>
      <xdr:rowOff>2540</xdr:rowOff>
    </xdr:to>
    <xdr:sp macro="" textlink="">
      <xdr:nvSpPr>
        <xdr:cNvPr id="152" name="楕円 151"/>
        <xdr:cNvSpPr/>
      </xdr:nvSpPr>
      <xdr:spPr>
        <a:xfrm>
          <a:off x="129540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158767</xdr:rowOff>
    </xdr:from>
    <xdr:ext cx="762000" cy="259045"/>
    <xdr:sp macro="" textlink="">
      <xdr:nvSpPr>
        <xdr:cNvPr id="153" name="テキスト ボックス 152"/>
        <xdr:cNvSpPr txBox="1"/>
      </xdr:nvSpPr>
      <xdr:spPr>
        <a:xfrm>
          <a:off x="12623800" y="307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扶助費に係る経常収支比率については、類似団体平均を下回っており、同水準を推移しているが、北海道胆振東部</a:t>
          </a:r>
          <a:r>
            <a:rPr lang="ja-JP" altLang="en-US" sz="1100">
              <a:solidFill>
                <a:schemeClr val="dk1"/>
              </a:solidFill>
              <a:effectLst/>
              <a:latin typeface="+mn-lt"/>
              <a:ea typeface="+mn-ea"/>
              <a:cs typeface="+mn-cs"/>
            </a:rPr>
            <a:t>地震</a:t>
          </a:r>
          <a:r>
            <a:rPr lang="ja-JP" altLang="ja-JP" sz="1100">
              <a:solidFill>
                <a:schemeClr val="dk1"/>
              </a:solidFill>
              <a:effectLst/>
              <a:latin typeface="+mn-lt"/>
              <a:ea typeface="+mn-ea"/>
              <a:cs typeface="+mn-cs"/>
            </a:rPr>
            <a:t>の</a:t>
          </a:r>
          <a:r>
            <a:rPr lang="ja-JP" altLang="en-US" sz="1100">
              <a:solidFill>
                <a:schemeClr val="dk1"/>
              </a:solidFill>
              <a:effectLst/>
              <a:latin typeface="+mn-lt"/>
              <a:ea typeface="+mn-ea"/>
              <a:cs typeface="+mn-cs"/>
            </a:rPr>
            <a:t>復興事業等の</a:t>
          </a:r>
          <a:r>
            <a:rPr lang="ja-JP" altLang="ja-JP" sz="1100">
              <a:solidFill>
                <a:schemeClr val="dk1"/>
              </a:solidFill>
              <a:effectLst/>
              <a:latin typeface="+mn-lt"/>
              <a:ea typeface="+mn-ea"/>
              <a:cs typeface="+mn-cs"/>
            </a:rPr>
            <a:t>影響で増加する可能性が高いが、適正な資格審査等の実施により、</a:t>
          </a:r>
          <a:r>
            <a:rPr lang="ja-JP" altLang="en-US" sz="1100">
              <a:solidFill>
                <a:schemeClr val="dk1"/>
              </a:solidFill>
              <a:effectLst/>
              <a:latin typeface="+mn-lt"/>
              <a:ea typeface="+mn-ea"/>
              <a:cs typeface="+mn-cs"/>
            </a:rPr>
            <a:t>適正な</a:t>
          </a:r>
          <a:r>
            <a:rPr lang="ja-JP" altLang="ja-JP" sz="1100">
              <a:solidFill>
                <a:schemeClr val="dk1"/>
              </a:solidFill>
              <a:effectLst/>
              <a:latin typeface="+mn-lt"/>
              <a:ea typeface="+mn-ea"/>
              <a:cs typeface="+mn-cs"/>
            </a:rPr>
            <a:t>財政</a:t>
          </a:r>
          <a:r>
            <a:rPr lang="ja-JP" altLang="en-US" sz="1100">
              <a:solidFill>
                <a:schemeClr val="dk1"/>
              </a:solidFill>
              <a:effectLst/>
              <a:latin typeface="+mn-lt"/>
              <a:ea typeface="+mn-ea"/>
              <a:cs typeface="+mn-cs"/>
            </a:rPr>
            <a:t>運営に</a:t>
          </a:r>
          <a:r>
            <a:rPr lang="ja-JP" altLang="ja-JP" sz="1100">
              <a:solidFill>
                <a:schemeClr val="dk1"/>
              </a:solidFill>
              <a:effectLst/>
              <a:latin typeface="+mn-lt"/>
              <a:ea typeface="+mn-ea"/>
              <a:cs typeface="+mn-cs"/>
            </a:rPr>
            <a:t>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120650</xdr:rowOff>
    </xdr:to>
    <xdr:cxnSp macro="">
      <xdr:nvCxnSpPr>
        <xdr:cNvPr id="180" name="直線コネクタ 179"/>
        <xdr:cNvCxnSpPr/>
      </xdr:nvCxnSpPr>
      <xdr:spPr>
        <a:xfrm flipV="1">
          <a:off x="4826000" y="91186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92727</xdr:rowOff>
    </xdr:from>
    <xdr:ext cx="762000" cy="259045"/>
    <xdr:sp macro="" textlink="">
      <xdr:nvSpPr>
        <xdr:cNvPr id="181" name="扶助費最小値テキスト"/>
        <xdr:cNvSpPr txBox="1"/>
      </xdr:nvSpPr>
      <xdr:spPr>
        <a:xfrm>
          <a:off x="4914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120650</xdr:rowOff>
    </xdr:from>
    <xdr:to>
      <xdr:col>24</xdr:col>
      <xdr:colOff>114300</xdr:colOff>
      <xdr:row>61</xdr:row>
      <xdr:rowOff>120650</xdr:rowOff>
    </xdr:to>
    <xdr:cxnSp macro="">
      <xdr:nvCxnSpPr>
        <xdr:cNvPr id="182" name="直線コネクタ 181"/>
        <xdr:cNvCxnSpPr/>
      </xdr:nvCxnSpPr>
      <xdr:spPr>
        <a:xfrm>
          <a:off x="4737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3"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4" name="直線コネクタ 183"/>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63500</xdr:rowOff>
    </xdr:from>
    <xdr:to>
      <xdr:col>24</xdr:col>
      <xdr:colOff>25400</xdr:colOff>
      <xdr:row>54</xdr:row>
      <xdr:rowOff>76200</xdr:rowOff>
    </xdr:to>
    <xdr:cxnSp macro="">
      <xdr:nvCxnSpPr>
        <xdr:cNvPr id="185" name="直線コネクタ 184"/>
        <xdr:cNvCxnSpPr/>
      </xdr:nvCxnSpPr>
      <xdr:spPr>
        <a:xfrm>
          <a:off x="3987800" y="93218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124477</xdr:rowOff>
    </xdr:from>
    <xdr:ext cx="762000" cy="259045"/>
    <xdr:sp macro="" textlink="">
      <xdr:nvSpPr>
        <xdr:cNvPr id="186" name="扶助費平均値テキスト"/>
        <xdr:cNvSpPr txBox="1"/>
      </xdr:nvSpPr>
      <xdr:spPr>
        <a:xfrm>
          <a:off x="4914900" y="938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7" name="フローチャート: 判断 186"/>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50800</xdr:rowOff>
    </xdr:from>
    <xdr:to>
      <xdr:col>19</xdr:col>
      <xdr:colOff>187325</xdr:colOff>
      <xdr:row>54</xdr:row>
      <xdr:rowOff>63500</xdr:rowOff>
    </xdr:to>
    <xdr:cxnSp macro="">
      <xdr:nvCxnSpPr>
        <xdr:cNvPr id="188" name="直線コネクタ 187"/>
        <xdr:cNvCxnSpPr/>
      </xdr:nvCxnSpPr>
      <xdr:spPr>
        <a:xfrm>
          <a:off x="3098800" y="9309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9" name="フローチャート: 判断 188"/>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90" name="テキスト ボックス 189"/>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50800</xdr:rowOff>
    </xdr:from>
    <xdr:to>
      <xdr:col>15</xdr:col>
      <xdr:colOff>98425</xdr:colOff>
      <xdr:row>54</xdr:row>
      <xdr:rowOff>114300</xdr:rowOff>
    </xdr:to>
    <xdr:cxnSp macro="">
      <xdr:nvCxnSpPr>
        <xdr:cNvPr id="191" name="直線コネクタ 190"/>
        <xdr:cNvCxnSpPr/>
      </xdr:nvCxnSpPr>
      <xdr:spPr>
        <a:xfrm flipV="1">
          <a:off x="2209800" y="93091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139700</xdr:rowOff>
    </xdr:from>
    <xdr:to>
      <xdr:col>15</xdr:col>
      <xdr:colOff>149225</xdr:colOff>
      <xdr:row>55</xdr:row>
      <xdr:rowOff>69850</xdr:rowOff>
    </xdr:to>
    <xdr:sp macro="" textlink="">
      <xdr:nvSpPr>
        <xdr:cNvPr id="192" name="フローチャート: 判断 191"/>
        <xdr:cNvSpPr/>
      </xdr:nvSpPr>
      <xdr:spPr>
        <a:xfrm>
          <a:off x="3048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193" name="テキスト ボックス 192"/>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101600</xdr:rowOff>
    </xdr:from>
    <xdr:to>
      <xdr:col>11</xdr:col>
      <xdr:colOff>9525</xdr:colOff>
      <xdr:row>54</xdr:row>
      <xdr:rowOff>114300</xdr:rowOff>
    </xdr:to>
    <xdr:cxnSp macro="">
      <xdr:nvCxnSpPr>
        <xdr:cNvPr id="194" name="直線コネクタ 193"/>
        <xdr:cNvCxnSpPr/>
      </xdr:nvCxnSpPr>
      <xdr:spPr>
        <a:xfrm>
          <a:off x="1320800" y="9359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127000</xdr:rowOff>
    </xdr:from>
    <xdr:to>
      <xdr:col>11</xdr:col>
      <xdr:colOff>60325</xdr:colOff>
      <xdr:row>55</xdr:row>
      <xdr:rowOff>57150</xdr:rowOff>
    </xdr:to>
    <xdr:sp macro="" textlink="">
      <xdr:nvSpPr>
        <xdr:cNvPr id="195" name="フローチャート: 判断 194"/>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196" name="テキスト ボックス 195"/>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197" name="フローチャート: 判断 196"/>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29227</xdr:rowOff>
    </xdr:from>
    <xdr:ext cx="762000" cy="259045"/>
    <xdr:sp macro="" textlink="">
      <xdr:nvSpPr>
        <xdr:cNvPr id="198" name="テキスト ボックス 197"/>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25400</xdr:rowOff>
    </xdr:from>
    <xdr:to>
      <xdr:col>24</xdr:col>
      <xdr:colOff>76200</xdr:colOff>
      <xdr:row>54</xdr:row>
      <xdr:rowOff>127000</xdr:rowOff>
    </xdr:to>
    <xdr:sp macro="" textlink="">
      <xdr:nvSpPr>
        <xdr:cNvPr id="204" name="楕円 203"/>
        <xdr:cNvSpPr/>
      </xdr:nvSpPr>
      <xdr:spPr>
        <a:xfrm>
          <a:off x="47752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41927</xdr:rowOff>
    </xdr:from>
    <xdr:ext cx="762000" cy="259045"/>
    <xdr:sp macro="" textlink="">
      <xdr:nvSpPr>
        <xdr:cNvPr id="205" name="扶助費該当値テキスト"/>
        <xdr:cNvSpPr txBox="1"/>
      </xdr:nvSpPr>
      <xdr:spPr>
        <a:xfrm>
          <a:off x="4914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12700</xdr:rowOff>
    </xdr:from>
    <xdr:to>
      <xdr:col>20</xdr:col>
      <xdr:colOff>38100</xdr:colOff>
      <xdr:row>54</xdr:row>
      <xdr:rowOff>114300</xdr:rowOff>
    </xdr:to>
    <xdr:sp macro="" textlink="">
      <xdr:nvSpPr>
        <xdr:cNvPr id="206" name="楕円 205"/>
        <xdr:cNvSpPr/>
      </xdr:nvSpPr>
      <xdr:spPr>
        <a:xfrm>
          <a:off x="39370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124477</xdr:rowOff>
    </xdr:from>
    <xdr:ext cx="736600" cy="259045"/>
    <xdr:sp macro="" textlink="">
      <xdr:nvSpPr>
        <xdr:cNvPr id="207" name="テキスト ボックス 206"/>
        <xdr:cNvSpPr txBox="1"/>
      </xdr:nvSpPr>
      <xdr:spPr>
        <a:xfrm>
          <a:off x="3606800" y="9039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0</xdr:rowOff>
    </xdr:from>
    <xdr:to>
      <xdr:col>15</xdr:col>
      <xdr:colOff>149225</xdr:colOff>
      <xdr:row>54</xdr:row>
      <xdr:rowOff>101600</xdr:rowOff>
    </xdr:to>
    <xdr:sp macro="" textlink="">
      <xdr:nvSpPr>
        <xdr:cNvPr id="208" name="楕円 207"/>
        <xdr:cNvSpPr/>
      </xdr:nvSpPr>
      <xdr:spPr>
        <a:xfrm>
          <a:off x="3048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111777</xdr:rowOff>
    </xdr:from>
    <xdr:ext cx="762000" cy="259045"/>
    <xdr:sp macro="" textlink="">
      <xdr:nvSpPr>
        <xdr:cNvPr id="209" name="テキスト ボックス 208"/>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63500</xdr:rowOff>
    </xdr:from>
    <xdr:to>
      <xdr:col>11</xdr:col>
      <xdr:colOff>60325</xdr:colOff>
      <xdr:row>54</xdr:row>
      <xdr:rowOff>165100</xdr:rowOff>
    </xdr:to>
    <xdr:sp macro="" textlink="">
      <xdr:nvSpPr>
        <xdr:cNvPr id="210" name="楕円 209"/>
        <xdr:cNvSpPr/>
      </xdr:nvSpPr>
      <xdr:spPr>
        <a:xfrm>
          <a:off x="2159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3827</xdr:rowOff>
    </xdr:from>
    <xdr:ext cx="762000" cy="259045"/>
    <xdr:sp macro="" textlink="">
      <xdr:nvSpPr>
        <xdr:cNvPr id="211" name="テキスト ボックス 210"/>
        <xdr:cNvSpPr txBox="1"/>
      </xdr:nvSpPr>
      <xdr:spPr>
        <a:xfrm>
          <a:off x="18288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50800</xdr:rowOff>
    </xdr:from>
    <xdr:to>
      <xdr:col>6</xdr:col>
      <xdr:colOff>171450</xdr:colOff>
      <xdr:row>54</xdr:row>
      <xdr:rowOff>152400</xdr:rowOff>
    </xdr:to>
    <xdr:sp macro="" textlink="">
      <xdr:nvSpPr>
        <xdr:cNvPr id="212" name="楕円 211"/>
        <xdr:cNvSpPr/>
      </xdr:nvSpPr>
      <xdr:spPr>
        <a:xfrm>
          <a:off x="1270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162577</xdr:rowOff>
    </xdr:from>
    <xdr:ext cx="762000" cy="259045"/>
    <xdr:sp macro="" textlink="">
      <xdr:nvSpPr>
        <xdr:cNvPr id="213" name="テキスト ボックス 212"/>
        <xdr:cNvSpPr txBox="1"/>
      </xdr:nvSpPr>
      <xdr:spPr>
        <a:xfrm>
          <a:off x="9398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その他に係る経常収支比率については、繰出金が少ないため類似団体平均よりも低い水準で推移しているが、北海道胆振東部地震による簡易水道事業・公共下水道事業特別会計への災害復旧関連繰出金が増加するため、公営企業においても経費の節減等による経営健全化の取り組みを進めていく。</a:t>
          </a:r>
          <a:endParaRPr lang="en-US" altLang="ja-JP" sz="1100" b="0" i="0" baseline="0">
            <a:solidFill>
              <a:schemeClr val="dk1"/>
            </a:solidFill>
            <a:effectLst/>
            <a:latin typeface="+mn-lt"/>
            <a:ea typeface="+mn-ea"/>
            <a:cs typeface="+mn-cs"/>
          </a:endParaRPr>
        </a:p>
        <a:p>
          <a:pPr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公共施設の老朽化に伴う維持補修費の増加も懸念されるため、</a:t>
          </a:r>
          <a:r>
            <a:rPr lang="ja-JP" altLang="en-US" sz="1100" b="0" i="0" baseline="0">
              <a:solidFill>
                <a:schemeClr val="dk1"/>
              </a:solidFill>
              <a:effectLst/>
              <a:latin typeface="+mn-lt"/>
              <a:ea typeface="+mn-ea"/>
              <a:cs typeface="+mn-cs"/>
            </a:rPr>
            <a:t>管理</a:t>
          </a:r>
          <a:r>
            <a:rPr lang="ja-JP" altLang="ja-JP" sz="1100" b="0" i="0" baseline="0">
              <a:solidFill>
                <a:schemeClr val="dk1"/>
              </a:solidFill>
              <a:effectLst/>
              <a:latin typeface="+mn-lt"/>
              <a:ea typeface="+mn-ea"/>
              <a:cs typeface="+mn-cs"/>
            </a:rPr>
            <a:t>計画</a:t>
          </a:r>
          <a:r>
            <a:rPr lang="ja-JP" altLang="en-US" sz="1100" b="0" i="0" baseline="0">
              <a:solidFill>
                <a:schemeClr val="dk1"/>
              </a:solidFill>
              <a:effectLst/>
              <a:latin typeface="+mn-lt"/>
              <a:ea typeface="+mn-ea"/>
              <a:cs typeface="+mn-cs"/>
            </a:rPr>
            <a:t>に基づいた</a:t>
          </a:r>
          <a:r>
            <a:rPr lang="ja-JP" altLang="ja-JP" sz="1100" b="0" i="0" baseline="0">
              <a:solidFill>
                <a:schemeClr val="dk1"/>
              </a:solidFill>
              <a:effectLst/>
              <a:latin typeface="+mn-lt"/>
              <a:ea typeface="+mn-ea"/>
              <a:cs typeface="+mn-cs"/>
            </a:rPr>
            <a:t>維持補修に努める。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35560</xdr:rowOff>
    </xdr:from>
    <xdr:to>
      <xdr:col>82</xdr:col>
      <xdr:colOff>107950</xdr:colOff>
      <xdr:row>60</xdr:row>
      <xdr:rowOff>96520</xdr:rowOff>
    </xdr:to>
    <xdr:cxnSp macro="">
      <xdr:nvCxnSpPr>
        <xdr:cNvPr id="240" name="直線コネクタ 239"/>
        <xdr:cNvCxnSpPr/>
      </xdr:nvCxnSpPr>
      <xdr:spPr>
        <a:xfrm flipV="1">
          <a:off x="16510000" y="912241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68597</xdr:rowOff>
    </xdr:from>
    <xdr:ext cx="762000" cy="259045"/>
    <xdr:sp macro="" textlink="">
      <xdr:nvSpPr>
        <xdr:cNvPr id="241" name="その他最小値テキスト"/>
        <xdr:cNvSpPr txBox="1"/>
      </xdr:nvSpPr>
      <xdr:spPr>
        <a:xfrm>
          <a:off x="16598900" y="1035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96520</xdr:rowOff>
    </xdr:from>
    <xdr:to>
      <xdr:col>82</xdr:col>
      <xdr:colOff>196850</xdr:colOff>
      <xdr:row>60</xdr:row>
      <xdr:rowOff>96520</xdr:rowOff>
    </xdr:to>
    <xdr:cxnSp macro="">
      <xdr:nvCxnSpPr>
        <xdr:cNvPr id="242" name="直線コネクタ 241"/>
        <xdr:cNvCxnSpPr/>
      </xdr:nvCxnSpPr>
      <xdr:spPr>
        <a:xfrm>
          <a:off x="16421100" y="103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121937</xdr:rowOff>
    </xdr:from>
    <xdr:ext cx="762000" cy="259045"/>
    <xdr:sp macro="" textlink="">
      <xdr:nvSpPr>
        <xdr:cNvPr id="243" name="その他最大値テキスト"/>
        <xdr:cNvSpPr txBox="1"/>
      </xdr:nvSpPr>
      <xdr:spPr>
        <a:xfrm>
          <a:off x="16598900" y="886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35560</xdr:rowOff>
    </xdr:from>
    <xdr:to>
      <xdr:col>82</xdr:col>
      <xdr:colOff>196850</xdr:colOff>
      <xdr:row>53</xdr:row>
      <xdr:rowOff>35560</xdr:rowOff>
    </xdr:to>
    <xdr:cxnSp macro="">
      <xdr:nvCxnSpPr>
        <xdr:cNvPr id="244" name="直線コネクタ 243"/>
        <xdr:cNvCxnSpPr/>
      </xdr:nvCxnSpPr>
      <xdr:spPr>
        <a:xfrm>
          <a:off x="16421100" y="912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161290</xdr:rowOff>
    </xdr:from>
    <xdr:to>
      <xdr:col>82</xdr:col>
      <xdr:colOff>107950</xdr:colOff>
      <xdr:row>54</xdr:row>
      <xdr:rowOff>8890</xdr:rowOff>
    </xdr:to>
    <xdr:cxnSp macro="">
      <xdr:nvCxnSpPr>
        <xdr:cNvPr id="245" name="直線コネクタ 244"/>
        <xdr:cNvCxnSpPr/>
      </xdr:nvCxnSpPr>
      <xdr:spPr>
        <a:xfrm flipV="1">
          <a:off x="15671800" y="924814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170197</xdr:rowOff>
    </xdr:from>
    <xdr:ext cx="762000" cy="259045"/>
    <xdr:sp macro="" textlink="">
      <xdr:nvSpPr>
        <xdr:cNvPr id="246" name="その他平均値テキスト"/>
        <xdr:cNvSpPr txBox="1"/>
      </xdr:nvSpPr>
      <xdr:spPr>
        <a:xfrm>
          <a:off x="16598900" y="942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26670</xdr:rowOff>
    </xdr:from>
    <xdr:to>
      <xdr:col>82</xdr:col>
      <xdr:colOff>158750</xdr:colOff>
      <xdr:row>55</xdr:row>
      <xdr:rowOff>128270</xdr:rowOff>
    </xdr:to>
    <xdr:sp macro="" textlink="">
      <xdr:nvSpPr>
        <xdr:cNvPr id="247" name="フローチャート: 判断 246"/>
        <xdr:cNvSpPr/>
      </xdr:nvSpPr>
      <xdr:spPr>
        <a:xfrm>
          <a:off x="16459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8890</xdr:rowOff>
    </xdr:from>
    <xdr:to>
      <xdr:col>78</xdr:col>
      <xdr:colOff>69850</xdr:colOff>
      <xdr:row>54</xdr:row>
      <xdr:rowOff>16510</xdr:rowOff>
    </xdr:to>
    <xdr:cxnSp macro="">
      <xdr:nvCxnSpPr>
        <xdr:cNvPr id="248" name="直線コネクタ 247"/>
        <xdr:cNvCxnSpPr/>
      </xdr:nvCxnSpPr>
      <xdr:spPr>
        <a:xfrm flipV="1">
          <a:off x="14782800" y="926719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41910</xdr:rowOff>
    </xdr:from>
    <xdr:to>
      <xdr:col>78</xdr:col>
      <xdr:colOff>120650</xdr:colOff>
      <xdr:row>55</xdr:row>
      <xdr:rowOff>143510</xdr:rowOff>
    </xdr:to>
    <xdr:sp macro="" textlink="">
      <xdr:nvSpPr>
        <xdr:cNvPr id="249" name="フローチャート: 判断 248"/>
        <xdr:cNvSpPr/>
      </xdr:nvSpPr>
      <xdr:spPr>
        <a:xfrm>
          <a:off x="15621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128287</xdr:rowOff>
    </xdr:from>
    <xdr:ext cx="736600" cy="259045"/>
    <xdr:sp macro="" textlink="">
      <xdr:nvSpPr>
        <xdr:cNvPr id="250" name="テキスト ボックス 249"/>
        <xdr:cNvSpPr txBox="1"/>
      </xdr:nvSpPr>
      <xdr:spPr>
        <a:xfrm>
          <a:off x="15290800" y="9558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16510</xdr:rowOff>
    </xdr:from>
    <xdr:to>
      <xdr:col>73</xdr:col>
      <xdr:colOff>180975</xdr:colOff>
      <xdr:row>54</xdr:row>
      <xdr:rowOff>20320</xdr:rowOff>
    </xdr:to>
    <xdr:cxnSp macro="">
      <xdr:nvCxnSpPr>
        <xdr:cNvPr id="251" name="直線コネクタ 250"/>
        <xdr:cNvCxnSpPr/>
      </xdr:nvCxnSpPr>
      <xdr:spPr>
        <a:xfrm flipV="1">
          <a:off x="13893800" y="92748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34290</xdr:rowOff>
    </xdr:from>
    <xdr:to>
      <xdr:col>74</xdr:col>
      <xdr:colOff>31750</xdr:colOff>
      <xdr:row>55</xdr:row>
      <xdr:rowOff>135890</xdr:rowOff>
    </xdr:to>
    <xdr:sp macro="" textlink="">
      <xdr:nvSpPr>
        <xdr:cNvPr id="252" name="フローチャート: 判断 251"/>
        <xdr:cNvSpPr/>
      </xdr:nvSpPr>
      <xdr:spPr>
        <a:xfrm>
          <a:off x="14732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120667</xdr:rowOff>
    </xdr:from>
    <xdr:ext cx="762000" cy="259045"/>
    <xdr:sp macro="" textlink="">
      <xdr:nvSpPr>
        <xdr:cNvPr id="253" name="テキスト ボックス 252"/>
        <xdr:cNvSpPr txBox="1"/>
      </xdr:nvSpPr>
      <xdr:spPr>
        <a:xfrm>
          <a:off x="14401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142240</xdr:rowOff>
    </xdr:from>
    <xdr:to>
      <xdr:col>69</xdr:col>
      <xdr:colOff>92075</xdr:colOff>
      <xdr:row>54</xdr:row>
      <xdr:rowOff>20320</xdr:rowOff>
    </xdr:to>
    <xdr:cxnSp macro="">
      <xdr:nvCxnSpPr>
        <xdr:cNvPr id="254" name="直線コネクタ 253"/>
        <xdr:cNvCxnSpPr/>
      </xdr:nvCxnSpPr>
      <xdr:spPr>
        <a:xfrm>
          <a:off x="13004800" y="922909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19050</xdr:rowOff>
    </xdr:from>
    <xdr:to>
      <xdr:col>69</xdr:col>
      <xdr:colOff>142875</xdr:colOff>
      <xdr:row>55</xdr:row>
      <xdr:rowOff>120650</xdr:rowOff>
    </xdr:to>
    <xdr:sp macro="" textlink="">
      <xdr:nvSpPr>
        <xdr:cNvPr id="255" name="フローチャート: 判断 254"/>
        <xdr:cNvSpPr/>
      </xdr:nvSpPr>
      <xdr:spPr>
        <a:xfrm>
          <a:off x="13843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105427</xdr:rowOff>
    </xdr:from>
    <xdr:ext cx="762000" cy="259045"/>
    <xdr:sp macro="" textlink="">
      <xdr:nvSpPr>
        <xdr:cNvPr id="256" name="テキスト ボックス 255"/>
        <xdr:cNvSpPr txBox="1"/>
      </xdr:nvSpPr>
      <xdr:spPr>
        <a:xfrm>
          <a:off x="13512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7620</xdr:rowOff>
    </xdr:from>
    <xdr:to>
      <xdr:col>65</xdr:col>
      <xdr:colOff>53975</xdr:colOff>
      <xdr:row>55</xdr:row>
      <xdr:rowOff>109220</xdr:rowOff>
    </xdr:to>
    <xdr:sp macro="" textlink="">
      <xdr:nvSpPr>
        <xdr:cNvPr id="257" name="フローチャート: 判断 256"/>
        <xdr:cNvSpPr/>
      </xdr:nvSpPr>
      <xdr:spPr>
        <a:xfrm>
          <a:off x="12954000" y="943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93997</xdr:rowOff>
    </xdr:from>
    <xdr:ext cx="762000" cy="259045"/>
    <xdr:sp macro="" textlink="">
      <xdr:nvSpPr>
        <xdr:cNvPr id="258" name="テキスト ボックス 257"/>
        <xdr:cNvSpPr txBox="1"/>
      </xdr:nvSpPr>
      <xdr:spPr>
        <a:xfrm>
          <a:off x="12623800" y="952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110490</xdr:rowOff>
    </xdr:from>
    <xdr:to>
      <xdr:col>82</xdr:col>
      <xdr:colOff>158750</xdr:colOff>
      <xdr:row>54</xdr:row>
      <xdr:rowOff>40640</xdr:rowOff>
    </xdr:to>
    <xdr:sp macro="" textlink="">
      <xdr:nvSpPr>
        <xdr:cNvPr id="264" name="楕円 263"/>
        <xdr:cNvSpPr/>
      </xdr:nvSpPr>
      <xdr:spPr>
        <a:xfrm>
          <a:off x="164592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19067</xdr:rowOff>
    </xdr:from>
    <xdr:ext cx="762000" cy="259045"/>
    <xdr:sp macro="" textlink="">
      <xdr:nvSpPr>
        <xdr:cNvPr id="265" name="その他該当値テキスト"/>
        <xdr:cNvSpPr txBox="1"/>
      </xdr:nvSpPr>
      <xdr:spPr>
        <a:xfrm>
          <a:off x="16598900" y="910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129540</xdr:rowOff>
    </xdr:from>
    <xdr:to>
      <xdr:col>78</xdr:col>
      <xdr:colOff>120650</xdr:colOff>
      <xdr:row>54</xdr:row>
      <xdr:rowOff>59690</xdr:rowOff>
    </xdr:to>
    <xdr:sp macro="" textlink="">
      <xdr:nvSpPr>
        <xdr:cNvPr id="266" name="楕円 265"/>
        <xdr:cNvSpPr/>
      </xdr:nvSpPr>
      <xdr:spPr>
        <a:xfrm>
          <a:off x="15621000" y="921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69867</xdr:rowOff>
    </xdr:from>
    <xdr:ext cx="736600" cy="259045"/>
    <xdr:sp macro="" textlink="">
      <xdr:nvSpPr>
        <xdr:cNvPr id="267" name="テキスト ボックス 266"/>
        <xdr:cNvSpPr txBox="1"/>
      </xdr:nvSpPr>
      <xdr:spPr>
        <a:xfrm>
          <a:off x="15290800" y="8985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137160</xdr:rowOff>
    </xdr:from>
    <xdr:to>
      <xdr:col>74</xdr:col>
      <xdr:colOff>31750</xdr:colOff>
      <xdr:row>54</xdr:row>
      <xdr:rowOff>67310</xdr:rowOff>
    </xdr:to>
    <xdr:sp macro="" textlink="">
      <xdr:nvSpPr>
        <xdr:cNvPr id="268" name="楕円 267"/>
        <xdr:cNvSpPr/>
      </xdr:nvSpPr>
      <xdr:spPr>
        <a:xfrm>
          <a:off x="14732000" y="922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77487</xdr:rowOff>
    </xdr:from>
    <xdr:ext cx="762000" cy="259045"/>
    <xdr:sp macro="" textlink="">
      <xdr:nvSpPr>
        <xdr:cNvPr id="269" name="テキスト ボックス 268"/>
        <xdr:cNvSpPr txBox="1"/>
      </xdr:nvSpPr>
      <xdr:spPr>
        <a:xfrm>
          <a:off x="14401800" y="899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140970</xdr:rowOff>
    </xdr:from>
    <xdr:to>
      <xdr:col>69</xdr:col>
      <xdr:colOff>142875</xdr:colOff>
      <xdr:row>54</xdr:row>
      <xdr:rowOff>71120</xdr:rowOff>
    </xdr:to>
    <xdr:sp macro="" textlink="">
      <xdr:nvSpPr>
        <xdr:cNvPr id="270" name="楕円 269"/>
        <xdr:cNvSpPr/>
      </xdr:nvSpPr>
      <xdr:spPr>
        <a:xfrm>
          <a:off x="13843000" y="922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81297</xdr:rowOff>
    </xdr:from>
    <xdr:ext cx="762000" cy="259045"/>
    <xdr:sp macro="" textlink="">
      <xdr:nvSpPr>
        <xdr:cNvPr id="271" name="テキスト ボックス 270"/>
        <xdr:cNvSpPr txBox="1"/>
      </xdr:nvSpPr>
      <xdr:spPr>
        <a:xfrm>
          <a:off x="13512800" y="899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91440</xdr:rowOff>
    </xdr:from>
    <xdr:to>
      <xdr:col>65</xdr:col>
      <xdr:colOff>53975</xdr:colOff>
      <xdr:row>54</xdr:row>
      <xdr:rowOff>21590</xdr:rowOff>
    </xdr:to>
    <xdr:sp macro="" textlink="">
      <xdr:nvSpPr>
        <xdr:cNvPr id="272" name="楕円 271"/>
        <xdr:cNvSpPr/>
      </xdr:nvSpPr>
      <xdr:spPr>
        <a:xfrm>
          <a:off x="12954000" y="917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31767</xdr:rowOff>
    </xdr:from>
    <xdr:ext cx="762000" cy="259045"/>
    <xdr:sp macro="" textlink="">
      <xdr:nvSpPr>
        <xdr:cNvPr id="273" name="テキスト ボックス 272"/>
        <xdr:cNvSpPr txBox="1"/>
      </xdr:nvSpPr>
      <xdr:spPr>
        <a:xfrm>
          <a:off x="12623800" y="894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補助費等に係る経常収支比率が類似団体平均を上回っているのは、国の農業政策に伴う補助金事業の増加によるものである。また、北海道胆振東部地震に伴い、災害関連の補助費が増加</a:t>
          </a:r>
          <a:r>
            <a:rPr lang="ja-JP" altLang="en-US" sz="1100">
              <a:solidFill>
                <a:schemeClr val="dk1"/>
              </a:solidFill>
              <a:effectLst/>
              <a:latin typeface="+mn-lt"/>
              <a:ea typeface="+mn-ea"/>
              <a:cs typeface="+mn-cs"/>
            </a:rPr>
            <a:t>していたが</a:t>
          </a:r>
          <a:r>
            <a:rPr lang="ja-JP" altLang="ja-JP" sz="1100">
              <a:solidFill>
                <a:schemeClr val="dk1"/>
              </a:solidFill>
              <a:effectLst/>
              <a:latin typeface="+mn-lt"/>
              <a:ea typeface="+mn-ea"/>
              <a:cs typeface="+mn-cs"/>
            </a:rPr>
            <a:t>、災害関連以外の補助金交付</a:t>
          </a:r>
          <a:r>
            <a:rPr lang="ja-JP" altLang="en-US" sz="1100">
              <a:solidFill>
                <a:schemeClr val="dk1"/>
              </a:solidFill>
              <a:effectLst/>
              <a:latin typeface="+mn-lt"/>
              <a:ea typeface="+mn-ea"/>
              <a:cs typeface="+mn-cs"/>
            </a:rPr>
            <a:t>の</a:t>
          </a:r>
          <a:r>
            <a:rPr lang="ja-JP" altLang="ja-JP" sz="1100">
              <a:solidFill>
                <a:schemeClr val="dk1"/>
              </a:solidFill>
              <a:effectLst/>
              <a:latin typeface="+mn-lt"/>
              <a:ea typeface="+mn-ea"/>
              <a:cs typeface="+mn-cs"/>
            </a:rPr>
            <a:t>検証を進め、補助金の見直しや廃止に努める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147574</xdr:rowOff>
    </xdr:to>
    <xdr:cxnSp macro="">
      <xdr:nvCxnSpPr>
        <xdr:cNvPr id="298" name="直線コネクタ 297"/>
        <xdr:cNvCxnSpPr/>
      </xdr:nvCxnSpPr>
      <xdr:spPr>
        <a:xfrm flipV="1">
          <a:off x="16510000" y="5842000"/>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119651</xdr:rowOff>
    </xdr:from>
    <xdr:ext cx="762000" cy="259045"/>
    <xdr:sp macro="" textlink="">
      <xdr:nvSpPr>
        <xdr:cNvPr id="299" name="補助費等最小値テキスト"/>
        <xdr:cNvSpPr txBox="1"/>
      </xdr:nvSpPr>
      <xdr:spPr>
        <a:xfrm>
          <a:off x="16598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147574</xdr:rowOff>
    </xdr:from>
    <xdr:to>
      <xdr:col>82</xdr:col>
      <xdr:colOff>196850</xdr:colOff>
      <xdr:row>41</xdr:row>
      <xdr:rowOff>147574</xdr:rowOff>
    </xdr:to>
    <xdr:cxnSp macro="">
      <xdr:nvCxnSpPr>
        <xdr:cNvPr id="300" name="直線コネクタ 299"/>
        <xdr:cNvCxnSpPr/>
      </xdr:nvCxnSpPr>
      <xdr:spPr>
        <a:xfrm>
          <a:off x="16421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1" name="補助費等最大値テキスト"/>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2" name="直線コネクタ 301"/>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161290</xdr:rowOff>
    </xdr:from>
    <xdr:to>
      <xdr:col>82</xdr:col>
      <xdr:colOff>107950</xdr:colOff>
      <xdr:row>38</xdr:row>
      <xdr:rowOff>21844</xdr:rowOff>
    </xdr:to>
    <xdr:cxnSp macro="">
      <xdr:nvCxnSpPr>
        <xdr:cNvPr id="303" name="直線コネクタ 302"/>
        <xdr:cNvCxnSpPr/>
      </xdr:nvCxnSpPr>
      <xdr:spPr>
        <a:xfrm flipV="1">
          <a:off x="15671800" y="650494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106443</xdr:rowOff>
    </xdr:from>
    <xdr:ext cx="762000" cy="259045"/>
    <xdr:sp macro="" textlink="">
      <xdr:nvSpPr>
        <xdr:cNvPr id="304" name="補助費等平均値テキスト"/>
        <xdr:cNvSpPr txBox="1"/>
      </xdr:nvSpPr>
      <xdr:spPr>
        <a:xfrm>
          <a:off x="16598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89916</xdr:rowOff>
    </xdr:from>
    <xdr:to>
      <xdr:col>82</xdr:col>
      <xdr:colOff>158750</xdr:colOff>
      <xdr:row>37</xdr:row>
      <xdr:rowOff>20066</xdr:rowOff>
    </xdr:to>
    <xdr:sp macro="" textlink="">
      <xdr:nvSpPr>
        <xdr:cNvPr id="305" name="フローチャート: 判断 304"/>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21844</xdr:rowOff>
    </xdr:from>
    <xdr:to>
      <xdr:col>78</xdr:col>
      <xdr:colOff>69850</xdr:colOff>
      <xdr:row>38</xdr:row>
      <xdr:rowOff>72136</xdr:rowOff>
    </xdr:to>
    <xdr:cxnSp macro="">
      <xdr:nvCxnSpPr>
        <xdr:cNvPr id="306" name="直線コネクタ 305"/>
        <xdr:cNvCxnSpPr/>
      </xdr:nvCxnSpPr>
      <xdr:spPr>
        <a:xfrm flipV="1">
          <a:off x="14782800" y="653694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7" name="フローチャート: 判断 306"/>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08" name="テキスト ボックス 307"/>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124714</xdr:rowOff>
    </xdr:from>
    <xdr:to>
      <xdr:col>73</xdr:col>
      <xdr:colOff>180975</xdr:colOff>
      <xdr:row>38</xdr:row>
      <xdr:rowOff>72136</xdr:rowOff>
    </xdr:to>
    <xdr:cxnSp macro="">
      <xdr:nvCxnSpPr>
        <xdr:cNvPr id="309" name="直線コネクタ 308"/>
        <xdr:cNvCxnSpPr/>
      </xdr:nvCxnSpPr>
      <xdr:spPr>
        <a:xfrm>
          <a:off x="13893800" y="6468364"/>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10" name="フローチャート: 判断 309"/>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11955</xdr:rowOff>
    </xdr:from>
    <xdr:ext cx="762000" cy="259045"/>
    <xdr:sp macro="" textlink="">
      <xdr:nvSpPr>
        <xdr:cNvPr id="311" name="テキスト ボックス 310"/>
        <xdr:cNvSpPr txBox="1"/>
      </xdr:nvSpPr>
      <xdr:spPr>
        <a:xfrm>
          <a:off x="14401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88138</xdr:rowOff>
    </xdr:from>
    <xdr:to>
      <xdr:col>69</xdr:col>
      <xdr:colOff>92075</xdr:colOff>
      <xdr:row>37</xdr:row>
      <xdr:rowOff>124714</xdr:rowOff>
    </xdr:to>
    <xdr:cxnSp macro="">
      <xdr:nvCxnSpPr>
        <xdr:cNvPr id="312" name="直線コネクタ 311"/>
        <xdr:cNvCxnSpPr/>
      </xdr:nvCxnSpPr>
      <xdr:spPr>
        <a:xfrm>
          <a:off x="13004800" y="643178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169689</xdr:rowOff>
    </xdr:from>
    <xdr:ext cx="762000" cy="259045"/>
    <xdr:sp macro="" textlink="">
      <xdr:nvSpPr>
        <xdr:cNvPr id="314" name="テキスト ボックス 313"/>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16" name="テキスト ボックス 315"/>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110490</xdr:rowOff>
    </xdr:from>
    <xdr:to>
      <xdr:col>82</xdr:col>
      <xdr:colOff>158750</xdr:colOff>
      <xdr:row>38</xdr:row>
      <xdr:rowOff>40640</xdr:rowOff>
    </xdr:to>
    <xdr:sp macro="" textlink="">
      <xdr:nvSpPr>
        <xdr:cNvPr id="322" name="楕円 321"/>
        <xdr:cNvSpPr/>
      </xdr:nvSpPr>
      <xdr:spPr>
        <a:xfrm>
          <a:off x="164592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82567</xdr:rowOff>
    </xdr:from>
    <xdr:ext cx="762000" cy="259045"/>
    <xdr:sp macro="" textlink="">
      <xdr:nvSpPr>
        <xdr:cNvPr id="323" name="補助費等該当値テキスト"/>
        <xdr:cNvSpPr txBox="1"/>
      </xdr:nvSpPr>
      <xdr:spPr>
        <a:xfrm>
          <a:off x="165989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142494</xdr:rowOff>
    </xdr:from>
    <xdr:to>
      <xdr:col>78</xdr:col>
      <xdr:colOff>120650</xdr:colOff>
      <xdr:row>38</xdr:row>
      <xdr:rowOff>72644</xdr:rowOff>
    </xdr:to>
    <xdr:sp macro="" textlink="">
      <xdr:nvSpPr>
        <xdr:cNvPr id="324" name="楕円 323"/>
        <xdr:cNvSpPr/>
      </xdr:nvSpPr>
      <xdr:spPr>
        <a:xfrm>
          <a:off x="15621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57421</xdr:rowOff>
    </xdr:from>
    <xdr:ext cx="736600" cy="259045"/>
    <xdr:sp macro="" textlink="">
      <xdr:nvSpPr>
        <xdr:cNvPr id="325" name="テキスト ボックス 324"/>
        <xdr:cNvSpPr txBox="1"/>
      </xdr:nvSpPr>
      <xdr:spPr>
        <a:xfrm>
          <a:off x="15290800" y="6572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21336</xdr:rowOff>
    </xdr:from>
    <xdr:to>
      <xdr:col>74</xdr:col>
      <xdr:colOff>31750</xdr:colOff>
      <xdr:row>38</xdr:row>
      <xdr:rowOff>122936</xdr:rowOff>
    </xdr:to>
    <xdr:sp macro="" textlink="">
      <xdr:nvSpPr>
        <xdr:cNvPr id="326" name="楕円 325"/>
        <xdr:cNvSpPr/>
      </xdr:nvSpPr>
      <xdr:spPr>
        <a:xfrm>
          <a:off x="14732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107713</xdr:rowOff>
    </xdr:from>
    <xdr:ext cx="762000" cy="259045"/>
    <xdr:sp macro="" textlink="">
      <xdr:nvSpPr>
        <xdr:cNvPr id="327" name="テキスト ボックス 326"/>
        <xdr:cNvSpPr txBox="1"/>
      </xdr:nvSpPr>
      <xdr:spPr>
        <a:xfrm>
          <a:off x="144018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73914</xdr:rowOff>
    </xdr:from>
    <xdr:to>
      <xdr:col>69</xdr:col>
      <xdr:colOff>142875</xdr:colOff>
      <xdr:row>38</xdr:row>
      <xdr:rowOff>4064</xdr:rowOff>
    </xdr:to>
    <xdr:sp macro="" textlink="">
      <xdr:nvSpPr>
        <xdr:cNvPr id="328" name="楕円 327"/>
        <xdr:cNvSpPr/>
      </xdr:nvSpPr>
      <xdr:spPr>
        <a:xfrm>
          <a:off x="13843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160291</xdr:rowOff>
    </xdr:from>
    <xdr:ext cx="762000" cy="259045"/>
    <xdr:sp macro="" textlink="">
      <xdr:nvSpPr>
        <xdr:cNvPr id="329" name="テキスト ボックス 328"/>
        <xdr:cNvSpPr txBox="1"/>
      </xdr:nvSpPr>
      <xdr:spPr>
        <a:xfrm>
          <a:off x="13512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37338</xdr:rowOff>
    </xdr:from>
    <xdr:to>
      <xdr:col>65</xdr:col>
      <xdr:colOff>53975</xdr:colOff>
      <xdr:row>37</xdr:row>
      <xdr:rowOff>138938</xdr:rowOff>
    </xdr:to>
    <xdr:sp macro="" textlink="">
      <xdr:nvSpPr>
        <xdr:cNvPr id="330" name="楕円 329"/>
        <xdr:cNvSpPr/>
      </xdr:nvSpPr>
      <xdr:spPr>
        <a:xfrm>
          <a:off x="12954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123715</xdr:rowOff>
    </xdr:from>
    <xdr:ext cx="762000" cy="259045"/>
    <xdr:sp macro="" textlink="">
      <xdr:nvSpPr>
        <xdr:cNvPr id="331" name="テキスト ボックス 330"/>
        <xdr:cNvSpPr txBox="1"/>
      </xdr:nvSpPr>
      <xdr:spPr>
        <a:xfrm>
          <a:off x="12623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a:solidFill>
                <a:schemeClr val="dk1"/>
              </a:solidFill>
              <a:effectLst/>
              <a:latin typeface="+mn-lt"/>
              <a:ea typeface="+mn-ea"/>
              <a:cs typeface="+mn-cs"/>
            </a:rPr>
            <a:t>　過去の</a:t>
          </a:r>
          <a:r>
            <a:rPr lang="ja-JP" altLang="ja-JP" sz="1100">
              <a:solidFill>
                <a:schemeClr val="dk1"/>
              </a:solidFill>
              <a:effectLst/>
              <a:latin typeface="+mn-lt"/>
              <a:ea typeface="+mn-ea"/>
              <a:cs typeface="+mn-cs"/>
            </a:rPr>
            <a:t>大型建設事業の実施や平成</a:t>
          </a:r>
          <a:r>
            <a:rPr lang="en-US" altLang="ja-JP" sz="1100">
              <a:solidFill>
                <a:schemeClr val="dk1"/>
              </a:solidFill>
              <a:effectLst/>
              <a:latin typeface="+mn-lt"/>
              <a:ea typeface="+mn-ea"/>
              <a:cs typeface="+mn-cs"/>
            </a:rPr>
            <a:t>22</a:t>
          </a:r>
          <a:r>
            <a:rPr lang="ja-JP" altLang="ja-JP" sz="1100">
              <a:solidFill>
                <a:schemeClr val="dk1"/>
              </a:solidFill>
              <a:effectLst/>
              <a:latin typeface="+mn-lt"/>
              <a:ea typeface="+mn-ea"/>
              <a:cs typeface="+mn-cs"/>
            </a:rPr>
            <a:t>年度における国営農業用水再編対策事業に係る地方債発行により、公債費負担は類似団体と比べ大きくなっていたが、平成</a:t>
          </a:r>
          <a:r>
            <a:rPr lang="en-US" altLang="ja-JP" sz="1100">
              <a:solidFill>
                <a:schemeClr val="dk1"/>
              </a:solidFill>
              <a:effectLst/>
              <a:latin typeface="+mn-lt"/>
              <a:ea typeface="+mn-ea"/>
              <a:cs typeface="+mn-cs"/>
            </a:rPr>
            <a:t>17</a:t>
          </a:r>
          <a:r>
            <a:rPr lang="ja-JP" altLang="ja-JP" sz="1100">
              <a:solidFill>
                <a:schemeClr val="dk1"/>
              </a:solidFill>
              <a:effectLst/>
              <a:latin typeface="+mn-lt"/>
              <a:ea typeface="+mn-ea"/>
              <a:cs typeface="+mn-cs"/>
            </a:rPr>
            <a:t>年度から平成</a:t>
          </a:r>
          <a:r>
            <a:rPr lang="en-US" altLang="ja-JP" sz="1100">
              <a:solidFill>
                <a:schemeClr val="dk1"/>
              </a:solidFill>
              <a:effectLst/>
              <a:latin typeface="+mn-lt"/>
              <a:ea typeface="+mn-ea"/>
              <a:cs typeface="+mn-cs"/>
            </a:rPr>
            <a:t>22</a:t>
          </a:r>
          <a:r>
            <a:rPr lang="ja-JP" altLang="ja-JP" sz="1100">
              <a:solidFill>
                <a:schemeClr val="dk1"/>
              </a:solidFill>
              <a:effectLst/>
              <a:latin typeface="+mn-lt"/>
              <a:ea typeface="+mn-ea"/>
              <a:cs typeface="+mn-cs"/>
            </a:rPr>
            <a:t>年度において繰上償還や大型建設事業の償還終了に伴い平成</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年度</a:t>
          </a:r>
          <a:r>
            <a:rPr lang="ja-JP" altLang="en-US" sz="1100">
              <a:solidFill>
                <a:schemeClr val="dk1"/>
              </a:solidFill>
              <a:effectLst/>
              <a:latin typeface="+mn-lt"/>
              <a:ea typeface="+mn-ea"/>
              <a:cs typeface="+mn-cs"/>
            </a:rPr>
            <a:t>以降</a:t>
          </a:r>
          <a:r>
            <a:rPr lang="ja-JP" altLang="ja-JP" sz="1100">
              <a:solidFill>
                <a:schemeClr val="dk1"/>
              </a:solidFill>
              <a:effectLst/>
              <a:latin typeface="+mn-lt"/>
              <a:ea typeface="+mn-ea"/>
              <a:cs typeface="+mn-cs"/>
            </a:rPr>
            <a:t>は類似団体よりも低くなっているが、災害関連事業の新発債が増加</a:t>
          </a:r>
          <a:r>
            <a:rPr lang="ja-JP" altLang="en-US" sz="1100">
              <a:solidFill>
                <a:schemeClr val="dk1"/>
              </a:solidFill>
              <a:effectLst/>
              <a:latin typeface="+mn-lt"/>
              <a:ea typeface="+mn-ea"/>
              <a:cs typeface="+mn-cs"/>
            </a:rPr>
            <a:t>したため</a:t>
          </a:r>
          <a:r>
            <a:rPr lang="ja-JP" altLang="ja-JP" sz="1100">
              <a:solidFill>
                <a:schemeClr val="dk1"/>
              </a:solidFill>
              <a:effectLst/>
              <a:latin typeface="+mn-lt"/>
              <a:ea typeface="+mn-ea"/>
              <a:cs typeface="+mn-cs"/>
            </a:rPr>
            <a:t>公債費は増加する。災害</a:t>
          </a:r>
          <a:r>
            <a:rPr lang="ja-JP" altLang="en-US" sz="1100">
              <a:solidFill>
                <a:schemeClr val="dk1"/>
              </a:solidFill>
              <a:effectLst/>
              <a:latin typeface="+mn-lt"/>
              <a:ea typeface="+mn-ea"/>
              <a:cs typeface="+mn-cs"/>
            </a:rPr>
            <a:t>以外</a:t>
          </a:r>
          <a:r>
            <a:rPr lang="ja-JP" altLang="ja-JP" sz="1100">
              <a:solidFill>
                <a:schemeClr val="dk1"/>
              </a:solidFill>
              <a:effectLst/>
              <a:latin typeface="+mn-lt"/>
              <a:ea typeface="+mn-ea"/>
              <a:cs typeface="+mn-cs"/>
            </a:rPr>
            <a:t>の新発債を極力抑制し、必要最低限の地方債発行に努める。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69850</xdr:rowOff>
    </xdr:to>
    <xdr:cxnSp macro="">
      <xdr:nvCxnSpPr>
        <xdr:cNvPr id="358" name="直線コネクタ 357"/>
        <xdr:cNvCxnSpPr/>
      </xdr:nvCxnSpPr>
      <xdr:spPr>
        <a:xfrm flipV="1">
          <a:off x="4826000" y="125095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9" name="公債費最小値テキスト"/>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60" name="直線コネクタ 359"/>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130811</xdr:rowOff>
    </xdr:from>
    <xdr:to>
      <xdr:col>24</xdr:col>
      <xdr:colOff>25400</xdr:colOff>
      <xdr:row>76</xdr:row>
      <xdr:rowOff>157480</xdr:rowOff>
    </xdr:to>
    <xdr:cxnSp macro="">
      <xdr:nvCxnSpPr>
        <xdr:cNvPr id="363" name="直線コネクタ 362"/>
        <xdr:cNvCxnSpPr/>
      </xdr:nvCxnSpPr>
      <xdr:spPr>
        <a:xfrm flipV="1">
          <a:off x="3987800" y="13161011"/>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90188</xdr:rowOff>
    </xdr:from>
    <xdr:ext cx="762000" cy="259045"/>
    <xdr:sp macro="" textlink="">
      <xdr:nvSpPr>
        <xdr:cNvPr id="364" name="公債費平均値テキスト"/>
        <xdr:cNvSpPr txBox="1"/>
      </xdr:nvSpPr>
      <xdr:spPr>
        <a:xfrm>
          <a:off x="4914900" y="13120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157480</xdr:rowOff>
    </xdr:from>
    <xdr:to>
      <xdr:col>19</xdr:col>
      <xdr:colOff>187325</xdr:colOff>
      <xdr:row>77</xdr:row>
      <xdr:rowOff>50800</xdr:rowOff>
    </xdr:to>
    <xdr:cxnSp macro="">
      <xdr:nvCxnSpPr>
        <xdr:cNvPr id="366" name="直線コネクタ 365"/>
        <xdr:cNvCxnSpPr/>
      </xdr:nvCxnSpPr>
      <xdr:spPr>
        <a:xfrm flipV="1">
          <a:off x="3098800" y="1318768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7" name="フローチャート: 判断 366"/>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25416</xdr:rowOff>
    </xdr:from>
    <xdr:ext cx="736600" cy="259045"/>
    <xdr:sp macro="" textlink="">
      <xdr:nvSpPr>
        <xdr:cNvPr id="368" name="テキスト ボックス 367"/>
        <xdr:cNvSpPr txBox="1"/>
      </xdr:nvSpPr>
      <xdr:spPr>
        <a:xfrm>
          <a:off x="3606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153670</xdr:rowOff>
    </xdr:from>
    <xdr:to>
      <xdr:col>15</xdr:col>
      <xdr:colOff>98425</xdr:colOff>
      <xdr:row>77</xdr:row>
      <xdr:rowOff>50800</xdr:rowOff>
    </xdr:to>
    <xdr:cxnSp macro="">
      <xdr:nvCxnSpPr>
        <xdr:cNvPr id="369" name="直線コネクタ 368"/>
        <xdr:cNvCxnSpPr/>
      </xdr:nvCxnSpPr>
      <xdr:spPr>
        <a:xfrm>
          <a:off x="2209800" y="1318387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114300</xdr:rowOff>
    </xdr:from>
    <xdr:to>
      <xdr:col>15</xdr:col>
      <xdr:colOff>149225</xdr:colOff>
      <xdr:row>77</xdr:row>
      <xdr:rowOff>44450</xdr:rowOff>
    </xdr:to>
    <xdr:sp macro="" textlink="">
      <xdr:nvSpPr>
        <xdr:cNvPr id="370" name="フローチャート: 判断 369"/>
        <xdr:cNvSpPr/>
      </xdr:nvSpPr>
      <xdr:spPr>
        <a:xfrm>
          <a:off x="3048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54627</xdr:rowOff>
    </xdr:from>
    <xdr:ext cx="762000" cy="259045"/>
    <xdr:sp macro="" textlink="">
      <xdr:nvSpPr>
        <xdr:cNvPr id="371" name="テキスト ボックス 370"/>
        <xdr:cNvSpPr txBox="1"/>
      </xdr:nvSpPr>
      <xdr:spPr>
        <a:xfrm>
          <a:off x="2717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153670</xdr:rowOff>
    </xdr:from>
    <xdr:to>
      <xdr:col>11</xdr:col>
      <xdr:colOff>9525</xdr:colOff>
      <xdr:row>77</xdr:row>
      <xdr:rowOff>115570</xdr:rowOff>
    </xdr:to>
    <xdr:cxnSp macro="">
      <xdr:nvCxnSpPr>
        <xdr:cNvPr id="372" name="直線コネクタ 371"/>
        <xdr:cNvCxnSpPr/>
      </xdr:nvCxnSpPr>
      <xdr:spPr>
        <a:xfrm flipV="1">
          <a:off x="1320800" y="1318387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106680</xdr:rowOff>
    </xdr:from>
    <xdr:to>
      <xdr:col>11</xdr:col>
      <xdr:colOff>60325</xdr:colOff>
      <xdr:row>77</xdr:row>
      <xdr:rowOff>36830</xdr:rowOff>
    </xdr:to>
    <xdr:sp macro="" textlink="">
      <xdr:nvSpPr>
        <xdr:cNvPr id="373" name="フローチャート: 判断 372"/>
        <xdr:cNvSpPr/>
      </xdr:nvSpPr>
      <xdr:spPr>
        <a:xfrm>
          <a:off x="2159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21607</xdr:rowOff>
    </xdr:from>
    <xdr:ext cx="762000" cy="259045"/>
    <xdr:sp macro="" textlink="">
      <xdr:nvSpPr>
        <xdr:cNvPr id="374" name="テキスト ボックス 373"/>
        <xdr:cNvSpPr txBox="1"/>
      </xdr:nvSpPr>
      <xdr:spPr>
        <a:xfrm>
          <a:off x="1828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95250</xdr:rowOff>
    </xdr:from>
    <xdr:to>
      <xdr:col>6</xdr:col>
      <xdr:colOff>171450</xdr:colOff>
      <xdr:row>77</xdr:row>
      <xdr:rowOff>25400</xdr:rowOff>
    </xdr:to>
    <xdr:sp macro="" textlink="">
      <xdr:nvSpPr>
        <xdr:cNvPr id="375" name="フローチャート: 判断 374"/>
        <xdr:cNvSpPr/>
      </xdr:nvSpPr>
      <xdr:spPr>
        <a:xfrm>
          <a:off x="1270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35577</xdr:rowOff>
    </xdr:from>
    <xdr:ext cx="762000" cy="259045"/>
    <xdr:sp macro="" textlink="">
      <xdr:nvSpPr>
        <xdr:cNvPr id="376" name="テキスト ボックス 375"/>
        <xdr:cNvSpPr txBox="1"/>
      </xdr:nvSpPr>
      <xdr:spPr>
        <a:xfrm>
          <a:off x="939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80011</xdr:rowOff>
    </xdr:from>
    <xdr:to>
      <xdr:col>24</xdr:col>
      <xdr:colOff>76200</xdr:colOff>
      <xdr:row>77</xdr:row>
      <xdr:rowOff>10161</xdr:rowOff>
    </xdr:to>
    <xdr:sp macro="" textlink="">
      <xdr:nvSpPr>
        <xdr:cNvPr id="382" name="楕円 381"/>
        <xdr:cNvSpPr/>
      </xdr:nvSpPr>
      <xdr:spPr>
        <a:xfrm>
          <a:off x="47752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96538</xdr:rowOff>
    </xdr:from>
    <xdr:ext cx="762000" cy="259045"/>
    <xdr:sp macro="" textlink="">
      <xdr:nvSpPr>
        <xdr:cNvPr id="383" name="公債費該当値テキスト"/>
        <xdr:cNvSpPr txBox="1"/>
      </xdr:nvSpPr>
      <xdr:spPr>
        <a:xfrm>
          <a:off x="4914900" y="12955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106680</xdr:rowOff>
    </xdr:from>
    <xdr:to>
      <xdr:col>20</xdr:col>
      <xdr:colOff>38100</xdr:colOff>
      <xdr:row>77</xdr:row>
      <xdr:rowOff>36830</xdr:rowOff>
    </xdr:to>
    <xdr:sp macro="" textlink="">
      <xdr:nvSpPr>
        <xdr:cNvPr id="384" name="楕円 383"/>
        <xdr:cNvSpPr/>
      </xdr:nvSpPr>
      <xdr:spPr>
        <a:xfrm>
          <a:off x="3937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47007</xdr:rowOff>
    </xdr:from>
    <xdr:ext cx="736600" cy="259045"/>
    <xdr:sp macro="" textlink="">
      <xdr:nvSpPr>
        <xdr:cNvPr id="385" name="テキスト ボックス 384"/>
        <xdr:cNvSpPr txBox="1"/>
      </xdr:nvSpPr>
      <xdr:spPr>
        <a:xfrm>
          <a:off x="3606800" y="1290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0</xdr:rowOff>
    </xdr:from>
    <xdr:to>
      <xdr:col>15</xdr:col>
      <xdr:colOff>149225</xdr:colOff>
      <xdr:row>77</xdr:row>
      <xdr:rowOff>101600</xdr:rowOff>
    </xdr:to>
    <xdr:sp macro="" textlink="">
      <xdr:nvSpPr>
        <xdr:cNvPr id="386" name="楕円 385"/>
        <xdr:cNvSpPr/>
      </xdr:nvSpPr>
      <xdr:spPr>
        <a:xfrm>
          <a:off x="30480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86377</xdr:rowOff>
    </xdr:from>
    <xdr:ext cx="762000" cy="259045"/>
    <xdr:sp macro="" textlink="">
      <xdr:nvSpPr>
        <xdr:cNvPr id="387" name="テキスト ボックス 386"/>
        <xdr:cNvSpPr txBox="1"/>
      </xdr:nvSpPr>
      <xdr:spPr>
        <a:xfrm>
          <a:off x="2717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102870</xdr:rowOff>
    </xdr:from>
    <xdr:to>
      <xdr:col>11</xdr:col>
      <xdr:colOff>60325</xdr:colOff>
      <xdr:row>77</xdr:row>
      <xdr:rowOff>33020</xdr:rowOff>
    </xdr:to>
    <xdr:sp macro="" textlink="">
      <xdr:nvSpPr>
        <xdr:cNvPr id="388" name="楕円 387"/>
        <xdr:cNvSpPr/>
      </xdr:nvSpPr>
      <xdr:spPr>
        <a:xfrm>
          <a:off x="2159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43197</xdr:rowOff>
    </xdr:from>
    <xdr:ext cx="762000" cy="259045"/>
    <xdr:sp macro="" textlink="">
      <xdr:nvSpPr>
        <xdr:cNvPr id="389" name="テキスト ボックス 388"/>
        <xdr:cNvSpPr txBox="1"/>
      </xdr:nvSpPr>
      <xdr:spPr>
        <a:xfrm>
          <a:off x="1828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90" name="楕円 389"/>
        <xdr:cNvSpPr/>
      </xdr:nvSpPr>
      <xdr:spPr>
        <a:xfrm>
          <a:off x="1270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151147</xdr:rowOff>
    </xdr:from>
    <xdr:ext cx="762000" cy="259045"/>
    <xdr:sp macro="" textlink="">
      <xdr:nvSpPr>
        <xdr:cNvPr id="391" name="テキスト ボックス 390"/>
        <xdr:cNvSpPr txBox="1"/>
      </xdr:nvSpPr>
      <xdr:spPr>
        <a:xfrm>
          <a:off x="939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公債費以外の経常収支比率については、類似団体平均と同等の水準で推移して</a:t>
          </a:r>
          <a:r>
            <a:rPr lang="ja-JP" altLang="en-US" sz="1100" b="0" i="0" baseline="0">
              <a:solidFill>
                <a:schemeClr val="dk1"/>
              </a:solidFill>
              <a:effectLst/>
              <a:latin typeface="+mn-lt"/>
              <a:ea typeface="+mn-ea"/>
              <a:cs typeface="+mn-cs"/>
            </a:rPr>
            <a:t>いる</a:t>
          </a:r>
          <a:r>
            <a:rPr lang="ja-JP" altLang="ja-JP" sz="1100" b="0" i="0" baseline="0">
              <a:solidFill>
                <a:schemeClr val="dk1"/>
              </a:solidFill>
              <a:effectLst/>
              <a:latin typeface="+mn-lt"/>
              <a:ea typeface="+mn-ea"/>
              <a:cs typeface="+mn-cs"/>
            </a:rPr>
            <a:t>。</a:t>
          </a:r>
          <a:endParaRPr lang="ja-JP" altLang="ja-JP" sz="1400">
            <a:effectLst/>
          </a:endParaRPr>
        </a:p>
        <a:p>
          <a:r>
            <a:rPr lang="ja-JP" altLang="ja-JP" sz="1100" b="0" i="0" baseline="0">
              <a:solidFill>
                <a:schemeClr val="dk1"/>
              </a:solidFill>
              <a:effectLst/>
              <a:latin typeface="+mn-lt"/>
              <a:ea typeface="+mn-ea"/>
              <a:cs typeface="+mn-cs"/>
            </a:rPr>
            <a:t>　今後も、人件費</a:t>
          </a:r>
          <a:r>
            <a:rPr lang="ja-JP" altLang="en-US" sz="1100" b="0" i="0" baseline="0">
              <a:solidFill>
                <a:schemeClr val="dk1"/>
              </a:solidFill>
              <a:effectLst/>
              <a:latin typeface="+mn-lt"/>
              <a:ea typeface="+mn-ea"/>
              <a:cs typeface="+mn-cs"/>
            </a:rPr>
            <a:t>の抑制を検討し</a:t>
          </a:r>
          <a:r>
            <a:rPr lang="ja-JP" altLang="ja-JP" sz="1100" b="0" i="0" baseline="0">
              <a:solidFill>
                <a:schemeClr val="dk1"/>
              </a:solidFill>
              <a:effectLst/>
              <a:latin typeface="+mn-lt"/>
              <a:ea typeface="+mn-ea"/>
              <a:cs typeface="+mn-cs"/>
            </a:rPr>
            <a:t>、各種事業については総合計画等の見直しと</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事務事業の評価による整理合理化を進め経常経費の縮減に努める。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69850</xdr:rowOff>
    </xdr:from>
    <xdr:to>
      <xdr:col>85</xdr:col>
      <xdr:colOff>66675</xdr:colOff>
      <xdr:row>82</xdr:row>
      <xdr:rowOff>69850</xdr:rowOff>
    </xdr:to>
    <xdr:cxnSp macro="">
      <xdr:nvCxnSpPr>
        <xdr:cNvPr id="406" name="直線コネクタ 405"/>
        <xdr:cNvCxnSpPr/>
      </xdr:nvCxnSpPr>
      <xdr:spPr>
        <a:xfrm>
          <a:off x="12446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99077</xdr:rowOff>
    </xdr:from>
    <xdr:ext cx="508000" cy="259045"/>
    <xdr:sp macro="" textlink="">
      <xdr:nvSpPr>
        <xdr:cNvPr id="407" name="テキスト ボックス 406"/>
        <xdr:cNvSpPr txBox="1"/>
      </xdr:nvSpPr>
      <xdr:spPr>
        <a:xfrm>
          <a:off x="11938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8" name="直線コネクタ 407"/>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9" name="テキスト ボックス 408"/>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12700</xdr:rowOff>
    </xdr:from>
    <xdr:to>
      <xdr:col>85</xdr:col>
      <xdr:colOff>66675</xdr:colOff>
      <xdr:row>79</xdr:row>
      <xdr:rowOff>12700</xdr:rowOff>
    </xdr:to>
    <xdr:cxnSp macro="">
      <xdr:nvCxnSpPr>
        <xdr:cNvPr id="410" name="直線コネクタ 409"/>
        <xdr:cNvCxnSpPr/>
      </xdr:nvCxnSpPr>
      <xdr:spPr>
        <a:xfrm>
          <a:off x="12446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41927</xdr:rowOff>
    </xdr:from>
    <xdr:ext cx="508000" cy="259045"/>
    <xdr:sp macro="" textlink="">
      <xdr:nvSpPr>
        <xdr:cNvPr id="411" name="テキスト ボックス 410"/>
        <xdr:cNvSpPr txBox="1"/>
      </xdr:nvSpPr>
      <xdr:spPr>
        <a:xfrm>
          <a:off x="11938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127000</xdr:rowOff>
    </xdr:from>
    <xdr:to>
      <xdr:col>85</xdr:col>
      <xdr:colOff>66675</xdr:colOff>
      <xdr:row>75</xdr:row>
      <xdr:rowOff>127000</xdr:rowOff>
    </xdr:to>
    <xdr:cxnSp macro="">
      <xdr:nvCxnSpPr>
        <xdr:cNvPr id="414" name="直線コネクタ 413"/>
        <xdr:cNvCxnSpPr/>
      </xdr:nvCxnSpPr>
      <xdr:spPr>
        <a:xfrm>
          <a:off x="12446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156227</xdr:rowOff>
    </xdr:from>
    <xdr:ext cx="508000" cy="259045"/>
    <xdr:sp macro="" textlink="">
      <xdr:nvSpPr>
        <xdr:cNvPr id="415" name="テキスト ボックス 414"/>
        <xdr:cNvSpPr txBox="1"/>
      </xdr:nvSpPr>
      <xdr:spPr>
        <a:xfrm>
          <a:off x="11938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6" name="直線コネクタ 415"/>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7" name="テキスト ボックス 416"/>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69850</xdr:rowOff>
    </xdr:from>
    <xdr:to>
      <xdr:col>85</xdr:col>
      <xdr:colOff>66675</xdr:colOff>
      <xdr:row>72</xdr:row>
      <xdr:rowOff>69850</xdr:rowOff>
    </xdr:to>
    <xdr:cxnSp macro="">
      <xdr:nvCxnSpPr>
        <xdr:cNvPr id="418" name="直線コネクタ 417"/>
        <xdr:cNvCxnSpPr/>
      </xdr:nvCxnSpPr>
      <xdr:spPr>
        <a:xfrm>
          <a:off x="12446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99077</xdr:rowOff>
    </xdr:from>
    <xdr:ext cx="508000" cy="259045"/>
    <xdr:sp macro="" textlink="">
      <xdr:nvSpPr>
        <xdr:cNvPr id="419" name="テキスト ボックス 418"/>
        <xdr:cNvSpPr txBox="1"/>
      </xdr:nvSpPr>
      <xdr:spPr>
        <a:xfrm>
          <a:off x="11938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78422</xdr:rowOff>
    </xdr:from>
    <xdr:to>
      <xdr:col>82</xdr:col>
      <xdr:colOff>107950</xdr:colOff>
      <xdr:row>81</xdr:row>
      <xdr:rowOff>132714</xdr:rowOff>
    </xdr:to>
    <xdr:cxnSp macro="">
      <xdr:nvCxnSpPr>
        <xdr:cNvPr id="423" name="直線コネクタ 422"/>
        <xdr:cNvCxnSpPr/>
      </xdr:nvCxnSpPr>
      <xdr:spPr>
        <a:xfrm flipV="1">
          <a:off x="16510000" y="12594272"/>
          <a:ext cx="0" cy="1425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104791</xdr:rowOff>
    </xdr:from>
    <xdr:ext cx="762000" cy="259045"/>
    <xdr:sp macro="" textlink="">
      <xdr:nvSpPr>
        <xdr:cNvPr id="424" name="公債費以外最小値テキスト"/>
        <xdr:cNvSpPr txBox="1"/>
      </xdr:nvSpPr>
      <xdr:spPr>
        <a:xfrm>
          <a:off x="16598900" y="13992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132714</xdr:rowOff>
    </xdr:from>
    <xdr:to>
      <xdr:col>82</xdr:col>
      <xdr:colOff>196850</xdr:colOff>
      <xdr:row>81</xdr:row>
      <xdr:rowOff>132714</xdr:rowOff>
    </xdr:to>
    <xdr:cxnSp macro="">
      <xdr:nvCxnSpPr>
        <xdr:cNvPr id="425" name="直線コネクタ 424"/>
        <xdr:cNvCxnSpPr/>
      </xdr:nvCxnSpPr>
      <xdr:spPr>
        <a:xfrm>
          <a:off x="16421100" y="14020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164799</xdr:rowOff>
    </xdr:from>
    <xdr:ext cx="762000" cy="259045"/>
    <xdr:sp macro="" textlink="">
      <xdr:nvSpPr>
        <xdr:cNvPr id="426" name="公債費以外最大値テキスト"/>
        <xdr:cNvSpPr txBox="1"/>
      </xdr:nvSpPr>
      <xdr:spPr>
        <a:xfrm>
          <a:off x="16598900" y="1233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78422</xdr:rowOff>
    </xdr:from>
    <xdr:to>
      <xdr:col>82</xdr:col>
      <xdr:colOff>196850</xdr:colOff>
      <xdr:row>73</xdr:row>
      <xdr:rowOff>78422</xdr:rowOff>
    </xdr:to>
    <xdr:cxnSp macro="">
      <xdr:nvCxnSpPr>
        <xdr:cNvPr id="427" name="直線コネクタ 426"/>
        <xdr:cNvCxnSpPr/>
      </xdr:nvCxnSpPr>
      <xdr:spPr>
        <a:xfrm>
          <a:off x="16421100" y="1259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24130</xdr:rowOff>
    </xdr:from>
    <xdr:to>
      <xdr:col>82</xdr:col>
      <xdr:colOff>107950</xdr:colOff>
      <xdr:row>77</xdr:row>
      <xdr:rowOff>26988</xdr:rowOff>
    </xdr:to>
    <xdr:cxnSp macro="">
      <xdr:nvCxnSpPr>
        <xdr:cNvPr id="428" name="直線コネクタ 427"/>
        <xdr:cNvCxnSpPr/>
      </xdr:nvCxnSpPr>
      <xdr:spPr>
        <a:xfrm flipV="1">
          <a:off x="15671800" y="13225780"/>
          <a:ext cx="8382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132732</xdr:rowOff>
    </xdr:from>
    <xdr:ext cx="762000" cy="259045"/>
    <xdr:sp macro="" textlink="">
      <xdr:nvSpPr>
        <xdr:cNvPr id="429" name="公債費以外平均値テキスト"/>
        <xdr:cNvSpPr txBox="1"/>
      </xdr:nvSpPr>
      <xdr:spPr>
        <a:xfrm>
          <a:off x="16598900" y="12991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116205</xdr:rowOff>
    </xdr:from>
    <xdr:to>
      <xdr:col>82</xdr:col>
      <xdr:colOff>158750</xdr:colOff>
      <xdr:row>77</xdr:row>
      <xdr:rowOff>46355</xdr:rowOff>
    </xdr:to>
    <xdr:sp macro="" textlink="">
      <xdr:nvSpPr>
        <xdr:cNvPr id="430" name="フローチャート: 判断 429"/>
        <xdr:cNvSpPr/>
      </xdr:nvSpPr>
      <xdr:spPr>
        <a:xfrm>
          <a:off x="164592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9843</xdr:rowOff>
    </xdr:from>
    <xdr:to>
      <xdr:col>78</xdr:col>
      <xdr:colOff>69850</xdr:colOff>
      <xdr:row>77</xdr:row>
      <xdr:rowOff>26988</xdr:rowOff>
    </xdr:to>
    <xdr:cxnSp macro="">
      <xdr:nvCxnSpPr>
        <xdr:cNvPr id="431" name="直線コネクタ 430"/>
        <xdr:cNvCxnSpPr/>
      </xdr:nvCxnSpPr>
      <xdr:spPr>
        <a:xfrm>
          <a:off x="14782800" y="13211493"/>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104775</xdr:rowOff>
    </xdr:from>
    <xdr:to>
      <xdr:col>78</xdr:col>
      <xdr:colOff>120650</xdr:colOff>
      <xdr:row>77</xdr:row>
      <xdr:rowOff>34925</xdr:rowOff>
    </xdr:to>
    <xdr:sp macro="" textlink="">
      <xdr:nvSpPr>
        <xdr:cNvPr id="432" name="フローチャート: 判断 431"/>
        <xdr:cNvSpPr/>
      </xdr:nvSpPr>
      <xdr:spPr>
        <a:xfrm>
          <a:off x="15621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45102</xdr:rowOff>
    </xdr:from>
    <xdr:ext cx="736600" cy="259045"/>
    <xdr:sp macro="" textlink="">
      <xdr:nvSpPr>
        <xdr:cNvPr id="433" name="テキスト ボックス 432"/>
        <xdr:cNvSpPr txBox="1"/>
      </xdr:nvSpPr>
      <xdr:spPr>
        <a:xfrm>
          <a:off x="15290800" y="12903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38418</xdr:rowOff>
    </xdr:from>
    <xdr:to>
      <xdr:col>73</xdr:col>
      <xdr:colOff>180975</xdr:colOff>
      <xdr:row>77</xdr:row>
      <xdr:rowOff>9843</xdr:rowOff>
    </xdr:to>
    <xdr:cxnSp macro="">
      <xdr:nvCxnSpPr>
        <xdr:cNvPr id="434" name="直線コネクタ 433"/>
        <xdr:cNvCxnSpPr/>
      </xdr:nvCxnSpPr>
      <xdr:spPr>
        <a:xfrm>
          <a:off x="13893800" y="13068618"/>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56198</xdr:rowOff>
    </xdr:from>
    <xdr:to>
      <xdr:col>74</xdr:col>
      <xdr:colOff>31750</xdr:colOff>
      <xdr:row>76</xdr:row>
      <xdr:rowOff>157798</xdr:rowOff>
    </xdr:to>
    <xdr:sp macro="" textlink="">
      <xdr:nvSpPr>
        <xdr:cNvPr id="435" name="フローチャート: 判断 434"/>
        <xdr:cNvSpPr/>
      </xdr:nvSpPr>
      <xdr:spPr>
        <a:xfrm>
          <a:off x="14732000" y="1308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167974</xdr:rowOff>
    </xdr:from>
    <xdr:ext cx="762000" cy="259045"/>
    <xdr:sp macro="" textlink="">
      <xdr:nvSpPr>
        <xdr:cNvPr id="436" name="テキスト ボックス 435"/>
        <xdr:cNvSpPr txBox="1"/>
      </xdr:nvSpPr>
      <xdr:spPr>
        <a:xfrm>
          <a:off x="14401800" y="12855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115570</xdr:rowOff>
    </xdr:from>
    <xdr:to>
      <xdr:col>69</xdr:col>
      <xdr:colOff>92075</xdr:colOff>
      <xdr:row>76</xdr:row>
      <xdr:rowOff>38418</xdr:rowOff>
    </xdr:to>
    <xdr:cxnSp macro="">
      <xdr:nvCxnSpPr>
        <xdr:cNvPr id="437" name="直線コネクタ 436"/>
        <xdr:cNvCxnSpPr/>
      </xdr:nvCxnSpPr>
      <xdr:spPr>
        <a:xfrm>
          <a:off x="13004800" y="12974320"/>
          <a:ext cx="889000" cy="94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1905</xdr:rowOff>
    </xdr:from>
    <xdr:to>
      <xdr:col>69</xdr:col>
      <xdr:colOff>142875</xdr:colOff>
      <xdr:row>76</xdr:row>
      <xdr:rowOff>103505</xdr:rowOff>
    </xdr:to>
    <xdr:sp macro="" textlink="">
      <xdr:nvSpPr>
        <xdr:cNvPr id="438" name="フローチャート: 判断 437"/>
        <xdr:cNvSpPr/>
      </xdr:nvSpPr>
      <xdr:spPr>
        <a:xfrm>
          <a:off x="13843000" y="1303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88282</xdr:rowOff>
    </xdr:from>
    <xdr:ext cx="762000" cy="259045"/>
    <xdr:sp macro="" textlink="">
      <xdr:nvSpPr>
        <xdr:cNvPr id="439" name="テキスト ボックス 438"/>
        <xdr:cNvSpPr txBox="1"/>
      </xdr:nvSpPr>
      <xdr:spPr>
        <a:xfrm>
          <a:off x="13512800" y="13118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130493</xdr:rowOff>
    </xdr:from>
    <xdr:to>
      <xdr:col>65</xdr:col>
      <xdr:colOff>53975</xdr:colOff>
      <xdr:row>76</xdr:row>
      <xdr:rowOff>60643</xdr:rowOff>
    </xdr:to>
    <xdr:sp macro="" textlink="">
      <xdr:nvSpPr>
        <xdr:cNvPr id="440" name="フローチャート: 判断 439"/>
        <xdr:cNvSpPr/>
      </xdr:nvSpPr>
      <xdr:spPr>
        <a:xfrm>
          <a:off x="12954000" y="129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45420</xdr:rowOff>
    </xdr:from>
    <xdr:ext cx="762000" cy="259045"/>
    <xdr:sp macro="" textlink="">
      <xdr:nvSpPr>
        <xdr:cNvPr id="441" name="テキスト ボックス 440"/>
        <xdr:cNvSpPr txBox="1"/>
      </xdr:nvSpPr>
      <xdr:spPr>
        <a:xfrm>
          <a:off x="12623800" y="1307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144780</xdr:rowOff>
    </xdr:from>
    <xdr:to>
      <xdr:col>82</xdr:col>
      <xdr:colOff>158750</xdr:colOff>
      <xdr:row>77</xdr:row>
      <xdr:rowOff>74930</xdr:rowOff>
    </xdr:to>
    <xdr:sp macro="" textlink="">
      <xdr:nvSpPr>
        <xdr:cNvPr id="447" name="楕円 446"/>
        <xdr:cNvSpPr/>
      </xdr:nvSpPr>
      <xdr:spPr>
        <a:xfrm>
          <a:off x="16459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116857</xdr:rowOff>
    </xdr:from>
    <xdr:ext cx="762000" cy="259045"/>
    <xdr:sp macro="" textlink="">
      <xdr:nvSpPr>
        <xdr:cNvPr id="448" name="公債費以外該当値テキスト"/>
        <xdr:cNvSpPr txBox="1"/>
      </xdr:nvSpPr>
      <xdr:spPr>
        <a:xfrm>
          <a:off x="165989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147638</xdr:rowOff>
    </xdr:from>
    <xdr:to>
      <xdr:col>78</xdr:col>
      <xdr:colOff>120650</xdr:colOff>
      <xdr:row>77</xdr:row>
      <xdr:rowOff>77788</xdr:rowOff>
    </xdr:to>
    <xdr:sp macro="" textlink="">
      <xdr:nvSpPr>
        <xdr:cNvPr id="449" name="楕円 448"/>
        <xdr:cNvSpPr/>
      </xdr:nvSpPr>
      <xdr:spPr>
        <a:xfrm>
          <a:off x="15621000" y="1317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62565</xdr:rowOff>
    </xdr:from>
    <xdr:ext cx="736600" cy="259045"/>
    <xdr:sp macro="" textlink="">
      <xdr:nvSpPr>
        <xdr:cNvPr id="450" name="テキスト ボックス 449"/>
        <xdr:cNvSpPr txBox="1"/>
      </xdr:nvSpPr>
      <xdr:spPr>
        <a:xfrm>
          <a:off x="15290800" y="13264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130493</xdr:rowOff>
    </xdr:from>
    <xdr:to>
      <xdr:col>74</xdr:col>
      <xdr:colOff>31750</xdr:colOff>
      <xdr:row>77</xdr:row>
      <xdr:rowOff>60643</xdr:rowOff>
    </xdr:to>
    <xdr:sp macro="" textlink="">
      <xdr:nvSpPr>
        <xdr:cNvPr id="451" name="楕円 450"/>
        <xdr:cNvSpPr/>
      </xdr:nvSpPr>
      <xdr:spPr>
        <a:xfrm>
          <a:off x="14732000" y="1316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45420</xdr:rowOff>
    </xdr:from>
    <xdr:ext cx="762000" cy="259045"/>
    <xdr:sp macro="" textlink="">
      <xdr:nvSpPr>
        <xdr:cNvPr id="452" name="テキスト ボックス 451"/>
        <xdr:cNvSpPr txBox="1"/>
      </xdr:nvSpPr>
      <xdr:spPr>
        <a:xfrm>
          <a:off x="14401800" y="13247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159068</xdr:rowOff>
    </xdr:from>
    <xdr:to>
      <xdr:col>69</xdr:col>
      <xdr:colOff>142875</xdr:colOff>
      <xdr:row>76</xdr:row>
      <xdr:rowOff>89218</xdr:rowOff>
    </xdr:to>
    <xdr:sp macro="" textlink="">
      <xdr:nvSpPr>
        <xdr:cNvPr id="453" name="楕円 452"/>
        <xdr:cNvSpPr/>
      </xdr:nvSpPr>
      <xdr:spPr>
        <a:xfrm>
          <a:off x="13843000" y="1301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99395</xdr:rowOff>
    </xdr:from>
    <xdr:ext cx="762000" cy="259045"/>
    <xdr:sp macro="" textlink="">
      <xdr:nvSpPr>
        <xdr:cNvPr id="454" name="テキスト ボックス 453"/>
        <xdr:cNvSpPr txBox="1"/>
      </xdr:nvSpPr>
      <xdr:spPr>
        <a:xfrm>
          <a:off x="13512800" y="12786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64770</xdr:rowOff>
    </xdr:from>
    <xdr:to>
      <xdr:col>65</xdr:col>
      <xdr:colOff>53975</xdr:colOff>
      <xdr:row>75</xdr:row>
      <xdr:rowOff>166370</xdr:rowOff>
    </xdr:to>
    <xdr:sp macro="" textlink="">
      <xdr:nvSpPr>
        <xdr:cNvPr id="455" name="楕円 454"/>
        <xdr:cNvSpPr/>
      </xdr:nvSpPr>
      <xdr:spPr>
        <a:xfrm>
          <a:off x="12954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5097</xdr:rowOff>
    </xdr:from>
    <xdr:ext cx="762000" cy="259045"/>
    <xdr:sp macro="" textlink="">
      <xdr:nvSpPr>
        <xdr:cNvPr id="456" name="テキスト ボックス 455"/>
        <xdr:cNvSpPr txBox="1"/>
      </xdr:nvSpPr>
      <xdr:spPr>
        <a:xfrm>
          <a:off x="12623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北海道厚真町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1514</xdr:rowOff>
    </xdr:from>
    <xdr:to>
      <xdr:col>29</xdr:col>
      <xdr:colOff>127000</xdr:colOff>
      <xdr:row>19</xdr:row>
      <xdr:rowOff>55063</xdr:rowOff>
    </xdr:to>
    <xdr:cxnSp macro="">
      <xdr:nvCxnSpPr>
        <xdr:cNvPr id="44" name="直線コネクタ 43"/>
        <xdr:cNvCxnSpPr/>
      </xdr:nvCxnSpPr>
      <xdr:spPr bwMode="auto">
        <a:xfrm flipV="1">
          <a:off x="5651500" y="2106539"/>
          <a:ext cx="0" cy="12536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27140</xdr:rowOff>
    </xdr:from>
    <xdr:ext cx="762000" cy="259045"/>
    <xdr:sp macro="" textlink="">
      <xdr:nvSpPr>
        <xdr:cNvPr id="45" name="人口1人当たり決算額の推移最小値テキスト130"/>
        <xdr:cNvSpPr txBox="1"/>
      </xdr:nvSpPr>
      <xdr:spPr>
        <a:xfrm>
          <a:off x="5740400" y="333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55063</xdr:rowOff>
    </xdr:from>
    <xdr:to>
      <xdr:col>30</xdr:col>
      <xdr:colOff>25400</xdr:colOff>
      <xdr:row>19</xdr:row>
      <xdr:rowOff>55063</xdr:rowOff>
    </xdr:to>
    <xdr:cxnSp macro="">
      <xdr:nvCxnSpPr>
        <xdr:cNvPr id="46" name="直線コネクタ 45"/>
        <xdr:cNvCxnSpPr/>
      </xdr:nvCxnSpPr>
      <xdr:spPr bwMode="auto">
        <a:xfrm>
          <a:off x="5562600" y="3360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87891</xdr:rowOff>
    </xdr:from>
    <xdr:ext cx="762000" cy="259045"/>
    <xdr:sp macro="" textlink="">
      <xdr:nvSpPr>
        <xdr:cNvPr id="47" name="人口1人当たり決算額の推移最大値テキスト130"/>
        <xdr:cNvSpPr txBox="1"/>
      </xdr:nvSpPr>
      <xdr:spPr>
        <a:xfrm>
          <a:off x="5740400" y="185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1514</xdr:rowOff>
    </xdr:from>
    <xdr:to>
      <xdr:col>30</xdr:col>
      <xdr:colOff>25400</xdr:colOff>
      <xdr:row>12</xdr:row>
      <xdr:rowOff>1514</xdr:rowOff>
    </xdr:to>
    <xdr:cxnSp macro="">
      <xdr:nvCxnSpPr>
        <xdr:cNvPr id="48" name="直線コネクタ 47"/>
        <xdr:cNvCxnSpPr/>
      </xdr:nvCxnSpPr>
      <xdr:spPr bwMode="auto">
        <a:xfrm>
          <a:off x="5562600" y="21065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155602</xdr:rowOff>
    </xdr:from>
    <xdr:to>
      <xdr:col>29</xdr:col>
      <xdr:colOff>127000</xdr:colOff>
      <xdr:row>17</xdr:row>
      <xdr:rowOff>40031</xdr:rowOff>
    </xdr:to>
    <xdr:cxnSp macro="">
      <xdr:nvCxnSpPr>
        <xdr:cNvPr id="49" name="直線コネクタ 48"/>
        <xdr:cNvCxnSpPr/>
      </xdr:nvCxnSpPr>
      <xdr:spPr bwMode="auto">
        <a:xfrm flipV="1">
          <a:off x="5003800" y="2946427"/>
          <a:ext cx="647700" cy="558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33801</xdr:rowOff>
    </xdr:from>
    <xdr:ext cx="762000" cy="259045"/>
    <xdr:sp macro="" textlink="">
      <xdr:nvSpPr>
        <xdr:cNvPr id="50" name="人口1人当たり決算額の推移平均値テキスト130"/>
        <xdr:cNvSpPr txBox="1"/>
      </xdr:nvSpPr>
      <xdr:spPr>
        <a:xfrm>
          <a:off x="5740400" y="29960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61724</xdr:rowOff>
    </xdr:from>
    <xdr:to>
      <xdr:col>29</xdr:col>
      <xdr:colOff>177800</xdr:colOff>
      <xdr:row>17</xdr:row>
      <xdr:rowOff>163324</xdr:rowOff>
    </xdr:to>
    <xdr:sp macro="" textlink="">
      <xdr:nvSpPr>
        <xdr:cNvPr id="51" name="フローチャート: 判断 50"/>
        <xdr:cNvSpPr/>
      </xdr:nvSpPr>
      <xdr:spPr bwMode="auto">
        <a:xfrm>
          <a:off x="56007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40031</xdr:rowOff>
    </xdr:from>
    <xdr:to>
      <xdr:col>26</xdr:col>
      <xdr:colOff>50800</xdr:colOff>
      <xdr:row>17</xdr:row>
      <xdr:rowOff>87946</xdr:rowOff>
    </xdr:to>
    <xdr:cxnSp macro="">
      <xdr:nvCxnSpPr>
        <xdr:cNvPr id="52" name="直線コネクタ 51"/>
        <xdr:cNvCxnSpPr/>
      </xdr:nvCxnSpPr>
      <xdr:spPr bwMode="auto">
        <a:xfrm flipV="1">
          <a:off x="4305300" y="3002306"/>
          <a:ext cx="698500" cy="479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80102</xdr:rowOff>
    </xdr:from>
    <xdr:to>
      <xdr:col>26</xdr:col>
      <xdr:colOff>101600</xdr:colOff>
      <xdr:row>18</xdr:row>
      <xdr:rowOff>10252</xdr:rowOff>
    </xdr:to>
    <xdr:sp macro="" textlink="">
      <xdr:nvSpPr>
        <xdr:cNvPr id="53" name="フローチャート: 判断 52"/>
        <xdr:cNvSpPr/>
      </xdr:nvSpPr>
      <xdr:spPr bwMode="auto">
        <a:xfrm>
          <a:off x="4953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166479</xdr:rowOff>
    </xdr:from>
    <xdr:ext cx="736600" cy="259045"/>
    <xdr:sp macro="" textlink="">
      <xdr:nvSpPr>
        <xdr:cNvPr id="54" name="テキスト ボックス 53"/>
        <xdr:cNvSpPr txBox="1"/>
      </xdr:nvSpPr>
      <xdr:spPr>
        <a:xfrm>
          <a:off x="4622800" y="3128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55860</xdr:rowOff>
    </xdr:from>
    <xdr:to>
      <xdr:col>22</xdr:col>
      <xdr:colOff>114300</xdr:colOff>
      <xdr:row>17</xdr:row>
      <xdr:rowOff>87946</xdr:rowOff>
    </xdr:to>
    <xdr:cxnSp macro="">
      <xdr:nvCxnSpPr>
        <xdr:cNvPr id="55" name="直線コネクタ 54"/>
        <xdr:cNvCxnSpPr/>
      </xdr:nvCxnSpPr>
      <xdr:spPr bwMode="auto">
        <a:xfrm>
          <a:off x="3606800" y="3018135"/>
          <a:ext cx="698500" cy="320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84658</xdr:rowOff>
    </xdr:from>
    <xdr:to>
      <xdr:col>22</xdr:col>
      <xdr:colOff>165100</xdr:colOff>
      <xdr:row>18</xdr:row>
      <xdr:rowOff>14808</xdr:rowOff>
    </xdr:to>
    <xdr:sp macro="" textlink="">
      <xdr:nvSpPr>
        <xdr:cNvPr id="56" name="フローチャート: 判断 55"/>
        <xdr:cNvSpPr/>
      </xdr:nvSpPr>
      <xdr:spPr bwMode="auto">
        <a:xfrm>
          <a:off x="4254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171035</xdr:rowOff>
    </xdr:from>
    <xdr:ext cx="762000" cy="259045"/>
    <xdr:sp macro="" textlink="">
      <xdr:nvSpPr>
        <xdr:cNvPr id="57" name="テキスト ボックス 56"/>
        <xdr:cNvSpPr txBox="1"/>
      </xdr:nvSpPr>
      <xdr:spPr>
        <a:xfrm>
          <a:off x="39243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55860</xdr:rowOff>
    </xdr:from>
    <xdr:to>
      <xdr:col>18</xdr:col>
      <xdr:colOff>177800</xdr:colOff>
      <xdr:row>17</xdr:row>
      <xdr:rowOff>68589</xdr:rowOff>
    </xdr:to>
    <xdr:cxnSp macro="">
      <xdr:nvCxnSpPr>
        <xdr:cNvPr id="58" name="直線コネクタ 57"/>
        <xdr:cNvCxnSpPr/>
      </xdr:nvCxnSpPr>
      <xdr:spPr bwMode="auto">
        <a:xfrm flipV="1">
          <a:off x="2908300" y="3018135"/>
          <a:ext cx="698500" cy="127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88819</xdr:rowOff>
    </xdr:from>
    <xdr:to>
      <xdr:col>19</xdr:col>
      <xdr:colOff>38100</xdr:colOff>
      <xdr:row>18</xdr:row>
      <xdr:rowOff>18969</xdr:rowOff>
    </xdr:to>
    <xdr:sp macro="" textlink="">
      <xdr:nvSpPr>
        <xdr:cNvPr id="59" name="フローチャート: 判断 58"/>
        <xdr:cNvSpPr/>
      </xdr:nvSpPr>
      <xdr:spPr bwMode="auto">
        <a:xfrm>
          <a:off x="3556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3746</xdr:rowOff>
    </xdr:from>
    <xdr:ext cx="762000" cy="259045"/>
    <xdr:sp macro="" textlink="">
      <xdr:nvSpPr>
        <xdr:cNvPr id="60" name="テキスト ボックス 59"/>
        <xdr:cNvSpPr txBox="1"/>
      </xdr:nvSpPr>
      <xdr:spPr>
        <a:xfrm>
          <a:off x="32258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98997</xdr:rowOff>
    </xdr:from>
    <xdr:to>
      <xdr:col>15</xdr:col>
      <xdr:colOff>101600</xdr:colOff>
      <xdr:row>18</xdr:row>
      <xdr:rowOff>29147</xdr:rowOff>
    </xdr:to>
    <xdr:sp macro="" textlink="">
      <xdr:nvSpPr>
        <xdr:cNvPr id="61" name="フローチャート: 判断 60"/>
        <xdr:cNvSpPr/>
      </xdr:nvSpPr>
      <xdr:spPr bwMode="auto">
        <a:xfrm>
          <a:off x="2857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13924</xdr:rowOff>
    </xdr:from>
    <xdr:ext cx="762000" cy="259045"/>
    <xdr:sp macro="" textlink="">
      <xdr:nvSpPr>
        <xdr:cNvPr id="62" name="テキスト ボックス 61"/>
        <xdr:cNvSpPr txBox="1"/>
      </xdr:nvSpPr>
      <xdr:spPr>
        <a:xfrm>
          <a:off x="25273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104802</xdr:rowOff>
    </xdr:from>
    <xdr:to>
      <xdr:col>29</xdr:col>
      <xdr:colOff>177800</xdr:colOff>
      <xdr:row>17</xdr:row>
      <xdr:rowOff>34952</xdr:rowOff>
    </xdr:to>
    <xdr:sp macro="" textlink="">
      <xdr:nvSpPr>
        <xdr:cNvPr id="68" name="楕円 67"/>
        <xdr:cNvSpPr/>
      </xdr:nvSpPr>
      <xdr:spPr bwMode="auto">
        <a:xfrm>
          <a:off x="5600700" y="28956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121329</xdr:rowOff>
    </xdr:from>
    <xdr:ext cx="762000" cy="259045"/>
    <xdr:sp macro="" textlink="">
      <xdr:nvSpPr>
        <xdr:cNvPr id="69" name="人口1人当たり決算額の推移該当値テキスト130"/>
        <xdr:cNvSpPr txBox="1"/>
      </xdr:nvSpPr>
      <xdr:spPr>
        <a:xfrm>
          <a:off x="5740400" y="2740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160681</xdr:rowOff>
    </xdr:from>
    <xdr:to>
      <xdr:col>26</xdr:col>
      <xdr:colOff>101600</xdr:colOff>
      <xdr:row>17</xdr:row>
      <xdr:rowOff>90831</xdr:rowOff>
    </xdr:to>
    <xdr:sp macro="" textlink="">
      <xdr:nvSpPr>
        <xdr:cNvPr id="70" name="楕円 69"/>
        <xdr:cNvSpPr/>
      </xdr:nvSpPr>
      <xdr:spPr bwMode="auto">
        <a:xfrm>
          <a:off x="4953000" y="29515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101008</xdr:rowOff>
    </xdr:from>
    <xdr:ext cx="736600" cy="259045"/>
    <xdr:sp macro="" textlink="">
      <xdr:nvSpPr>
        <xdr:cNvPr id="71" name="テキスト ボックス 70"/>
        <xdr:cNvSpPr txBox="1"/>
      </xdr:nvSpPr>
      <xdr:spPr>
        <a:xfrm>
          <a:off x="4622800" y="2720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37146</xdr:rowOff>
    </xdr:from>
    <xdr:to>
      <xdr:col>22</xdr:col>
      <xdr:colOff>165100</xdr:colOff>
      <xdr:row>17</xdr:row>
      <xdr:rowOff>138746</xdr:rowOff>
    </xdr:to>
    <xdr:sp macro="" textlink="">
      <xdr:nvSpPr>
        <xdr:cNvPr id="72" name="楕円 71"/>
        <xdr:cNvSpPr/>
      </xdr:nvSpPr>
      <xdr:spPr bwMode="auto">
        <a:xfrm>
          <a:off x="4254500" y="29994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148923</xdr:rowOff>
    </xdr:from>
    <xdr:ext cx="762000" cy="259045"/>
    <xdr:sp macro="" textlink="">
      <xdr:nvSpPr>
        <xdr:cNvPr id="73" name="テキスト ボックス 72"/>
        <xdr:cNvSpPr txBox="1"/>
      </xdr:nvSpPr>
      <xdr:spPr>
        <a:xfrm>
          <a:off x="3924300" y="2768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5060</xdr:rowOff>
    </xdr:from>
    <xdr:to>
      <xdr:col>19</xdr:col>
      <xdr:colOff>38100</xdr:colOff>
      <xdr:row>17</xdr:row>
      <xdr:rowOff>106660</xdr:rowOff>
    </xdr:to>
    <xdr:sp macro="" textlink="">
      <xdr:nvSpPr>
        <xdr:cNvPr id="74" name="楕円 73"/>
        <xdr:cNvSpPr/>
      </xdr:nvSpPr>
      <xdr:spPr bwMode="auto">
        <a:xfrm>
          <a:off x="3556000" y="2967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116837</xdr:rowOff>
    </xdr:from>
    <xdr:ext cx="762000" cy="259045"/>
    <xdr:sp macro="" textlink="">
      <xdr:nvSpPr>
        <xdr:cNvPr id="75" name="テキスト ボックス 74"/>
        <xdr:cNvSpPr txBox="1"/>
      </xdr:nvSpPr>
      <xdr:spPr>
        <a:xfrm>
          <a:off x="3225800" y="2736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17789</xdr:rowOff>
    </xdr:from>
    <xdr:to>
      <xdr:col>15</xdr:col>
      <xdr:colOff>101600</xdr:colOff>
      <xdr:row>17</xdr:row>
      <xdr:rowOff>119389</xdr:rowOff>
    </xdr:to>
    <xdr:sp macro="" textlink="">
      <xdr:nvSpPr>
        <xdr:cNvPr id="76" name="楕円 75"/>
        <xdr:cNvSpPr/>
      </xdr:nvSpPr>
      <xdr:spPr bwMode="auto">
        <a:xfrm>
          <a:off x="2857500" y="29800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129566</xdr:rowOff>
    </xdr:from>
    <xdr:ext cx="762000" cy="259045"/>
    <xdr:sp macro="" textlink="">
      <xdr:nvSpPr>
        <xdr:cNvPr id="77" name="テキスト ボックス 76"/>
        <xdr:cNvSpPr txBox="1"/>
      </xdr:nvSpPr>
      <xdr:spPr>
        <a:xfrm>
          <a:off x="2527300" y="2748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201905</xdr:rowOff>
    </xdr:from>
    <xdr:to>
      <xdr:col>29</xdr:col>
      <xdr:colOff>127000</xdr:colOff>
      <xdr:row>37</xdr:row>
      <xdr:rowOff>307297</xdr:rowOff>
    </xdr:to>
    <xdr:cxnSp macro="">
      <xdr:nvCxnSpPr>
        <xdr:cNvPr id="105" name="直線コネクタ 104"/>
        <xdr:cNvCxnSpPr/>
      </xdr:nvCxnSpPr>
      <xdr:spPr bwMode="auto">
        <a:xfrm flipV="1">
          <a:off x="5651500" y="6126455"/>
          <a:ext cx="0" cy="13055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279374</xdr:rowOff>
    </xdr:from>
    <xdr:ext cx="762000" cy="259045"/>
    <xdr:sp macro="" textlink="">
      <xdr:nvSpPr>
        <xdr:cNvPr id="106" name="人口1人当たり決算額の推移最小値テキスト445"/>
        <xdr:cNvSpPr txBox="1"/>
      </xdr:nvSpPr>
      <xdr:spPr>
        <a:xfrm>
          <a:off x="5740400" y="7404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307297</xdr:rowOff>
    </xdr:from>
    <xdr:to>
      <xdr:col>30</xdr:col>
      <xdr:colOff>25400</xdr:colOff>
      <xdr:row>37</xdr:row>
      <xdr:rowOff>307297</xdr:rowOff>
    </xdr:to>
    <xdr:cxnSp macro="">
      <xdr:nvCxnSpPr>
        <xdr:cNvPr id="107" name="直線コネクタ 106"/>
        <xdr:cNvCxnSpPr/>
      </xdr:nvCxnSpPr>
      <xdr:spPr bwMode="auto">
        <a:xfrm>
          <a:off x="5562600" y="7431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116832</xdr:rowOff>
    </xdr:from>
    <xdr:ext cx="762000" cy="259045"/>
    <xdr:sp macro="" textlink="">
      <xdr:nvSpPr>
        <xdr:cNvPr id="108" name="人口1人当たり決算額の推移最大値テキスト445"/>
        <xdr:cNvSpPr txBox="1"/>
      </xdr:nvSpPr>
      <xdr:spPr>
        <a:xfrm>
          <a:off x="5740400" y="5869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201905</xdr:rowOff>
    </xdr:from>
    <xdr:to>
      <xdr:col>30</xdr:col>
      <xdr:colOff>25400</xdr:colOff>
      <xdr:row>33</xdr:row>
      <xdr:rowOff>201905</xdr:rowOff>
    </xdr:to>
    <xdr:cxnSp macro="">
      <xdr:nvCxnSpPr>
        <xdr:cNvPr id="109" name="直線コネクタ 108"/>
        <xdr:cNvCxnSpPr/>
      </xdr:nvCxnSpPr>
      <xdr:spPr bwMode="auto">
        <a:xfrm>
          <a:off x="5562600" y="61264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53482</xdr:rowOff>
    </xdr:from>
    <xdr:to>
      <xdr:col>29</xdr:col>
      <xdr:colOff>127000</xdr:colOff>
      <xdr:row>35</xdr:row>
      <xdr:rowOff>96421</xdr:rowOff>
    </xdr:to>
    <xdr:cxnSp macro="">
      <xdr:nvCxnSpPr>
        <xdr:cNvPr id="110" name="直線コネクタ 109"/>
        <xdr:cNvCxnSpPr/>
      </xdr:nvCxnSpPr>
      <xdr:spPr bwMode="auto">
        <a:xfrm flipV="1">
          <a:off x="5003800" y="6663832"/>
          <a:ext cx="647700" cy="429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144997</xdr:rowOff>
    </xdr:from>
    <xdr:ext cx="762000" cy="259045"/>
    <xdr:sp macro="" textlink="">
      <xdr:nvSpPr>
        <xdr:cNvPr id="111" name="人口1人当たり決算額の推移平均値テキスト445"/>
        <xdr:cNvSpPr txBox="1"/>
      </xdr:nvSpPr>
      <xdr:spPr>
        <a:xfrm>
          <a:off x="5740400" y="6755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172920</xdr:rowOff>
    </xdr:from>
    <xdr:to>
      <xdr:col>29</xdr:col>
      <xdr:colOff>177800</xdr:colOff>
      <xdr:row>35</xdr:row>
      <xdr:rowOff>274520</xdr:rowOff>
    </xdr:to>
    <xdr:sp macro="" textlink="">
      <xdr:nvSpPr>
        <xdr:cNvPr id="112" name="フローチャート: 判断 111"/>
        <xdr:cNvSpPr/>
      </xdr:nvSpPr>
      <xdr:spPr bwMode="auto">
        <a:xfrm>
          <a:off x="56007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2131</xdr:rowOff>
    </xdr:from>
    <xdr:to>
      <xdr:col>26</xdr:col>
      <xdr:colOff>50800</xdr:colOff>
      <xdr:row>35</xdr:row>
      <xdr:rowOff>96421</xdr:rowOff>
    </xdr:to>
    <xdr:cxnSp macro="">
      <xdr:nvCxnSpPr>
        <xdr:cNvPr id="113" name="直線コネクタ 112"/>
        <xdr:cNvCxnSpPr/>
      </xdr:nvCxnSpPr>
      <xdr:spPr bwMode="auto">
        <a:xfrm>
          <a:off x="4305300" y="6612481"/>
          <a:ext cx="698500" cy="942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187368</xdr:rowOff>
    </xdr:from>
    <xdr:to>
      <xdr:col>26</xdr:col>
      <xdr:colOff>101600</xdr:colOff>
      <xdr:row>35</xdr:row>
      <xdr:rowOff>288968</xdr:rowOff>
    </xdr:to>
    <xdr:sp macro="" textlink="">
      <xdr:nvSpPr>
        <xdr:cNvPr id="114" name="フローチャート: 判断 113"/>
        <xdr:cNvSpPr/>
      </xdr:nvSpPr>
      <xdr:spPr bwMode="auto">
        <a:xfrm>
          <a:off x="49530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273745</xdr:rowOff>
    </xdr:from>
    <xdr:ext cx="736600" cy="259045"/>
    <xdr:sp macro="" textlink="">
      <xdr:nvSpPr>
        <xdr:cNvPr id="115" name="テキスト ボックス 114"/>
        <xdr:cNvSpPr txBox="1"/>
      </xdr:nvSpPr>
      <xdr:spPr>
        <a:xfrm>
          <a:off x="4622800" y="6884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2131</xdr:rowOff>
    </xdr:from>
    <xdr:to>
      <xdr:col>22</xdr:col>
      <xdr:colOff>114300</xdr:colOff>
      <xdr:row>35</xdr:row>
      <xdr:rowOff>74430</xdr:rowOff>
    </xdr:to>
    <xdr:cxnSp macro="">
      <xdr:nvCxnSpPr>
        <xdr:cNvPr id="116" name="直線コネクタ 115"/>
        <xdr:cNvCxnSpPr/>
      </xdr:nvCxnSpPr>
      <xdr:spPr bwMode="auto">
        <a:xfrm flipV="1">
          <a:off x="3606800" y="6612481"/>
          <a:ext cx="698500" cy="722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183086</xdr:rowOff>
    </xdr:from>
    <xdr:to>
      <xdr:col>22</xdr:col>
      <xdr:colOff>165100</xdr:colOff>
      <xdr:row>35</xdr:row>
      <xdr:rowOff>284686</xdr:rowOff>
    </xdr:to>
    <xdr:sp macro="" textlink="">
      <xdr:nvSpPr>
        <xdr:cNvPr id="117" name="フローチャート: 判断 116"/>
        <xdr:cNvSpPr/>
      </xdr:nvSpPr>
      <xdr:spPr bwMode="auto">
        <a:xfrm>
          <a:off x="42545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269463</xdr:rowOff>
    </xdr:from>
    <xdr:ext cx="762000" cy="259045"/>
    <xdr:sp macro="" textlink="">
      <xdr:nvSpPr>
        <xdr:cNvPr id="118" name="テキスト ボックス 117"/>
        <xdr:cNvSpPr txBox="1"/>
      </xdr:nvSpPr>
      <xdr:spPr>
        <a:xfrm>
          <a:off x="3924300" y="6879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251823</xdr:rowOff>
    </xdr:from>
    <xdr:to>
      <xdr:col>18</xdr:col>
      <xdr:colOff>177800</xdr:colOff>
      <xdr:row>35</xdr:row>
      <xdr:rowOff>74430</xdr:rowOff>
    </xdr:to>
    <xdr:cxnSp macro="">
      <xdr:nvCxnSpPr>
        <xdr:cNvPr id="119" name="直線コネクタ 118"/>
        <xdr:cNvCxnSpPr/>
      </xdr:nvCxnSpPr>
      <xdr:spPr bwMode="auto">
        <a:xfrm>
          <a:off x="2908300" y="6519273"/>
          <a:ext cx="698500" cy="1655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188785</xdr:rowOff>
    </xdr:from>
    <xdr:to>
      <xdr:col>19</xdr:col>
      <xdr:colOff>38100</xdr:colOff>
      <xdr:row>35</xdr:row>
      <xdr:rowOff>290385</xdr:rowOff>
    </xdr:to>
    <xdr:sp macro="" textlink="">
      <xdr:nvSpPr>
        <xdr:cNvPr id="120" name="フローチャート: 判断 119"/>
        <xdr:cNvSpPr/>
      </xdr:nvSpPr>
      <xdr:spPr bwMode="auto">
        <a:xfrm>
          <a:off x="35560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275162</xdr:rowOff>
    </xdr:from>
    <xdr:ext cx="762000" cy="259045"/>
    <xdr:sp macro="" textlink="">
      <xdr:nvSpPr>
        <xdr:cNvPr id="121" name="テキスト ボックス 120"/>
        <xdr:cNvSpPr txBox="1"/>
      </xdr:nvSpPr>
      <xdr:spPr>
        <a:xfrm>
          <a:off x="3225800" y="688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191727</xdr:rowOff>
    </xdr:from>
    <xdr:to>
      <xdr:col>15</xdr:col>
      <xdr:colOff>101600</xdr:colOff>
      <xdr:row>35</xdr:row>
      <xdr:rowOff>293327</xdr:rowOff>
    </xdr:to>
    <xdr:sp macro="" textlink="">
      <xdr:nvSpPr>
        <xdr:cNvPr id="122" name="フローチャート: 判断 121"/>
        <xdr:cNvSpPr/>
      </xdr:nvSpPr>
      <xdr:spPr bwMode="auto">
        <a:xfrm>
          <a:off x="28575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278104</xdr:rowOff>
    </xdr:from>
    <xdr:ext cx="762000" cy="259045"/>
    <xdr:sp macro="" textlink="">
      <xdr:nvSpPr>
        <xdr:cNvPr id="123" name="テキスト ボックス 122"/>
        <xdr:cNvSpPr txBox="1"/>
      </xdr:nvSpPr>
      <xdr:spPr>
        <a:xfrm>
          <a:off x="2527300" y="6888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2682</xdr:rowOff>
    </xdr:from>
    <xdr:to>
      <xdr:col>29</xdr:col>
      <xdr:colOff>177800</xdr:colOff>
      <xdr:row>35</xdr:row>
      <xdr:rowOff>104282</xdr:rowOff>
    </xdr:to>
    <xdr:sp macro="" textlink="">
      <xdr:nvSpPr>
        <xdr:cNvPr id="129" name="楕円 128"/>
        <xdr:cNvSpPr/>
      </xdr:nvSpPr>
      <xdr:spPr bwMode="auto">
        <a:xfrm>
          <a:off x="5600700" y="66130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190659</xdr:rowOff>
    </xdr:from>
    <xdr:ext cx="762000" cy="259045"/>
    <xdr:sp macro="" textlink="">
      <xdr:nvSpPr>
        <xdr:cNvPr id="130" name="人口1人当たり決算額の推移該当値テキスト445"/>
        <xdr:cNvSpPr txBox="1"/>
      </xdr:nvSpPr>
      <xdr:spPr>
        <a:xfrm>
          <a:off x="5740400" y="6458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45621</xdr:rowOff>
    </xdr:from>
    <xdr:to>
      <xdr:col>26</xdr:col>
      <xdr:colOff>101600</xdr:colOff>
      <xdr:row>35</xdr:row>
      <xdr:rowOff>147221</xdr:rowOff>
    </xdr:to>
    <xdr:sp macro="" textlink="">
      <xdr:nvSpPr>
        <xdr:cNvPr id="131" name="楕円 130"/>
        <xdr:cNvSpPr/>
      </xdr:nvSpPr>
      <xdr:spPr bwMode="auto">
        <a:xfrm>
          <a:off x="4953000" y="66559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157398</xdr:rowOff>
    </xdr:from>
    <xdr:ext cx="736600" cy="259045"/>
    <xdr:sp macro="" textlink="">
      <xdr:nvSpPr>
        <xdr:cNvPr id="132" name="テキスト ボックス 131"/>
        <xdr:cNvSpPr txBox="1"/>
      </xdr:nvSpPr>
      <xdr:spPr>
        <a:xfrm>
          <a:off x="4622800" y="6424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294231</xdr:rowOff>
    </xdr:from>
    <xdr:to>
      <xdr:col>22</xdr:col>
      <xdr:colOff>165100</xdr:colOff>
      <xdr:row>35</xdr:row>
      <xdr:rowOff>52931</xdr:rowOff>
    </xdr:to>
    <xdr:sp macro="" textlink="">
      <xdr:nvSpPr>
        <xdr:cNvPr id="133" name="楕円 132"/>
        <xdr:cNvSpPr/>
      </xdr:nvSpPr>
      <xdr:spPr bwMode="auto">
        <a:xfrm>
          <a:off x="4254500" y="65616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63108</xdr:rowOff>
    </xdr:from>
    <xdr:ext cx="762000" cy="259045"/>
    <xdr:sp macro="" textlink="">
      <xdr:nvSpPr>
        <xdr:cNvPr id="134" name="テキスト ボックス 133"/>
        <xdr:cNvSpPr txBox="1"/>
      </xdr:nvSpPr>
      <xdr:spPr>
        <a:xfrm>
          <a:off x="3924300" y="6330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23630</xdr:rowOff>
    </xdr:from>
    <xdr:to>
      <xdr:col>19</xdr:col>
      <xdr:colOff>38100</xdr:colOff>
      <xdr:row>35</xdr:row>
      <xdr:rowOff>125230</xdr:rowOff>
    </xdr:to>
    <xdr:sp macro="" textlink="">
      <xdr:nvSpPr>
        <xdr:cNvPr id="135" name="楕円 134"/>
        <xdr:cNvSpPr/>
      </xdr:nvSpPr>
      <xdr:spPr bwMode="auto">
        <a:xfrm>
          <a:off x="3556000" y="66339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135407</xdr:rowOff>
    </xdr:from>
    <xdr:ext cx="762000" cy="259045"/>
    <xdr:sp macro="" textlink="">
      <xdr:nvSpPr>
        <xdr:cNvPr id="136" name="テキスト ボックス 135"/>
        <xdr:cNvSpPr txBox="1"/>
      </xdr:nvSpPr>
      <xdr:spPr>
        <a:xfrm>
          <a:off x="3225800" y="640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201023</xdr:rowOff>
    </xdr:from>
    <xdr:to>
      <xdr:col>15</xdr:col>
      <xdr:colOff>101600</xdr:colOff>
      <xdr:row>34</xdr:row>
      <xdr:rowOff>302623</xdr:rowOff>
    </xdr:to>
    <xdr:sp macro="" textlink="">
      <xdr:nvSpPr>
        <xdr:cNvPr id="137" name="楕円 136"/>
        <xdr:cNvSpPr/>
      </xdr:nvSpPr>
      <xdr:spPr bwMode="auto">
        <a:xfrm>
          <a:off x="2857500" y="64684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312800</xdr:rowOff>
    </xdr:from>
    <xdr:ext cx="762000" cy="259045"/>
    <xdr:sp macro="" textlink="">
      <xdr:nvSpPr>
        <xdr:cNvPr id="138" name="テキスト ボックス 137"/>
        <xdr:cNvSpPr txBox="1"/>
      </xdr:nvSpPr>
      <xdr:spPr>
        <a:xfrm>
          <a:off x="2527300" y="6237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北海道厚真町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4,500
4,457
404.61
22,126,076
19,865,044
1,589,810
3,540,092
10,402,615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106507</xdr:rowOff>
    </xdr:from>
    <xdr:to>
      <xdr:col>24</xdr:col>
      <xdr:colOff>62865</xdr:colOff>
      <xdr:row>38</xdr:row>
      <xdr:rowOff>54511</xdr:rowOff>
    </xdr:to>
    <xdr:cxnSp macro="">
      <xdr:nvCxnSpPr>
        <xdr:cNvPr id="55" name="直線コネクタ 54"/>
        <xdr:cNvCxnSpPr/>
      </xdr:nvCxnSpPr>
      <xdr:spPr>
        <a:xfrm flipV="1">
          <a:off x="4633595" y="5421457"/>
          <a:ext cx="1270" cy="114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58338</xdr:rowOff>
    </xdr:from>
    <xdr:ext cx="534377" cy="259045"/>
    <xdr:sp macro="" textlink="">
      <xdr:nvSpPr>
        <xdr:cNvPr id="56" name="人件費最小値テキスト"/>
        <xdr:cNvSpPr txBox="1"/>
      </xdr:nvSpPr>
      <xdr:spPr>
        <a:xfrm>
          <a:off x="4686300" y="657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54511</xdr:rowOff>
    </xdr:from>
    <xdr:to>
      <xdr:col>24</xdr:col>
      <xdr:colOff>152400</xdr:colOff>
      <xdr:row>38</xdr:row>
      <xdr:rowOff>54511</xdr:rowOff>
    </xdr:to>
    <xdr:cxnSp macro="">
      <xdr:nvCxnSpPr>
        <xdr:cNvPr id="57" name="直線コネクタ 56"/>
        <xdr:cNvCxnSpPr/>
      </xdr:nvCxnSpPr>
      <xdr:spPr>
        <a:xfrm>
          <a:off x="4546600" y="656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53184</xdr:rowOff>
    </xdr:from>
    <xdr:ext cx="599010" cy="259045"/>
    <xdr:sp macro="" textlink="">
      <xdr:nvSpPr>
        <xdr:cNvPr id="58" name="人件費最大値テキスト"/>
        <xdr:cNvSpPr txBox="1"/>
      </xdr:nvSpPr>
      <xdr:spPr>
        <a:xfrm>
          <a:off x="4686300" y="5196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106507</xdr:rowOff>
    </xdr:from>
    <xdr:to>
      <xdr:col>24</xdr:col>
      <xdr:colOff>152400</xdr:colOff>
      <xdr:row>31</xdr:row>
      <xdr:rowOff>106507</xdr:rowOff>
    </xdr:to>
    <xdr:cxnSp macro="">
      <xdr:nvCxnSpPr>
        <xdr:cNvPr id="59" name="直線コネクタ 58"/>
        <xdr:cNvCxnSpPr/>
      </xdr:nvCxnSpPr>
      <xdr:spPr>
        <a:xfrm>
          <a:off x="4546600" y="5421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118926</xdr:rowOff>
    </xdr:from>
    <xdr:to>
      <xdr:col>24</xdr:col>
      <xdr:colOff>63500</xdr:colOff>
      <xdr:row>37</xdr:row>
      <xdr:rowOff>1755</xdr:rowOff>
    </xdr:to>
    <xdr:cxnSp macro="">
      <xdr:nvCxnSpPr>
        <xdr:cNvPr id="60" name="直線コネクタ 59"/>
        <xdr:cNvCxnSpPr/>
      </xdr:nvCxnSpPr>
      <xdr:spPr>
        <a:xfrm flipV="1">
          <a:off x="3797300" y="6291126"/>
          <a:ext cx="838200" cy="54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109149</xdr:rowOff>
    </xdr:from>
    <xdr:ext cx="599010" cy="259045"/>
    <xdr:sp macro="" textlink="">
      <xdr:nvSpPr>
        <xdr:cNvPr id="61" name="人件費平均値テキスト"/>
        <xdr:cNvSpPr txBox="1"/>
      </xdr:nvSpPr>
      <xdr:spPr>
        <a:xfrm>
          <a:off x="4686300" y="62813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130722</xdr:rowOff>
    </xdr:from>
    <xdr:to>
      <xdr:col>24</xdr:col>
      <xdr:colOff>114300</xdr:colOff>
      <xdr:row>37</xdr:row>
      <xdr:rowOff>60872</xdr:rowOff>
    </xdr:to>
    <xdr:sp macro="" textlink="">
      <xdr:nvSpPr>
        <xdr:cNvPr id="62" name="フローチャート: 判断 61"/>
        <xdr:cNvSpPr/>
      </xdr:nvSpPr>
      <xdr:spPr>
        <a:xfrm>
          <a:off x="45847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1755</xdr:rowOff>
    </xdr:from>
    <xdr:to>
      <xdr:col>19</xdr:col>
      <xdr:colOff>177800</xdr:colOff>
      <xdr:row>37</xdr:row>
      <xdr:rowOff>34835</xdr:rowOff>
    </xdr:to>
    <xdr:cxnSp macro="">
      <xdr:nvCxnSpPr>
        <xdr:cNvPr id="63" name="直線コネクタ 62"/>
        <xdr:cNvCxnSpPr/>
      </xdr:nvCxnSpPr>
      <xdr:spPr>
        <a:xfrm flipV="1">
          <a:off x="2908300" y="6345405"/>
          <a:ext cx="889000" cy="33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144714</xdr:rowOff>
    </xdr:from>
    <xdr:to>
      <xdr:col>20</xdr:col>
      <xdr:colOff>38100</xdr:colOff>
      <xdr:row>37</xdr:row>
      <xdr:rowOff>74864</xdr:rowOff>
    </xdr:to>
    <xdr:sp macro="" textlink="">
      <xdr:nvSpPr>
        <xdr:cNvPr id="64" name="フローチャート: 判断 63"/>
        <xdr:cNvSpPr/>
      </xdr:nvSpPr>
      <xdr:spPr>
        <a:xfrm>
          <a:off x="3746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65991</xdr:rowOff>
    </xdr:from>
    <xdr:ext cx="599010" cy="259045"/>
    <xdr:sp macro="" textlink="">
      <xdr:nvSpPr>
        <xdr:cNvPr id="65" name="テキスト ボックス 64"/>
        <xdr:cNvSpPr txBox="1"/>
      </xdr:nvSpPr>
      <xdr:spPr>
        <a:xfrm>
          <a:off x="3497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20302</xdr:rowOff>
    </xdr:from>
    <xdr:to>
      <xdr:col>15</xdr:col>
      <xdr:colOff>50800</xdr:colOff>
      <xdr:row>37</xdr:row>
      <xdr:rowOff>34835</xdr:rowOff>
    </xdr:to>
    <xdr:cxnSp macro="">
      <xdr:nvCxnSpPr>
        <xdr:cNvPr id="66" name="直線コネクタ 65"/>
        <xdr:cNvCxnSpPr/>
      </xdr:nvCxnSpPr>
      <xdr:spPr>
        <a:xfrm>
          <a:off x="2019300" y="6363952"/>
          <a:ext cx="889000" cy="1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146557</xdr:rowOff>
    </xdr:from>
    <xdr:to>
      <xdr:col>15</xdr:col>
      <xdr:colOff>101600</xdr:colOff>
      <xdr:row>37</xdr:row>
      <xdr:rowOff>76707</xdr:rowOff>
    </xdr:to>
    <xdr:sp macro="" textlink="">
      <xdr:nvSpPr>
        <xdr:cNvPr id="67" name="フローチャート: 判断 66"/>
        <xdr:cNvSpPr/>
      </xdr:nvSpPr>
      <xdr:spPr>
        <a:xfrm>
          <a:off x="2857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93234</xdr:rowOff>
    </xdr:from>
    <xdr:ext cx="599010" cy="259045"/>
    <xdr:sp macro="" textlink="">
      <xdr:nvSpPr>
        <xdr:cNvPr id="68" name="テキスト ボックス 67"/>
        <xdr:cNvSpPr txBox="1"/>
      </xdr:nvSpPr>
      <xdr:spPr>
        <a:xfrm>
          <a:off x="2608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20302</xdr:rowOff>
    </xdr:from>
    <xdr:to>
      <xdr:col>10</xdr:col>
      <xdr:colOff>114300</xdr:colOff>
      <xdr:row>37</xdr:row>
      <xdr:rowOff>25615</xdr:rowOff>
    </xdr:to>
    <xdr:cxnSp macro="">
      <xdr:nvCxnSpPr>
        <xdr:cNvPr id="69" name="直線コネクタ 68"/>
        <xdr:cNvCxnSpPr/>
      </xdr:nvCxnSpPr>
      <xdr:spPr>
        <a:xfrm flipV="1">
          <a:off x="1130300" y="6363952"/>
          <a:ext cx="889000" cy="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146629</xdr:rowOff>
    </xdr:from>
    <xdr:to>
      <xdr:col>10</xdr:col>
      <xdr:colOff>165100</xdr:colOff>
      <xdr:row>37</xdr:row>
      <xdr:rowOff>76779</xdr:rowOff>
    </xdr:to>
    <xdr:sp macro="" textlink="">
      <xdr:nvSpPr>
        <xdr:cNvPr id="70" name="フローチャート: 判断 69"/>
        <xdr:cNvSpPr/>
      </xdr:nvSpPr>
      <xdr:spPr>
        <a:xfrm>
          <a:off x="1968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67906</xdr:rowOff>
    </xdr:from>
    <xdr:ext cx="599010" cy="259045"/>
    <xdr:sp macro="" textlink="">
      <xdr:nvSpPr>
        <xdr:cNvPr id="71" name="テキスト ボックス 70"/>
        <xdr:cNvSpPr txBox="1"/>
      </xdr:nvSpPr>
      <xdr:spPr>
        <a:xfrm>
          <a:off x="1719795" y="6411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151470</xdr:rowOff>
    </xdr:from>
    <xdr:to>
      <xdr:col>6</xdr:col>
      <xdr:colOff>38100</xdr:colOff>
      <xdr:row>37</xdr:row>
      <xdr:rowOff>81620</xdr:rowOff>
    </xdr:to>
    <xdr:sp macro="" textlink="">
      <xdr:nvSpPr>
        <xdr:cNvPr id="72" name="フローチャート: 判断 71"/>
        <xdr:cNvSpPr/>
      </xdr:nvSpPr>
      <xdr:spPr>
        <a:xfrm>
          <a:off x="1079500" y="632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72747</xdr:rowOff>
    </xdr:from>
    <xdr:ext cx="599010" cy="259045"/>
    <xdr:sp macro="" textlink="">
      <xdr:nvSpPr>
        <xdr:cNvPr id="73" name="テキスト ボックス 72"/>
        <xdr:cNvSpPr txBox="1"/>
      </xdr:nvSpPr>
      <xdr:spPr>
        <a:xfrm>
          <a:off x="830795" y="6416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68126</xdr:rowOff>
    </xdr:from>
    <xdr:to>
      <xdr:col>24</xdr:col>
      <xdr:colOff>114300</xdr:colOff>
      <xdr:row>36</xdr:row>
      <xdr:rowOff>169726</xdr:rowOff>
    </xdr:to>
    <xdr:sp macro="" textlink="">
      <xdr:nvSpPr>
        <xdr:cNvPr id="79" name="楕円 78"/>
        <xdr:cNvSpPr/>
      </xdr:nvSpPr>
      <xdr:spPr>
        <a:xfrm>
          <a:off x="4584700" y="624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91003</xdr:rowOff>
    </xdr:from>
    <xdr:ext cx="599010" cy="259045"/>
    <xdr:sp macro="" textlink="">
      <xdr:nvSpPr>
        <xdr:cNvPr id="80" name="人件費該当値テキスト"/>
        <xdr:cNvSpPr txBox="1"/>
      </xdr:nvSpPr>
      <xdr:spPr>
        <a:xfrm>
          <a:off x="4686300" y="6091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122405</xdr:rowOff>
    </xdr:from>
    <xdr:to>
      <xdr:col>20</xdr:col>
      <xdr:colOff>38100</xdr:colOff>
      <xdr:row>37</xdr:row>
      <xdr:rowOff>52555</xdr:rowOff>
    </xdr:to>
    <xdr:sp macro="" textlink="">
      <xdr:nvSpPr>
        <xdr:cNvPr id="81" name="楕円 80"/>
        <xdr:cNvSpPr/>
      </xdr:nvSpPr>
      <xdr:spPr>
        <a:xfrm>
          <a:off x="3746500" y="629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69082</xdr:rowOff>
    </xdr:from>
    <xdr:ext cx="599010" cy="259045"/>
    <xdr:sp macro="" textlink="">
      <xdr:nvSpPr>
        <xdr:cNvPr id="82" name="テキスト ボックス 81"/>
        <xdr:cNvSpPr txBox="1"/>
      </xdr:nvSpPr>
      <xdr:spPr>
        <a:xfrm>
          <a:off x="3497795" y="606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155485</xdr:rowOff>
    </xdr:from>
    <xdr:to>
      <xdr:col>15</xdr:col>
      <xdr:colOff>101600</xdr:colOff>
      <xdr:row>37</xdr:row>
      <xdr:rowOff>85635</xdr:rowOff>
    </xdr:to>
    <xdr:sp macro="" textlink="">
      <xdr:nvSpPr>
        <xdr:cNvPr id="83" name="楕円 82"/>
        <xdr:cNvSpPr/>
      </xdr:nvSpPr>
      <xdr:spPr>
        <a:xfrm>
          <a:off x="2857500" y="632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76762</xdr:rowOff>
    </xdr:from>
    <xdr:ext cx="599010" cy="259045"/>
    <xdr:sp macro="" textlink="">
      <xdr:nvSpPr>
        <xdr:cNvPr id="84" name="テキスト ボックス 83"/>
        <xdr:cNvSpPr txBox="1"/>
      </xdr:nvSpPr>
      <xdr:spPr>
        <a:xfrm>
          <a:off x="2608795" y="6420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140952</xdr:rowOff>
    </xdr:from>
    <xdr:to>
      <xdr:col>10</xdr:col>
      <xdr:colOff>165100</xdr:colOff>
      <xdr:row>37</xdr:row>
      <xdr:rowOff>71102</xdr:rowOff>
    </xdr:to>
    <xdr:sp macro="" textlink="">
      <xdr:nvSpPr>
        <xdr:cNvPr id="85" name="楕円 84"/>
        <xdr:cNvSpPr/>
      </xdr:nvSpPr>
      <xdr:spPr>
        <a:xfrm>
          <a:off x="1968500" y="631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87629</xdr:rowOff>
    </xdr:from>
    <xdr:ext cx="599010" cy="259045"/>
    <xdr:sp macro="" textlink="">
      <xdr:nvSpPr>
        <xdr:cNvPr id="86" name="テキスト ボックス 85"/>
        <xdr:cNvSpPr txBox="1"/>
      </xdr:nvSpPr>
      <xdr:spPr>
        <a:xfrm>
          <a:off x="1719795" y="6088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146265</xdr:rowOff>
    </xdr:from>
    <xdr:to>
      <xdr:col>6</xdr:col>
      <xdr:colOff>38100</xdr:colOff>
      <xdr:row>37</xdr:row>
      <xdr:rowOff>76415</xdr:rowOff>
    </xdr:to>
    <xdr:sp macro="" textlink="">
      <xdr:nvSpPr>
        <xdr:cNvPr id="87" name="楕円 86"/>
        <xdr:cNvSpPr/>
      </xdr:nvSpPr>
      <xdr:spPr>
        <a:xfrm>
          <a:off x="1079500" y="631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92942</xdr:rowOff>
    </xdr:from>
    <xdr:ext cx="599010" cy="259045"/>
    <xdr:sp macro="" textlink="">
      <xdr:nvSpPr>
        <xdr:cNvPr id="88" name="テキスト ボックス 87"/>
        <xdr:cNvSpPr txBox="1"/>
      </xdr:nvSpPr>
      <xdr:spPr>
        <a:xfrm>
          <a:off x="830795" y="6093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63930</xdr:rowOff>
    </xdr:from>
    <xdr:to>
      <xdr:col>24</xdr:col>
      <xdr:colOff>62865</xdr:colOff>
      <xdr:row>58</xdr:row>
      <xdr:rowOff>124443</xdr:rowOff>
    </xdr:to>
    <xdr:cxnSp macro="">
      <xdr:nvCxnSpPr>
        <xdr:cNvPr id="114" name="直線コネクタ 113"/>
        <xdr:cNvCxnSpPr/>
      </xdr:nvCxnSpPr>
      <xdr:spPr>
        <a:xfrm flipV="1">
          <a:off x="4633595" y="8807880"/>
          <a:ext cx="1270" cy="1260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128270</xdr:rowOff>
    </xdr:from>
    <xdr:ext cx="534377" cy="259045"/>
    <xdr:sp macro="" textlink="">
      <xdr:nvSpPr>
        <xdr:cNvPr id="115" name="物件費最小値テキスト"/>
        <xdr:cNvSpPr txBox="1"/>
      </xdr:nvSpPr>
      <xdr:spPr>
        <a:xfrm>
          <a:off x="4686300" y="1007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124443</xdr:rowOff>
    </xdr:from>
    <xdr:to>
      <xdr:col>24</xdr:col>
      <xdr:colOff>152400</xdr:colOff>
      <xdr:row>58</xdr:row>
      <xdr:rowOff>124443</xdr:rowOff>
    </xdr:to>
    <xdr:cxnSp macro="">
      <xdr:nvCxnSpPr>
        <xdr:cNvPr id="116" name="直線コネクタ 115"/>
        <xdr:cNvCxnSpPr/>
      </xdr:nvCxnSpPr>
      <xdr:spPr>
        <a:xfrm>
          <a:off x="4546600" y="100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10607</xdr:rowOff>
    </xdr:from>
    <xdr:ext cx="599010" cy="259045"/>
    <xdr:sp macro="" textlink="">
      <xdr:nvSpPr>
        <xdr:cNvPr id="117" name="物件費最大値テキスト"/>
        <xdr:cNvSpPr txBox="1"/>
      </xdr:nvSpPr>
      <xdr:spPr>
        <a:xfrm>
          <a:off x="4686300" y="8583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63930</xdr:rowOff>
    </xdr:from>
    <xdr:to>
      <xdr:col>24</xdr:col>
      <xdr:colOff>152400</xdr:colOff>
      <xdr:row>51</xdr:row>
      <xdr:rowOff>63930</xdr:rowOff>
    </xdr:to>
    <xdr:cxnSp macro="">
      <xdr:nvCxnSpPr>
        <xdr:cNvPr id="118" name="直線コネクタ 117"/>
        <xdr:cNvCxnSpPr/>
      </xdr:nvCxnSpPr>
      <xdr:spPr>
        <a:xfrm>
          <a:off x="4546600" y="88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136660</xdr:rowOff>
    </xdr:from>
    <xdr:to>
      <xdr:col>24</xdr:col>
      <xdr:colOff>63500</xdr:colOff>
      <xdr:row>56</xdr:row>
      <xdr:rowOff>30401</xdr:rowOff>
    </xdr:to>
    <xdr:cxnSp macro="">
      <xdr:nvCxnSpPr>
        <xdr:cNvPr id="119" name="直線コネクタ 118"/>
        <xdr:cNvCxnSpPr/>
      </xdr:nvCxnSpPr>
      <xdr:spPr>
        <a:xfrm flipV="1">
          <a:off x="3797300" y="9052060"/>
          <a:ext cx="838200" cy="57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11023</xdr:rowOff>
    </xdr:from>
    <xdr:ext cx="599010" cy="259045"/>
    <xdr:sp macro="" textlink="">
      <xdr:nvSpPr>
        <xdr:cNvPr id="120" name="物件費平均値テキスト"/>
        <xdr:cNvSpPr txBox="1"/>
      </xdr:nvSpPr>
      <xdr:spPr>
        <a:xfrm>
          <a:off x="4686300" y="9783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32596</xdr:rowOff>
    </xdr:from>
    <xdr:to>
      <xdr:col>24</xdr:col>
      <xdr:colOff>114300</xdr:colOff>
      <xdr:row>57</xdr:row>
      <xdr:rowOff>134196</xdr:rowOff>
    </xdr:to>
    <xdr:sp macro="" textlink="">
      <xdr:nvSpPr>
        <xdr:cNvPr id="121" name="フローチャート: 判断 120"/>
        <xdr:cNvSpPr/>
      </xdr:nvSpPr>
      <xdr:spPr>
        <a:xfrm>
          <a:off x="45847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30401</xdr:rowOff>
    </xdr:from>
    <xdr:to>
      <xdr:col>19</xdr:col>
      <xdr:colOff>177800</xdr:colOff>
      <xdr:row>57</xdr:row>
      <xdr:rowOff>67136</xdr:rowOff>
    </xdr:to>
    <xdr:cxnSp macro="">
      <xdr:nvCxnSpPr>
        <xdr:cNvPr id="122" name="直線コネクタ 121"/>
        <xdr:cNvCxnSpPr/>
      </xdr:nvCxnSpPr>
      <xdr:spPr>
        <a:xfrm flipV="1">
          <a:off x="2908300" y="9631601"/>
          <a:ext cx="889000" cy="208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39965</xdr:rowOff>
    </xdr:from>
    <xdr:to>
      <xdr:col>20</xdr:col>
      <xdr:colOff>38100</xdr:colOff>
      <xdr:row>57</xdr:row>
      <xdr:rowOff>141565</xdr:rowOff>
    </xdr:to>
    <xdr:sp macro="" textlink="">
      <xdr:nvSpPr>
        <xdr:cNvPr id="123" name="フローチャート: 判断 122"/>
        <xdr:cNvSpPr/>
      </xdr:nvSpPr>
      <xdr:spPr>
        <a:xfrm>
          <a:off x="3746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132692</xdr:rowOff>
    </xdr:from>
    <xdr:ext cx="599010" cy="259045"/>
    <xdr:sp macro="" textlink="">
      <xdr:nvSpPr>
        <xdr:cNvPr id="124" name="テキスト ボックス 123"/>
        <xdr:cNvSpPr txBox="1"/>
      </xdr:nvSpPr>
      <xdr:spPr>
        <a:xfrm>
          <a:off x="3497795" y="990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15085</xdr:rowOff>
    </xdr:from>
    <xdr:to>
      <xdr:col>15</xdr:col>
      <xdr:colOff>50800</xdr:colOff>
      <xdr:row>57</xdr:row>
      <xdr:rowOff>67136</xdr:rowOff>
    </xdr:to>
    <xdr:cxnSp macro="">
      <xdr:nvCxnSpPr>
        <xdr:cNvPr id="125" name="直線コネクタ 124"/>
        <xdr:cNvCxnSpPr/>
      </xdr:nvCxnSpPr>
      <xdr:spPr>
        <a:xfrm>
          <a:off x="2019300" y="9787735"/>
          <a:ext cx="889000" cy="52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51036</xdr:rowOff>
    </xdr:from>
    <xdr:to>
      <xdr:col>15</xdr:col>
      <xdr:colOff>101600</xdr:colOff>
      <xdr:row>57</xdr:row>
      <xdr:rowOff>152636</xdr:rowOff>
    </xdr:to>
    <xdr:sp macro="" textlink="">
      <xdr:nvSpPr>
        <xdr:cNvPr id="126" name="フローチャート: 判断 125"/>
        <xdr:cNvSpPr/>
      </xdr:nvSpPr>
      <xdr:spPr>
        <a:xfrm>
          <a:off x="2857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143763</xdr:rowOff>
    </xdr:from>
    <xdr:ext cx="599010" cy="259045"/>
    <xdr:sp macro="" textlink="">
      <xdr:nvSpPr>
        <xdr:cNvPr id="127" name="テキスト ボックス 126"/>
        <xdr:cNvSpPr txBox="1"/>
      </xdr:nvSpPr>
      <xdr:spPr>
        <a:xfrm>
          <a:off x="2608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15085</xdr:rowOff>
    </xdr:from>
    <xdr:to>
      <xdr:col>10</xdr:col>
      <xdr:colOff>114300</xdr:colOff>
      <xdr:row>57</xdr:row>
      <xdr:rowOff>78592</xdr:rowOff>
    </xdr:to>
    <xdr:cxnSp macro="">
      <xdr:nvCxnSpPr>
        <xdr:cNvPr id="128" name="直線コネクタ 127"/>
        <xdr:cNvCxnSpPr/>
      </xdr:nvCxnSpPr>
      <xdr:spPr>
        <a:xfrm flipV="1">
          <a:off x="1130300" y="9787735"/>
          <a:ext cx="889000" cy="63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52546</xdr:rowOff>
    </xdr:from>
    <xdr:to>
      <xdr:col>10</xdr:col>
      <xdr:colOff>165100</xdr:colOff>
      <xdr:row>57</xdr:row>
      <xdr:rowOff>154146</xdr:rowOff>
    </xdr:to>
    <xdr:sp macro="" textlink="">
      <xdr:nvSpPr>
        <xdr:cNvPr id="129" name="フローチャート: 判断 128"/>
        <xdr:cNvSpPr/>
      </xdr:nvSpPr>
      <xdr:spPr>
        <a:xfrm>
          <a:off x="1968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145273</xdr:rowOff>
    </xdr:from>
    <xdr:ext cx="599010" cy="259045"/>
    <xdr:sp macro="" textlink="">
      <xdr:nvSpPr>
        <xdr:cNvPr id="130" name="テキスト ボックス 129"/>
        <xdr:cNvSpPr txBox="1"/>
      </xdr:nvSpPr>
      <xdr:spPr>
        <a:xfrm>
          <a:off x="1719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79697</xdr:rowOff>
    </xdr:from>
    <xdr:to>
      <xdr:col>6</xdr:col>
      <xdr:colOff>38100</xdr:colOff>
      <xdr:row>58</xdr:row>
      <xdr:rowOff>9847</xdr:rowOff>
    </xdr:to>
    <xdr:sp macro="" textlink="">
      <xdr:nvSpPr>
        <xdr:cNvPr id="131" name="フローチャート: 判断 130"/>
        <xdr:cNvSpPr/>
      </xdr:nvSpPr>
      <xdr:spPr>
        <a:xfrm>
          <a:off x="1079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974</xdr:rowOff>
    </xdr:from>
    <xdr:ext cx="599010" cy="259045"/>
    <xdr:sp macro="" textlink="">
      <xdr:nvSpPr>
        <xdr:cNvPr id="132" name="テキスト ボックス 131"/>
        <xdr:cNvSpPr txBox="1"/>
      </xdr:nvSpPr>
      <xdr:spPr>
        <a:xfrm>
          <a:off x="830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85860</xdr:rowOff>
    </xdr:from>
    <xdr:to>
      <xdr:col>24</xdr:col>
      <xdr:colOff>114300</xdr:colOff>
      <xdr:row>53</xdr:row>
      <xdr:rowOff>16010</xdr:rowOff>
    </xdr:to>
    <xdr:sp macro="" textlink="">
      <xdr:nvSpPr>
        <xdr:cNvPr id="138" name="楕円 137"/>
        <xdr:cNvSpPr/>
      </xdr:nvSpPr>
      <xdr:spPr>
        <a:xfrm>
          <a:off x="4584700" y="900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108737</xdr:rowOff>
    </xdr:from>
    <xdr:ext cx="599010" cy="259045"/>
    <xdr:sp macro="" textlink="">
      <xdr:nvSpPr>
        <xdr:cNvPr id="139" name="物件費該当値テキスト"/>
        <xdr:cNvSpPr txBox="1"/>
      </xdr:nvSpPr>
      <xdr:spPr>
        <a:xfrm>
          <a:off x="4686300" y="8852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151051</xdr:rowOff>
    </xdr:from>
    <xdr:to>
      <xdr:col>20</xdr:col>
      <xdr:colOff>38100</xdr:colOff>
      <xdr:row>56</xdr:row>
      <xdr:rowOff>81201</xdr:rowOff>
    </xdr:to>
    <xdr:sp macro="" textlink="">
      <xdr:nvSpPr>
        <xdr:cNvPr id="140" name="楕円 139"/>
        <xdr:cNvSpPr/>
      </xdr:nvSpPr>
      <xdr:spPr>
        <a:xfrm>
          <a:off x="3746500" y="958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97728</xdr:rowOff>
    </xdr:from>
    <xdr:ext cx="599010" cy="259045"/>
    <xdr:sp macro="" textlink="">
      <xdr:nvSpPr>
        <xdr:cNvPr id="141" name="テキスト ボックス 140"/>
        <xdr:cNvSpPr txBox="1"/>
      </xdr:nvSpPr>
      <xdr:spPr>
        <a:xfrm>
          <a:off x="3497795" y="9356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16336</xdr:rowOff>
    </xdr:from>
    <xdr:to>
      <xdr:col>15</xdr:col>
      <xdr:colOff>101600</xdr:colOff>
      <xdr:row>57</xdr:row>
      <xdr:rowOff>117936</xdr:rowOff>
    </xdr:to>
    <xdr:sp macro="" textlink="">
      <xdr:nvSpPr>
        <xdr:cNvPr id="142" name="楕円 141"/>
        <xdr:cNvSpPr/>
      </xdr:nvSpPr>
      <xdr:spPr>
        <a:xfrm>
          <a:off x="2857500" y="978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134463</xdr:rowOff>
    </xdr:from>
    <xdr:ext cx="599010" cy="259045"/>
    <xdr:sp macro="" textlink="">
      <xdr:nvSpPr>
        <xdr:cNvPr id="143" name="テキスト ボックス 142"/>
        <xdr:cNvSpPr txBox="1"/>
      </xdr:nvSpPr>
      <xdr:spPr>
        <a:xfrm>
          <a:off x="2608795" y="9564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135735</xdr:rowOff>
    </xdr:from>
    <xdr:to>
      <xdr:col>10</xdr:col>
      <xdr:colOff>165100</xdr:colOff>
      <xdr:row>57</xdr:row>
      <xdr:rowOff>65885</xdr:rowOff>
    </xdr:to>
    <xdr:sp macro="" textlink="">
      <xdr:nvSpPr>
        <xdr:cNvPr id="144" name="楕円 143"/>
        <xdr:cNvSpPr/>
      </xdr:nvSpPr>
      <xdr:spPr>
        <a:xfrm>
          <a:off x="1968500" y="973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82412</xdr:rowOff>
    </xdr:from>
    <xdr:ext cx="599010" cy="259045"/>
    <xdr:sp macro="" textlink="">
      <xdr:nvSpPr>
        <xdr:cNvPr id="145" name="テキスト ボックス 144"/>
        <xdr:cNvSpPr txBox="1"/>
      </xdr:nvSpPr>
      <xdr:spPr>
        <a:xfrm>
          <a:off x="1719795" y="9512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27792</xdr:rowOff>
    </xdr:from>
    <xdr:to>
      <xdr:col>6</xdr:col>
      <xdr:colOff>38100</xdr:colOff>
      <xdr:row>57</xdr:row>
      <xdr:rowOff>129392</xdr:rowOff>
    </xdr:to>
    <xdr:sp macro="" textlink="">
      <xdr:nvSpPr>
        <xdr:cNvPr id="146" name="楕円 145"/>
        <xdr:cNvSpPr/>
      </xdr:nvSpPr>
      <xdr:spPr>
        <a:xfrm>
          <a:off x="1079500" y="980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145919</xdr:rowOff>
    </xdr:from>
    <xdr:ext cx="599010" cy="259045"/>
    <xdr:sp macro="" textlink="">
      <xdr:nvSpPr>
        <xdr:cNvPr id="147" name="テキスト ボックス 146"/>
        <xdr:cNvSpPr txBox="1"/>
      </xdr:nvSpPr>
      <xdr:spPr>
        <a:xfrm>
          <a:off x="830795" y="9575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54748</xdr:rowOff>
    </xdr:from>
    <xdr:to>
      <xdr:col>24</xdr:col>
      <xdr:colOff>62865</xdr:colOff>
      <xdr:row>78</xdr:row>
      <xdr:rowOff>139069</xdr:rowOff>
    </xdr:to>
    <xdr:cxnSp macro="">
      <xdr:nvCxnSpPr>
        <xdr:cNvPr id="169" name="直線コネクタ 168"/>
        <xdr:cNvCxnSpPr/>
      </xdr:nvCxnSpPr>
      <xdr:spPr>
        <a:xfrm flipV="1">
          <a:off x="4633595" y="12399148"/>
          <a:ext cx="1270" cy="1113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142896</xdr:rowOff>
    </xdr:from>
    <xdr:ext cx="378565" cy="259045"/>
    <xdr:sp macro="" textlink="">
      <xdr:nvSpPr>
        <xdr:cNvPr id="170" name="維持補修費最小値テキスト"/>
        <xdr:cNvSpPr txBox="1"/>
      </xdr:nvSpPr>
      <xdr:spPr>
        <a:xfrm>
          <a:off x="4686300" y="13515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139069</xdr:rowOff>
    </xdr:from>
    <xdr:to>
      <xdr:col>24</xdr:col>
      <xdr:colOff>152400</xdr:colOff>
      <xdr:row>78</xdr:row>
      <xdr:rowOff>139069</xdr:rowOff>
    </xdr:to>
    <xdr:cxnSp macro="">
      <xdr:nvCxnSpPr>
        <xdr:cNvPr id="171" name="直線コネクタ 170"/>
        <xdr:cNvCxnSpPr/>
      </xdr:nvCxnSpPr>
      <xdr:spPr>
        <a:xfrm>
          <a:off x="4546600" y="1351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1425</xdr:rowOff>
    </xdr:from>
    <xdr:ext cx="599010" cy="259045"/>
    <xdr:sp macro="" textlink="">
      <xdr:nvSpPr>
        <xdr:cNvPr id="172" name="維持補修費最大値テキスト"/>
        <xdr:cNvSpPr txBox="1"/>
      </xdr:nvSpPr>
      <xdr:spPr>
        <a:xfrm>
          <a:off x="4686300" y="12174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54748</xdr:rowOff>
    </xdr:from>
    <xdr:to>
      <xdr:col>24</xdr:col>
      <xdr:colOff>152400</xdr:colOff>
      <xdr:row>72</xdr:row>
      <xdr:rowOff>54748</xdr:rowOff>
    </xdr:to>
    <xdr:cxnSp macro="">
      <xdr:nvCxnSpPr>
        <xdr:cNvPr id="173" name="直線コネクタ 172"/>
        <xdr:cNvCxnSpPr/>
      </xdr:nvCxnSpPr>
      <xdr:spPr>
        <a:xfrm>
          <a:off x="4546600" y="1239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165976</xdr:rowOff>
    </xdr:from>
    <xdr:to>
      <xdr:col>24</xdr:col>
      <xdr:colOff>63500</xdr:colOff>
      <xdr:row>78</xdr:row>
      <xdr:rowOff>4735</xdr:rowOff>
    </xdr:to>
    <xdr:cxnSp macro="">
      <xdr:nvCxnSpPr>
        <xdr:cNvPr id="174" name="直線コネクタ 173"/>
        <xdr:cNvCxnSpPr/>
      </xdr:nvCxnSpPr>
      <xdr:spPr>
        <a:xfrm>
          <a:off x="3797300" y="13367626"/>
          <a:ext cx="838200" cy="10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124962</xdr:rowOff>
    </xdr:from>
    <xdr:ext cx="534377" cy="259045"/>
    <xdr:sp macro="" textlink="">
      <xdr:nvSpPr>
        <xdr:cNvPr id="175" name="維持補修費平均値テキスト"/>
        <xdr:cNvSpPr txBox="1"/>
      </xdr:nvSpPr>
      <xdr:spPr>
        <a:xfrm>
          <a:off x="4686300" y="13326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146535</xdr:rowOff>
    </xdr:from>
    <xdr:to>
      <xdr:col>24</xdr:col>
      <xdr:colOff>114300</xdr:colOff>
      <xdr:row>78</xdr:row>
      <xdr:rowOff>76685</xdr:rowOff>
    </xdr:to>
    <xdr:sp macro="" textlink="">
      <xdr:nvSpPr>
        <xdr:cNvPr id="176" name="フローチャート: 判断 175"/>
        <xdr:cNvSpPr/>
      </xdr:nvSpPr>
      <xdr:spPr>
        <a:xfrm>
          <a:off x="45847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160306</xdr:rowOff>
    </xdr:from>
    <xdr:to>
      <xdr:col>19</xdr:col>
      <xdr:colOff>177800</xdr:colOff>
      <xdr:row>77</xdr:row>
      <xdr:rowOff>165976</xdr:rowOff>
    </xdr:to>
    <xdr:cxnSp macro="">
      <xdr:nvCxnSpPr>
        <xdr:cNvPr id="177" name="直線コネクタ 176"/>
        <xdr:cNvCxnSpPr/>
      </xdr:nvCxnSpPr>
      <xdr:spPr>
        <a:xfrm>
          <a:off x="2908300" y="13361956"/>
          <a:ext cx="889000" cy="5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136796</xdr:rowOff>
    </xdr:from>
    <xdr:to>
      <xdr:col>20</xdr:col>
      <xdr:colOff>38100</xdr:colOff>
      <xdr:row>78</xdr:row>
      <xdr:rowOff>66946</xdr:rowOff>
    </xdr:to>
    <xdr:sp macro="" textlink="">
      <xdr:nvSpPr>
        <xdr:cNvPr id="178" name="フローチャート: 判断 177"/>
        <xdr:cNvSpPr/>
      </xdr:nvSpPr>
      <xdr:spPr>
        <a:xfrm>
          <a:off x="3746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58073</xdr:rowOff>
    </xdr:from>
    <xdr:ext cx="534377" cy="259045"/>
    <xdr:sp macro="" textlink="">
      <xdr:nvSpPr>
        <xdr:cNvPr id="179" name="テキスト ボックス 178"/>
        <xdr:cNvSpPr txBox="1"/>
      </xdr:nvSpPr>
      <xdr:spPr>
        <a:xfrm>
          <a:off x="3530111" y="1343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160306</xdr:rowOff>
    </xdr:from>
    <xdr:to>
      <xdr:col>15</xdr:col>
      <xdr:colOff>50800</xdr:colOff>
      <xdr:row>77</xdr:row>
      <xdr:rowOff>162482</xdr:rowOff>
    </xdr:to>
    <xdr:cxnSp macro="">
      <xdr:nvCxnSpPr>
        <xdr:cNvPr id="180" name="直線コネクタ 179"/>
        <xdr:cNvCxnSpPr/>
      </xdr:nvCxnSpPr>
      <xdr:spPr>
        <a:xfrm flipV="1">
          <a:off x="2019300" y="13361956"/>
          <a:ext cx="8890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127022</xdr:rowOff>
    </xdr:from>
    <xdr:to>
      <xdr:col>15</xdr:col>
      <xdr:colOff>101600</xdr:colOff>
      <xdr:row>78</xdr:row>
      <xdr:rowOff>57172</xdr:rowOff>
    </xdr:to>
    <xdr:sp macro="" textlink="">
      <xdr:nvSpPr>
        <xdr:cNvPr id="181" name="フローチャート: 判断 180"/>
        <xdr:cNvSpPr/>
      </xdr:nvSpPr>
      <xdr:spPr>
        <a:xfrm>
          <a:off x="2857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48299</xdr:rowOff>
    </xdr:from>
    <xdr:ext cx="534377" cy="259045"/>
    <xdr:sp macro="" textlink="">
      <xdr:nvSpPr>
        <xdr:cNvPr id="182" name="テキスト ボックス 181"/>
        <xdr:cNvSpPr txBox="1"/>
      </xdr:nvSpPr>
      <xdr:spPr>
        <a:xfrm>
          <a:off x="2641111" y="1342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162482</xdr:rowOff>
    </xdr:from>
    <xdr:to>
      <xdr:col>10</xdr:col>
      <xdr:colOff>114300</xdr:colOff>
      <xdr:row>78</xdr:row>
      <xdr:rowOff>42078</xdr:rowOff>
    </xdr:to>
    <xdr:cxnSp macro="">
      <xdr:nvCxnSpPr>
        <xdr:cNvPr id="183" name="直線コネクタ 182"/>
        <xdr:cNvCxnSpPr/>
      </xdr:nvCxnSpPr>
      <xdr:spPr>
        <a:xfrm flipV="1">
          <a:off x="1130300" y="13364132"/>
          <a:ext cx="889000" cy="51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144281</xdr:rowOff>
    </xdr:from>
    <xdr:to>
      <xdr:col>10</xdr:col>
      <xdr:colOff>165100</xdr:colOff>
      <xdr:row>78</xdr:row>
      <xdr:rowOff>74431</xdr:rowOff>
    </xdr:to>
    <xdr:sp macro="" textlink="">
      <xdr:nvSpPr>
        <xdr:cNvPr id="184" name="フローチャート: 判断 183"/>
        <xdr:cNvSpPr/>
      </xdr:nvSpPr>
      <xdr:spPr>
        <a:xfrm>
          <a:off x="1968500" y="1334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65558</xdr:rowOff>
    </xdr:from>
    <xdr:ext cx="534377" cy="259045"/>
    <xdr:sp macro="" textlink="">
      <xdr:nvSpPr>
        <xdr:cNvPr id="185" name="テキスト ボックス 184"/>
        <xdr:cNvSpPr txBox="1"/>
      </xdr:nvSpPr>
      <xdr:spPr>
        <a:xfrm>
          <a:off x="1752111" y="1343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150955</xdr:rowOff>
    </xdr:from>
    <xdr:to>
      <xdr:col>6</xdr:col>
      <xdr:colOff>38100</xdr:colOff>
      <xdr:row>78</xdr:row>
      <xdr:rowOff>81105</xdr:rowOff>
    </xdr:to>
    <xdr:sp macro="" textlink="">
      <xdr:nvSpPr>
        <xdr:cNvPr id="186" name="フローチャート: 判断 185"/>
        <xdr:cNvSpPr/>
      </xdr:nvSpPr>
      <xdr:spPr>
        <a:xfrm>
          <a:off x="1079500" y="1335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97632</xdr:rowOff>
    </xdr:from>
    <xdr:ext cx="534377" cy="259045"/>
    <xdr:sp macro="" textlink="">
      <xdr:nvSpPr>
        <xdr:cNvPr id="187" name="テキスト ボックス 186"/>
        <xdr:cNvSpPr txBox="1"/>
      </xdr:nvSpPr>
      <xdr:spPr>
        <a:xfrm>
          <a:off x="863111" y="1312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125385</xdr:rowOff>
    </xdr:from>
    <xdr:to>
      <xdr:col>24</xdr:col>
      <xdr:colOff>114300</xdr:colOff>
      <xdr:row>78</xdr:row>
      <xdr:rowOff>55535</xdr:rowOff>
    </xdr:to>
    <xdr:sp macro="" textlink="">
      <xdr:nvSpPr>
        <xdr:cNvPr id="193" name="楕円 192"/>
        <xdr:cNvSpPr/>
      </xdr:nvSpPr>
      <xdr:spPr>
        <a:xfrm>
          <a:off x="4584700" y="1332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148262</xdr:rowOff>
    </xdr:from>
    <xdr:ext cx="534377" cy="259045"/>
    <xdr:sp macro="" textlink="">
      <xdr:nvSpPr>
        <xdr:cNvPr id="194" name="維持補修費該当値テキスト"/>
        <xdr:cNvSpPr txBox="1"/>
      </xdr:nvSpPr>
      <xdr:spPr>
        <a:xfrm>
          <a:off x="4686300" y="1317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115176</xdr:rowOff>
    </xdr:from>
    <xdr:to>
      <xdr:col>20</xdr:col>
      <xdr:colOff>38100</xdr:colOff>
      <xdr:row>78</xdr:row>
      <xdr:rowOff>45326</xdr:rowOff>
    </xdr:to>
    <xdr:sp macro="" textlink="">
      <xdr:nvSpPr>
        <xdr:cNvPr id="195" name="楕円 194"/>
        <xdr:cNvSpPr/>
      </xdr:nvSpPr>
      <xdr:spPr>
        <a:xfrm>
          <a:off x="3746500" y="1331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61853</xdr:rowOff>
    </xdr:from>
    <xdr:ext cx="534377" cy="259045"/>
    <xdr:sp macro="" textlink="">
      <xdr:nvSpPr>
        <xdr:cNvPr id="196" name="テキスト ボックス 195"/>
        <xdr:cNvSpPr txBox="1"/>
      </xdr:nvSpPr>
      <xdr:spPr>
        <a:xfrm>
          <a:off x="3530111" y="1309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109506</xdr:rowOff>
    </xdr:from>
    <xdr:to>
      <xdr:col>15</xdr:col>
      <xdr:colOff>101600</xdr:colOff>
      <xdr:row>78</xdr:row>
      <xdr:rowOff>39656</xdr:rowOff>
    </xdr:to>
    <xdr:sp macro="" textlink="">
      <xdr:nvSpPr>
        <xdr:cNvPr id="197" name="楕円 196"/>
        <xdr:cNvSpPr/>
      </xdr:nvSpPr>
      <xdr:spPr>
        <a:xfrm>
          <a:off x="2857500" y="1331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56183</xdr:rowOff>
    </xdr:from>
    <xdr:ext cx="534377" cy="259045"/>
    <xdr:sp macro="" textlink="">
      <xdr:nvSpPr>
        <xdr:cNvPr id="198" name="テキスト ボックス 197"/>
        <xdr:cNvSpPr txBox="1"/>
      </xdr:nvSpPr>
      <xdr:spPr>
        <a:xfrm>
          <a:off x="2641111" y="1308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111682</xdr:rowOff>
    </xdr:from>
    <xdr:to>
      <xdr:col>10</xdr:col>
      <xdr:colOff>165100</xdr:colOff>
      <xdr:row>78</xdr:row>
      <xdr:rowOff>41832</xdr:rowOff>
    </xdr:to>
    <xdr:sp macro="" textlink="">
      <xdr:nvSpPr>
        <xdr:cNvPr id="199" name="楕円 198"/>
        <xdr:cNvSpPr/>
      </xdr:nvSpPr>
      <xdr:spPr>
        <a:xfrm>
          <a:off x="1968500" y="1331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58359</xdr:rowOff>
    </xdr:from>
    <xdr:ext cx="534377" cy="259045"/>
    <xdr:sp macro="" textlink="">
      <xdr:nvSpPr>
        <xdr:cNvPr id="200" name="テキスト ボックス 199"/>
        <xdr:cNvSpPr txBox="1"/>
      </xdr:nvSpPr>
      <xdr:spPr>
        <a:xfrm>
          <a:off x="1752111" y="13088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162728</xdr:rowOff>
    </xdr:from>
    <xdr:to>
      <xdr:col>6</xdr:col>
      <xdr:colOff>38100</xdr:colOff>
      <xdr:row>78</xdr:row>
      <xdr:rowOff>92878</xdr:rowOff>
    </xdr:to>
    <xdr:sp macro="" textlink="">
      <xdr:nvSpPr>
        <xdr:cNvPr id="201" name="楕円 200"/>
        <xdr:cNvSpPr/>
      </xdr:nvSpPr>
      <xdr:spPr>
        <a:xfrm>
          <a:off x="1079500" y="1336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84005</xdr:rowOff>
    </xdr:from>
    <xdr:ext cx="534377" cy="259045"/>
    <xdr:sp macro="" textlink="">
      <xdr:nvSpPr>
        <xdr:cNvPr id="202" name="テキスト ボックス 201"/>
        <xdr:cNvSpPr txBox="1"/>
      </xdr:nvSpPr>
      <xdr:spPr>
        <a:xfrm>
          <a:off x="863111" y="13457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168380</xdr:rowOff>
    </xdr:from>
    <xdr:to>
      <xdr:col>24</xdr:col>
      <xdr:colOff>62865</xdr:colOff>
      <xdr:row>99</xdr:row>
      <xdr:rowOff>2136</xdr:rowOff>
    </xdr:to>
    <xdr:cxnSp macro="">
      <xdr:nvCxnSpPr>
        <xdr:cNvPr id="226" name="直線コネクタ 225"/>
        <xdr:cNvCxnSpPr/>
      </xdr:nvCxnSpPr>
      <xdr:spPr>
        <a:xfrm flipV="1">
          <a:off x="4633595" y="15598880"/>
          <a:ext cx="1270" cy="1376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5963</xdr:rowOff>
    </xdr:from>
    <xdr:ext cx="534377" cy="259045"/>
    <xdr:sp macro="" textlink="">
      <xdr:nvSpPr>
        <xdr:cNvPr id="227" name="扶助費最小値テキスト"/>
        <xdr:cNvSpPr txBox="1"/>
      </xdr:nvSpPr>
      <xdr:spPr>
        <a:xfrm>
          <a:off x="4686300" y="1697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2136</xdr:rowOff>
    </xdr:from>
    <xdr:to>
      <xdr:col>24</xdr:col>
      <xdr:colOff>152400</xdr:colOff>
      <xdr:row>99</xdr:row>
      <xdr:rowOff>2136</xdr:rowOff>
    </xdr:to>
    <xdr:cxnSp macro="">
      <xdr:nvCxnSpPr>
        <xdr:cNvPr id="228" name="直線コネクタ 227"/>
        <xdr:cNvCxnSpPr/>
      </xdr:nvCxnSpPr>
      <xdr:spPr>
        <a:xfrm>
          <a:off x="4546600" y="1697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115057</xdr:rowOff>
    </xdr:from>
    <xdr:ext cx="599010" cy="259045"/>
    <xdr:sp macro="" textlink="">
      <xdr:nvSpPr>
        <xdr:cNvPr id="229" name="扶助費最大値テキスト"/>
        <xdr:cNvSpPr txBox="1"/>
      </xdr:nvSpPr>
      <xdr:spPr>
        <a:xfrm>
          <a:off x="4686300" y="1537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168380</xdr:rowOff>
    </xdr:from>
    <xdr:to>
      <xdr:col>24</xdr:col>
      <xdr:colOff>152400</xdr:colOff>
      <xdr:row>90</xdr:row>
      <xdr:rowOff>168380</xdr:rowOff>
    </xdr:to>
    <xdr:cxnSp macro="">
      <xdr:nvCxnSpPr>
        <xdr:cNvPr id="230" name="直線コネクタ 229"/>
        <xdr:cNvCxnSpPr/>
      </xdr:nvCxnSpPr>
      <xdr:spPr>
        <a:xfrm>
          <a:off x="4546600" y="1559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43428</xdr:rowOff>
    </xdr:from>
    <xdr:to>
      <xdr:col>24</xdr:col>
      <xdr:colOff>63500</xdr:colOff>
      <xdr:row>98</xdr:row>
      <xdr:rowOff>87489</xdr:rowOff>
    </xdr:to>
    <xdr:cxnSp macro="">
      <xdr:nvCxnSpPr>
        <xdr:cNvPr id="231" name="直線コネクタ 230"/>
        <xdr:cNvCxnSpPr/>
      </xdr:nvCxnSpPr>
      <xdr:spPr>
        <a:xfrm>
          <a:off x="3797300" y="16845528"/>
          <a:ext cx="838200" cy="4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58275</xdr:rowOff>
    </xdr:from>
    <xdr:ext cx="534377" cy="259045"/>
    <xdr:sp macro="" textlink="">
      <xdr:nvSpPr>
        <xdr:cNvPr id="232" name="扶助費平均値テキスト"/>
        <xdr:cNvSpPr txBox="1"/>
      </xdr:nvSpPr>
      <xdr:spPr>
        <a:xfrm>
          <a:off x="4686300" y="166889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35398</xdr:rowOff>
    </xdr:from>
    <xdr:to>
      <xdr:col>24</xdr:col>
      <xdr:colOff>114300</xdr:colOff>
      <xdr:row>98</xdr:row>
      <xdr:rowOff>136998</xdr:rowOff>
    </xdr:to>
    <xdr:sp macro="" textlink="">
      <xdr:nvSpPr>
        <xdr:cNvPr id="233" name="フローチャート: 判断 232"/>
        <xdr:cNvSpPr/>
      </xdr:nvSpPr>
      <xdr:spPr>
        <a:xfrm>
          <a:off x="4584700" y="1683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43428</xdr:rowOff>
    </xdr:from>
    <xdr:to>
      <xdr:col>19</xdr:col>
      <xdr:colOff>177800</xdr:colOff>
      <xdr:row>98</xdr:row>
      <xdr:rowOff>86999</xdr:rowOff>
    </xdr:to>
    <xdr:cxnSp macro="">
      <xdr:nvCxnSpPr>
        <xdr:cNvPr id="234" name="直線コネクタ 233"/>
        <xdr:cNvCxnSpPr/>
      </xdr:nvCxnSpPr>
      <xdr:spPr>
        <a:xfrm flipV="1">
          <a:off x="2908300" y="16845528"/>
          <a:ext cx="889000" cy="4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40001</xdr:rowOff>
    </xdr:from>
    <xdr:to>
      <xdr:col>20</xdr:col>
      <xdr:colOff>38100</xdr:colOff>
      <xdr:row>98</xdr:row>
      <xdr:rowOff>141601</xdr:rowOff>
    </xdr:to>
    <xdr:sp macro="" textlink="">
      <xdr:nvSpPr>
        <xdr:cNvPr id="235" name="フローチャート: 判断 234"/>
        <xdr:cNvSpPr/>
      </xdr:nvSpPr>
      <xdr:spPr>
        <a:xfrm>
          <a:off x="3746500" y="1684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132728</xdr:rowOff>
    </xdr:from>
    <xdr:ext cx="534377" cy="259045"/>
    <xdr:sp macro="" textlink="">
      <xdr:nvSpPr>
        <xdr:cNvPr id="236" name="テキスト ボックス 235"/>
        <xdr:cNvSpPr txBox="1"/>
      </xdr:nvSpPr>
      <xdr:spPr>
        <a:xfrm>
          <a:off x="3530111" y="1693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78352</xdr:rowOff>
    </xdr:from>
    <xdr:to>
      <xdr:col>15</xdr:col>
      <xdr:colOff>50800</xdr:colOff>
      <xdr:row>98</xdr:row>
      <xdr:rowOff>86999</xdr:rowOff>
    </xdr:to>
    <xdr:cxnSp macro="">
      <xdr:nvCxnSpPr>
        <xdr:cNvPr id="237" name="直線コネクタ 236"/>
        <xdr:cNvCxnSpPr/>
      </xdr:nvCxnSpPr>
      <xdr:spPr>
        <a:xfrm>
          <a:off x="2019300" y="16880452"/>
          <a:ext cx="889000" cy="8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37043</xdr:rowOff>
    </xdr:from>
    <xdr:to>
      <xdr:col>15</xdr:col>
      <xdr:colOff>101600</xdr:colOff>
      <xdr:row>98</xdr:row>
      <xdr:rowOff>138643</xdr:rowOff>
    </xdr:to>
    <xdr:sp macro="" textlink="">
      <xdr:nvSpPr>
        <xdr:cNvPr id="238" name="フローチャート: 判断 237"/>
        <xdr:cNvSpPr/>
      </xdr:nvSpPr>
      <xdr:spPr>
        <a:xfrm>
          <a:off x="2857500" y="1683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129770</xdr:rowOff>
    </xdr:from>
    <xdr:ext cx="534377" cy="259045"/>
    <xdr:sp macro="" textlink="">
      <xdr:nvSpPr>
        <xdr:cNvPr id="239" name="テキスト ボックス 238"/>
        <xdr:cNvSpPr txBox="1"/>
      </xdr:nvSpPr>
      <xdr:spPr>
        <a:xfrm>
          <a:off x="2641111" y="1693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78352</xdr:rowOff>
    </xdr:from>
    <xdr:to>
      <xdr:col>10</xdr:col>
      <xdr:colOff>114300</xdr:colOff>
      <xdr:row>98</xdr:row>
      <xdr:rowOff>89928</xdr:rowOff>
    </xdr:to>
    <xdr:cxnSp macro="">
      <xdr:nvCxnSpPr>
        <xdr:cNvPr id="240" name="直線コネクタ 239"/>
        <xdr:cNvCxnSpPr/>
      </xdr:nvCxnSpPr>
      <xdr:spPr>
        <a:xfrm flipV="1">
          <a:off x="1130300" y="16880452"/>
          <a:ext cx="889000" cy="11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35192</xdr:rowOff>
    </xdr:from>
    <xdr:to>
      <xdr:col>10</xdr:col>
      <xdr:colOff>165100</xdr:colOff>
      <xdr:row>98</xdr:row>
      <xdr:rowOff>136792</xdr:rowOff>
    </xdr:to>
    <xdr:sp macro="" textlink="">
      <xdr:nvSpPr>
        <xdr:cNvPr id="241" name="フローチャート: 判断 240"/>
        <xdr:cNvSpPr/>
      </xdr:nvSpPr>
      <xdr:spPr>
        <a:xfrm>
          <a:off x="1968500" y="1683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127919</xdr:rowOff>
    </xdr:from>
    <xdr:ext cx="534377" cy="259045"/>
    <xdr:sp macro="" textlink="">
      <xdr:nvSpPr>
        <xdr:cNvPr id="242" name="テキスト ボックス 241"/>
        <xdr:cNvSpPr txBox="1"/>
      </xdr:nvSpPr>
      <xdr:spPr>
        <a:xfrm>
          <a:off x="1752111" y="1693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45312</xdr:rowOff>
    </xdr:from>
    <xdr:to>
      <xdr:col>6</xdr:col>
      <xdr:colOff>38100</xdr:colOff>
      <xdr:row>98</xdr:row>
      <xdr:rowOff>146912</xdr:rowOff>
    </xdr:to>
    <xdr:sp macro="" textlink="">
      <xdr:nvSpPr>
        <xdr:cNvPr id="243" name="フローチャート: 判断 242"/>
        <xdr:cNvSpPr/>
      </xdr:nvSpPr>
      <xdr:spPr>
        <a:xfrm>
          <a:off x="1079500" y="1684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138039</xdr:rowOff>
    </xdr:from>
    <xdr:ext cx="534377" cy="259045"/>
    <xdr:sp macro="" textlink="">
      <xdr:nvSpPr>
        <xdr:cNvPr id="244" name="テキスト ボックス 243"/>
        <xdr:cNvSpPr txBox="1"/>
      </xdr:nvSpPr>
      <xdr:spPr>
        <a:xfrm>
          <a:off x="863111" y="1694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36689</xdr:rowOff>
    </xdr:from>
    <xdr:to>
      <xdr:col>24</xdr:col>
      <xdr:colOff>114300</xdr:colOff>
      <xdr:row>98</xdr:row>
      <xdr:rowOff>138289</xdr:rowOff>
    </xdr:to>
    <xdr:sp macro="" textlink="">
      <xdr:nvSpPr>
        <xdr:cNvPr id="250" name="楕円 249"/>
        <xdr:cNvSpPr/>
      </xdr:nvSpPr>
      <xdr:spPr>
        <a:xfrm>
          <a:off x="4584700" y="1683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13824</xdr:rowOff>
    </xdr:from>
    <xdr:ext cx="534377" cy="259045"/>
    <xdr:sp macro="" textlink="">
      <xdr:nvSpPr>
        <xdr:cNvPr id="251" name="扶助費該当値テキスト"/>
        <xdr:cNvSpPr txBox="1"/>
      </xdr:nvSpPr>
      <xdr:spPr>
        <a:xfrm>
          <a:off x="4686300" y="1681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164078</xdr:rowOff>
    </xdr:from>
    <xdr:to>
      <xdr:col>20</xdr:col>
      <xdr:colOff>38100</xdr:colOff>
      <xdr:row>98</xdr:row>
      <xdr:rowOff>94228</xdr:rowOff>
    </xdr:to>
    <xdr:sp macro="" textlink="">
      <xdr:nvSpPr>
        <xdr:cNvPr id="252" name="楕円 251"/>
        <xdr:cNvSpPr/>
      </xdr:nvSpPr>
      <xdr:spPr>
        <a:xfrm>
          <a:off x="3746500" y="1679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110755</xdr:rowOff>
    </xdr:from>
    <xdr:ext cx="534377" cy="259045"/>
    <xdr:sp macro="" textlink="">
      <xdr:nvSpPr>
        <xdr:cNvPr id="253" name="テキスト ボックス 252"/>
        <xdr:cNvSpPr txBox="1"/>
      </xdr:nvSpPr>
      <xdr:spPr>
        <a:xfrm>
          <a:off x="3530111" y="16569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36199</xdr:rowOff>
    </xdr:from>
    <xdr:to>
      <xdr:col>15</xdr:col>
      <xdr:colOff>101600</xdr:colOff>
      <xdr:row>98</xdr:row>
      <xdr:rowOff>137799</xdr:rowOff>
    </xdr:to>
    <xdr:sp macro="" textlink="">
      <xdr:nvSpPr>
        <xdr:cNvPr id="254" name="楕円 253"/>
        <xdr:cNvSpPr/>
      </xdr:nvSpPr>
      <xdr:spPr>
        <a:xfrm>
          <a:off x="2857500" y="1683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154326</xdr:rowOff>
    </xdr:from>
    <xdr:ext cx="534377" cy="259045"/>
    <xdr:sp macro="" textlink="">
      <xdr:nvSpPr>
        <xdr:cNvPr id="255" name="テキスト ボックス 254"/>
        <xdr:cNvSpPr txBox="1"/>
      </xdr:nvSpPr>
      <xdr:spPr>
        <a:xfrm>
          <a:off x="2641111" y="16613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27552</xdr:rowOff>
    </xdr:from>
    <xdr:to>
      <xdr:col>10</xdr:col>
      <xdr:colOff>165100</xdr:colOff>
      <xdr:row>98</xdr:row>
      <xdr:rowOff>129152</xdr:rowOff>
    </xdr:to>
    <xdr:sp macro="" textlink="">
      <xdr:nvSpPr>
        <xdr:cNvPr id="256" name="楕円 255"/>
        <xdr:cNvSpPr/>
      </xdr:nvSpPr>
      <xdr:spPr>
        <a:xfrm>
          <a:off x="1968500" y="1682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145679</xdr:rowOff>
    </xdr:from>
    <xdr:ext cx="534377" cy="259045"/>
    <xdr:sp macro="" textlink="">
      <xdr:nvSpPr>
        <xdr:cNvPr id="257" name="テキスト ボックス 256"/>
        <xdr:cNvSpPr txBox="1"/>
      </xdr:nvSpPr>
      <xdr:spPr>
        <a:xfrm>
          <a:off x="1752111" y="1660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39128</xdr:rowOff>
    </xdr:from>
    <xdr:to>
      <xdr:col>6</xdr:col>
      <xdr:colOff>38100</xdr:colOff>
      <xdr:row>98</xdr:row>
      <xdr:rowOff>140728</xdr:rowOff>
    </xdr:to>
    <xdr:sp macro="" textlink="">
      <xdr:nvSpPr>
        <xdr:cNvPr id="258" name="楕円 257"/>
        <xdr:cNvSpPr/>
      </xdr:nvSpPr>
      <xdr:spPr>
        <a:xfrm>
          <a:off x="1079500" y="1684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157255</xdr:rowOff>
    </xdr:from>
    <xdr:ext cx="534377" cy="259045"/>
    <xdr:sp macro="" textlink="">
      <xdr:nvSpPr>
        <xdr:cNvPr id="259" name="テキスト ボックス 258"/>
        <xdr:cNvSpPr txBox="1"/>
      </xdr:nvSpPr>
      <xdr:spPr>
        <a:xfrm>
          <a:off x="863111" y="16616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64162</xdr:rowOff>
    </xdr:from>
    <xdr:to>
      <xdr:col>54</xdr:col>
      <xdr:colOff>189865</xdr:colOff>
      <xdr:row>39</xdr:row>
      <xdr:rowOff>21379</xdr:rowOff>
    </xdr:to>
    <xdr:cxnSp macro="">
      <xdr:nvCxnSpPr>
        <xdr:cNvPr id="285" name="直線コネクタ 284"/>
        <xdr:cNvCxnSpPr/>
      </xdr:nvCxnSpPr>
      <xdr:spPr>
        <a:xfrm flipV="1">
          <a:off x="10475595" y="5207662"/>
          <a:ext cx="1270" cy="1500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25206</xdr:rowOff>
    </xdr:from>
    <xdr:ext cx="534377" cy="259045"/>
    <xdr:sp macro="" textlink="">
      <xdr:nvSpPr>
        <xdr:cNvPr id="286" name="補助費等最小値テキスト"/>
        <xdr:cNvSpPr txBox="1"/>
      </xdr:nvSpPr>
      <xdr:spPr>
        <a:xfrm>
          <a:off x="10528300" y="671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21379</xdr:rowOff>
    </xdr:from>
    <xdr:to>
      <xdr:col>55</xdr:col>
      <xdr:colOff>88900</xdr:colOff>
      <xdr:row>39</xdr:row>
      <xdr:rowOff>21379</xdr:rowOff>
    </xdr:to>
    <xdr:cxnSp macro="">
      <xdr:nvCxnSpPr>
        <xdr:cNvPr id="287" name="直線コネクタ 286"/>
        <xdr:cNvCxnSpPr/>
      </xdr:nvCxnSpPr>
      <xdr:spPr>
        <a:xfrm>
          <a:off x="10388600" y="670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10839</xdr:rowOff>
    </xdr:from>
    <xdr:ext cx="599010" cy="259045"/>
    <xdr:sp macro="" textlink="">
      <xdr:nvSpPr>
        <xdr:cNvPr id="288" name="補助費等最大値テキスト"/>
        <xdr:cNvSpPr txBox="1"/>
      </xdr:nvSpPr>
      <xdr:spPr>
        <a:xfrm>
          <a:off x="10528300" y="498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64162</xdr:rowOff>
    </xdr:from>
    <xdr:to>
      <xdr:col>55</xdr:col>
      <xdr:colOff>88900</xdr:colOff>
      <xdr:row>30</xdr:row>
      <xdr:rowOff>64162</xdr:rowOff>
    </xdr:to>
    <xdr:cxnSp macro="">
      <xdr:nvCxnSpPr>
        <xdr:cNvPr id="289" name="直線コネクタ 288"/>
        <xdr:cNvCxnSpPr/>
      </xdr:nvCxnSpPr>
      <xdr:spPr>
        <a:xfrm>
          <a:off x="10388600" y="520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64162</xdr:rowOff>
    </xdr:from>
    <xdr:to>
      <xdr:col>55</xdr:col>
      <xdr:colOff>0</xdr:colOff>
      <xdr:row>36</xdr:row>
      <xdr:rowOff>147939</xdr:rowOff>
    </xdr:to>
    <xdr:cxnSp macro="">
      <xdr:nvCxnSpPr>
        <xdr:cNvPr id="290" name="直線コネクタ 289"/>
        <xdr:cNvCxnSpPr/>
      </xdr:nvCxnSpPr>
      <xdr:spPr>
        <a:xfrm flipV="1">
          <a:off x="9639300" y="5207662"/>
          <a:ext cx="838200" cy="111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44790</xdr:rowOff>
    </xdr:from>
    <xdr:ext cx="599010" cy="259045"/>
    <xdr:sp macro="" textlink="">
      <xdr:nvSpPr>
        <xdr:cNvPr id="291" name="補助費等平均値テキスト"/>
        <xdr:cNvSpPr txBox="1"/>
      </xdr:nvSpPr>
      <xdr:spPr>
        <a:xfrm>
          <a:off x="10528300" y="6388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66363</xdr:rowOff>
    </xdr:from>
    <xdr:to>
      <xdr:col>55</xdr:col>
      <xdr:colOff>50800</xdr:colOff>
      <xdr:row>37</xdr:row>
      <xdr:rowOff>167963</xdr:rowOff>
    </xdr:to>
    <xdr:sp macro="" textlink="">
      <xdr:nvSpPr>
        <xdr:cNvPr id="292" name="フローチャート: 判断 291"/>
        <xdr:cNvSpPr/>
      </xdr:nvSpPr>
      <xdr:spPr>
        <a:xfrm>
          <a:off x="10426700" y="6410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147939</xdr:rowOff>
    </xdr:from>
    <xdr:to>
      <xdr:col>50</xdr:col>
      <xdr:colOff>114300</xdr:colOff>
      <xdr:row>37</xdr:row>
      <xdr:rowOff>51136</xdr:rowOff>
    </xdr:to>
    <xdr:cxnSp macro="">
      <xdr:nvCxnSpPr>
        <xdr:cNvPr id="293" name="直線コネクタ 292"/>
        <xdr:cNvCxnSpPr/>
      </xdr:nvCxnSpPr>
      <xdr:spPr>
        <a:xfrm flipV="1">
          <a:off x="8750300" y="6320139"/>
          <a:ext cx="889000" cy="74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82540</xdr:rowOff>
    </xdr:from>
    <xdr:to>
      <xdr:col>50</xdr:col>
      <xdr:colOff>165100</xdr:colOff>
      <xdr:row>38</xdr:row>
      <xdr:rowOff>12690</xdr:rowOff>
    </xdr:to>
    <xdr:sp macro="" textlink="">
      <xdr:nvSpPr>
        <xdr:cNvPr id="294" name="フローチャート: 判断 293"/>
        <xdr:cNvSpPr/>
      </xdr:nvSpPr>
      <xdr:spPr>
        <a:xfrm>
          <a:off x="9588500" y="642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3817</xdr:rowOff>
    </xdr:from>
    <xdr:ext cx="599010" cy="259045"/>
    <xdr:sp macro="" textlink="">
      <xdr:nvSpPr>
        <xdr:cNvPr id="295" name="テキスト ボックス 294"/>
        <xdr:cNvSpPr txBox="1"/>
      </xdr:nvSpPr>
      <xdr:spPr>
        <a:xfrm>
          <a:off x="9339795" y="6518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51136</xdr:rowOff>
    </xdr:from>
    <xdr:to>
      <xdr:col>45</xdr:col>
      <xdr:colOff>177800</xdr:colOff>
      <xdr:row>37</xdr:row>
      <xdr:rowOff>93539</xdr:rowOff>
    </xdr:to>
    <xdr:cxnSp macro="">
      <xdr:nvCxnSpPr>
        <xdr:cNvPr id="296" name="直線コネクタ 295"/>
        <xdr:cNvCxnSpPr/>
      </xdr:nvCxnSpPr>
      <xdr:spPr>
        <a:xfrm flipV="1">
          <a:off x="7861300" y="6394786"/>
          <a:ext cx="889000" cy="4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70909</xdr:rowOff>
    </xdr:from>
    <xdr:to>
      <xdr:col>46</xdr:col>
      <xdr:colOff>38100</xdr:colOff>
      <xdr:row>38</xdr:row>
      <xdr:rowOff>1059</xdr:rowOff>
    </xdr:to>
    <xdr:sp macro="" textlink="">
      <xdr:nvSpPr>
        <xdr:cNvPr id="297" name="フローチャート: 判断 296"/>
        <xdr:cNvSpPr/>
      </xdr:nvSpPr>
      <xdr:spPr>
        <a:xfrm>
          <a:off x="86995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163636</xdr:rowOff>
    </xdr:from>
    <xdr:ext cx="599010" cy="259045"/>
    <xdr:sp macro="" textlink="">
      <xdr:nvSpPr>
        <xdr:cNvPr id="298" name="テキスト ボックス 297"/>
        <xdr:cNvSpPr txBox="1"/>
      </xdr:nvSpPr>
      <xdr:spPr>
        <a:xfrm>
          <a:off x="8450795" y="6507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87847</xdr:rowOff>
    </xdr:from>
    <xdr:to>
      <xdr:col>41</xdr:col>
      <xdr:colOff>50800</xdr:colOff>
      <xdr:row>37</xdr:row>
      <xdr:rowOff>93539</xdr:rowOff>
    </xdr:to>
    <xdr:cxnSp macro="">
      <xdr:nvCxnSpPr>
        <xdr:cNvPr id="299" name="直線コネクタ 298"/>
        <xdr:cNvCxnSpPr/>
      </xdr:nvCxnSpPr>
      <xdr:spPr>
        <a:xfrm>
          <a:off x="6972300" y="6431497"/>
          <a:ext cx="889000" cy="5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95146</xdr:rowOff>
    </xdr:from>
    <xdr:to>
      <xdr:col>41</xdr:col>
      <xdr:colOff>101600</xdr:colOff>
      <xdr:row>38</xdr:row>
      <xdr:rowOff>25296</xdr:rowOff>
    </xdr:to>
    <xdr:sp macro="" textlink="">
      <xdr:nvSpPr>
        <xdr:cNvPr id="300" name="フローチャート: 判断 299"/>
        <xdr:cNvSpPr/>
      </xdr:nvSpPr>
      <xdr:spPr>
        <a:xfrm>
          <a:off x="7810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16422</xdr:rowOff>
    </xdr:from>
    <xdr:ext cx="599010" cy="259045"/>
    <xdr:sp macro="" textlink="">
      <xdr:nvSpPr>
        <xdr:cNvPr id="301" name="テキスト ボックス 300"/>
        <xdr:cNvSpPr txBox="1"/>
      </xdr:nvSpPr>
      <xdr:spPr>
        <a:xfrm>
          <a:off x="7561795" y="6531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104339</xdr:rowOff>
    </xdr:from>
    <xdr:to>
      <xdr:col>36</xdr:col>
      <xdr:colOff>165100</xdr:colOff>
      <xdr:row>38</xdr:row>
      <xdr:rowOff>34489</xdr:rowOff>
    </xdr:to>
    <xdr:sp macro="" textlink="">
      <xdr:nvSpPr>
        <xdr:cNvPr id="302" name="フローチャート: 判断 301"/>
        <xdr:cNvSpPr/>
      </xdr:nvSpPr>
      <xdr:spPr>
        <a:xfrm>
          <a:off x="6921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25616</xdr:rowOff>
    </xdr:from>
    <xdr:ext cx="599010" cy="259045"/>
    <xdr:sp macro="" textlink="">
      <xdr:nvSpPr>
        <xdr:cNvPr id="303" name="テキスト ボックス 302"/>
        <xdr:cNvSpPr txBox="1"/>
      </xdr:nvSpPr>
      <xdr:spPr>
        <a:xfrm>
          <a:off x="6672795" y="654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30</xdr:row>
      <xdr:rowOff>13362</xdr:rowOff>
    </xdr:from>
    <xdr:to>
      <xdr:col>55</xdr:col>
      <xdr:colOff>50800</xdr:colOff>
      <xdr:row>30</xdr:row>
      <xdr:rowOff>114962</xdr:rowOff>
    </xdr:to>
    <xdr:sp macro="" textlink="">
      <xdr:nvSpPr>
        <xdr:cNvPr id="309" name="楕円 308"/>
        <xdr:cNvSpPr/>
      </xdr:nvSpPr>
      <xdr:spPr>
        <a:xfrm>
          <a:off x="10426700" y="515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29</xdr:row>
      <xdr:rowOff>137839</xdr:rowOff>
    </xdr:from>
    <xdr:ext cx="599010" cy="259045"/>
    <xdr:sp macro="" textlink="">
      <xdr:nvSpPr>
        <xdr:cNvPr id="310" name="補助費等該当値テキスト"/>
        <xdr:cNvSpPr txBox="1"/>
      </xdr:nvSpPr>
      <xdr:spPr>
        <a:xfrm>
          <a:off x="10528300" y="5109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97139</xdr:rowOff>
    </xdr:from>
    <xdr:to>
      <xdr:col>50</xdr:col>
      <xdr:colOff>165100</xdr:colOff>
      <xdr:row>37</xdr:row>
      <xdr:rowOff>27289</xdr:rowOff>
    </xdr:to>
    <xdr:sp macro="" textlink="">
      <xdr:nvSpPr>
        <xdr:cNvPr id="311" name="楕円 310"/>
        <xdr:cNvSpPr/>
      </xdr:nvSpPr>
      <xdr:spPr>
        <a:xfrm>
          <a:off x="9588500" y="6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43816</xdr:rowOff>
    </xdr:from>
    <xdr:ext cx="599010" cy="259045"/>
    <xdr:sp macro="" textlink="">
      <xdr:nvSpPr>
        <xdr:cNvPr id="312" name="テキスト ボックス 311"/>
        <xdr:cNvSpPr txBox="1"/>
      </xdr:nvSpPr>
      <xdr:spPr>
        <a:xfrm>
          <a:off x="9339795" y="6044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336</xdr:rowOff>
    </xdr:from>
    <xdr:to>
      <xdr:col>46</xdr:col>
      <xdr:colOff>38100</xdr:colOff>
      <xdr:row>37</xdr:row>
      <xdr:rowOff>101936</xdr:rowOff>
    </xdr:to>
    <xdr:sp macro="" textlink="">
      <xdr:nvSpPr>
        <xdr:cNvPr id="313" name="楕円 312"/>
        <xdr:cNvSpPr/>
      </xdr:nvSpPr>
      <xdr:spPr>
        <a:xfrm>
          <a:off x="8699500" y="634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118463</xdr:rowOff>
    </xdr:from>
    <xdr:ext cx="599010" cy="259045"/>
    <xdr:sp macro="" textlink="">
      <xdr:nvSpPr>
        <xdr:cNvPr id="314" name="テキスト ボックス 313"/>
        <xdr:cNvSpPr txBox="1"/>
      </xdr:nvSpPr>
      <xdr:spPr>
        <a:xfrm>
          <a:off x="8450795" y="6119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42739</xdr:rowOff>
    </xdr:from>
    <xdr:to>
      <xdr:col>41</xdr:col>
      <xdr:colOff>101600</xdr:colOff>
      <xdr:row>37</xdr:row>
      <xdr:rowOff>144339</xdr:rowOff>
    </xdr:to>
    <xdr:sp macro="" textlink="">
      <xdr:nvSpPr>
        <xdr:cNvPr id="315" name="楕円 314"/>
        <xdr:cNvSpPr/>
      </xdr:nvSpPr>
      <xdr:spPr>
        <a:xfrm>
          <a:off x="7810500" y="638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160866</xdr:rowOff>
    </xdr:from>
    <xdr:ext cx="599010" cy="259045"/>
    <xdr:sp macro="" textlink="">
      <xdr:nvSpPr>
        <xdr:cNvPr id="316" name="テキスト ボックス 315"/>
        <xdr:cNvSpPr txBox="1"/>
      </xdr:nvSpPr>
      <xdr:spPr>
        <a:xfrm>
          <a:off x="7561795" y="6161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37047</xdr:rowOff>
    </xdr:from>
    <xdr:to>
      <xdr:col>36</xdr:col>
      <xdr:colOff>165100</xdr:colOff>
      <xdr:row>37</xdr:row>
      <xdr:rowOff>138647</xdr:rowOff>
    </xdr:to>
    <xdr:sp macro="" textlink="">
      <xdr:nvSpPr>
        <xdr:cNvPr id="317" name="楕円 316"/>
        <xdr:cNvSpPr/>
      </xdr:nvSpPr>
      <xdr:spPr>
        <a:xfrm>
          <a:off x="6921500" y="638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155174</xdr:rowOff>
    </xdr:from>
    <xdr:ext cx="599010" cy="259045"/>
    <xdr:sp macro="" textlink="">
      <xdr:nvSpPr>
        <xdr:cNvPr id="318" name="テキスト ボックス 317"/>
        <xdr:cNvSpPr txBox="1"/>
      </xdr:nvSpPr>
      <xdr:spPr>
        <a:xfrm>
          <a:off x="6672795" y="6155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135851</xdr:rowOff>
    </xdr:from>
    <xdr:to>
      <xdr:col>54</xdr:col>
      <xdr:colOff>189865</xdr:colOff>
      <xdr:row>59</xdr:row>
      <xdr:rowOff>32564</xdr:rowOff>
    </xdr:to>
    <xdr:cxnSp macro="">
      <xdr:nvCxnSpPr>
        <xdr:cNvPr id="342" name="直線コネクタ 341"/>
        <xdr:cNvCxnSpPr/>
      </xdr:nvCxnSpPr>
      <xdr:spPr>
        <a:xfrm flipV="1">
          <a:off x="10475595" y="8536901"/>
          <a:ext cx="1270" cy="1611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36391</xdr:rowOff>
    </xdr:from>
    <xdr:ext cx="534377" cy="259045"/>
    <xdr:sp macro="" textlink="">
      <xdr:nvSpPr>
        <xdr:cNvPr id="343" name="普通建設事業費最小値テキスト"/>
        <xdr:cNvSpPr txBox="1"/>
      </xdr:nvSpPr>
      <xdr:spPr>
        <a:xfrm>
          <a:off x="10528300" y="1015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32564</xdr:rowOff>
    </xdr:from>
    <xdr:to>
      <xdr:col>55</xdr:col>
      <xdr:colOff>88900</xdr:colOff>
      <xdr:row>59</xdr:row>
      <xdr:rowOff>32564</xdr:rowOff>
    </xdr:to>
    <xdr:cxnSp macro="">
      <xdr:nvCxnSpPr>
        <xdr:cNvPr id="344" name="直線コネクタ 343"/>
        <xdr:cNvCxnSpPr/>
      </xdr:nvCxnSpPr>
      <xdr:spPr>
        <a:xfrm>
          <a:off x="10388600" y="101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82528</xdr:rowOff>
    </xdr:from>
    <xdr:ext cx="690189" cy="259045"/>
    <xdr:sp macro="" textlink="">
      <xdr:nvSpPr>
        <xdr:cNvPr id="345" name="普通建設事業費最大値テキスト"/>
        <xdr:cNvSpPr txBox="1"/>
      </xdr:nvSpPr>
      <xdr:spPr>
        <a:xfrm>
          <a:off x="10528300" y="8312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135851</xdr:rowOff>
    </xdr:from>
    <xdr:to>
      <xdr:col>55</xdr:col>
      <xdr:colOff>88900</xdr:colOff>
      <xdr:row>49</xdr:row>
      <xdr:rowOff>135851</xdr:rowOff>
    </xdr:to>
    <xdr:cxnSp macro="">
      <xdr:nvCxnSpPr>
        <xdr:cNvPr id="346" name="直線コネクタ 345"/>
        <xdr:cNvCxnSpPr/>
      </xdr:nvCxnSpPr>
      <xdr:spPr>
        <a:xfrm>
          <a:off x="10388600" y="853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123418</xdr:rowOff>
    </xdr:from>
    <xdr:to>
      <xdr:col>55</xdr:col>
      <xdr:colOff>0</xdr:colOff>
      <xdr:row>58</xdr:row>
      <xdr:rowOff>136737</xdr:rowOff>
    </xdr:to>
    <xdr:cxnSp macro="">
      <xdr:nvCxnSpPr>
        <xdr:cNvPr id="347" name="直線コネクタ 346"/>
        <xdr:cNvCxnSpPr/>
      </xdr:nvCxnSpPr>
      <xdr:spPr>
        <a:xfrm>
          <a:off x="9639300" y="10067518"/>
          <a:ext cx="838200" cy="13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85726</xdr:rowOff>
    </xdr:from>
    <xdr:ext cx="599010" cy="259045"/>
    <xdr:sp macro="" textlink="">
      <xdr:nvSpPr>
        <xdr:cNvPr id="348" name="普通建設事業費平均値テキスト"/>
        <xdr:cNvSpPr txBox="1"/>
      </xdr:nvSpPr>
      <xdr:spPr>
        <a:xfrm>
          <a:off x="10528300" y="98583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62849</xdr:rowOff>
    </xdr:from>
    <xdr:to>
      <xdr:col>55</xdr:col>
      <xdr:colOff>50800</xdr:colOff>
      <xdr:row>58</xdr:row>
      <xdr:rowOff>164449</xdr:rowOff>
    </xdr:to>
    <xdr:sp macro="" textlink="">
      <xdr:nvSpPr>
        <xdr:cNvPr id="349" name="フローチャート: 判断 348"/>
        <xdr:cNvSpPr/>
      </xdr:nvSpPr>
      <xdr:spPr>
        <a:xfrm>
          <a:off x="104267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67152</xdr:rowOff>
    </xdr:from>
    <xdr:to>
      <xdr:col>50</xdr:col>
      <xdr:colOff>114300</xdr:colOff>
      <xdr:row>58</xdr:row>
      <xdr:rowOff>123418</xdr:rowOff>
    </xdr:to>
    <xdr:cxnSp macro="">
      <xdr:nvCxnSpPr>
        <xdr:cNvPr id="350" name="直線コネクタ 349"/>
        <xdr:cNvCxnSpPr/>
      </xdr:nvCxnSpPr>
      <xdr:spPr>
        <a:xfrm>
          <a:off x="8750300" y="10011252"/>
          <a:ext cx="889000" cy="56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61628</xdr:rowOff>
    </xdr:from>
    <xdr:to>
      <xdr:col>50</xdr:col>
      <xdr:colOff>165100</xdr:colOff>
      <xdr:row>58</xdr:row>
      <xdr:rowOff>163228</xdr:rowOff>
    </xdr:to>
    <xdr:sp macro="" textlink="">
      <xdr:nvSpPr>
        <xdr:cNvPr id="351" name="フローチャート: 判断 350"/>
        <xdr:cNvSpPr/>
      </xdr:nvSpPr>
      <xdr:spPr>
        <a:xfrm>
          <a:off x="9588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8305</xdr:rowOff>
    </xdr:from>
    <xdr:ext cx="599010" cy="259045"/>
    <xdr:sp macro="" textlink="">
      <xdr:nvSpPr>
        <xdr:cNvPr id="352" name="テキスト ボックス 351"/>
        <xdr:cNvSpPr txBox="1"/>
      </xdr:nvSpPr>
      <xdr:spPr>
        <a:xfrm>
          <a:off x="9339795" y="978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67152</xdr:rowOff>
    </xdr:from>
    <xdr:to>
      <xdr:col>45</xdr:col>
      <xdr:colOff>177800</xdr:colOff>
      <xdr:row>58</xdr:row>
      <xdr:rowOff>107379</xdr:rowOff>
    </xdr:to>
    <xdr:cxnSp macro="">
      <xdr:nvCxnSpPr>
        <xdr:cNvPr id="353" name="直線コネクタ 352"/>
        <xdr:cNvCxnSpPr/>
      </xdr:nvCxnSpPr>
      <xdr:spPr>
        <a:xfrm flipV="1">
          <a:off x="7861300" y="10011252"/>
          <a:ext cx="889000" cy="40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54163</xdr:rowOff>
    </xdr:from>
    <xdr:to>
      <xdr:col>46</xdr:col>
      <xdr:colOff>38100</xdr:colOff>
      <xdr:row>58</xdr:row>
      <xdr:rowOff>155763</xdr:rowOff>
    </xdr:to>
    <xdr:sp macro="" textlink="">
      <xdr:nvSpPr>
        <xdr:cNvPr id="354" name="フローチャート: 判断 353"/>
        <xdr:cNvSpPr/>
      </xdr:nvSpPr>
      <xdr:spPr>
        <a:xfrm>
          <a:off x="8699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146890</xdr:rowOff>
    </xdr:from>
    <xdr:ext cx="599010" cy="259045"/>
    <xdr:sp macro="" textlink="">
      <xdr:nvSpPr>
        <xdr:cNvPr id="355" name="テキスト ボックス 354"/>
        <xdr:cNvSpPr txBox="1"/>
      </xdr:nvSpPr>
      <xdr:spPr>
        <a:xfrm>
          <a:off x="8450795" y="1009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59880</xdr:rowOff>
    </xdr:from>
    <xdr:to>
      <xdr:col>41</xdr:col>
      <xdr:colOff>50800</xdr:colOff>
      <xdr:row>58</xdr:row>
      <xdr:rowOff>107379</xdr:rowOff>
    </xdr:to>
    <xdr:cxnSp macro="">
      <xdr:nvCxnSpPr>
        <xdr:cNvPr id="356" name="直線コネクタ 355"/>
        <xdr:cNvCxnSpPr/>
      </xdr:nvCxnSpPr>
      <xdr:spPr>
        <a:xfrm>
          <a:off x="6972300" y="10003980"/>
          <a:ext cx="889000" cy="47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53869</xdr:rowOff>
    </xdr:from>
    <xdr:to>
      <xdr:col>41</xdr:col>
      <xdr:colOff>101600</xdr:colOff>
      <xdr:row>58</xdr:row>
      <xdr:rowOff>155469</xdr:rowOff>
    </xdr:to>
    <xdr:sp macro="" textlink="">
      <xdr:nvSpPr>
        <xdr:cNvPr id="357" name="フローチャート: 判断 356"/>
        <xdr:cNvSpPr/>
      </xdr:nvSpPr>
      <xdr:spPr>
        <a:xfrm>
          <a:off x="7810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546</xdr:rowOff>
    </xdr:from>
    <xdr:ext cx="599010" cy="259045"/>
    <xdr:sp macro="" textlink="">
      <xdr:nvSpPr>
        <xdr:cNvPr id="358" name="テキスト ボックス 357"/>
        <xdr:cNvSpPr txBox="1"/>
      </xdr:nvSpPr>
      <xdr:spPr>
        <a:xfrm>
          <a:off x="7561795" y="977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58245</xdr:rowOff>
    </xdr:from>
    <xdr:to>
      <xdr:col>36</xdr:col>
      <xdr:colOff>165100</xdr:colOff>
      <xdr:row>58</xdr:row>
      <xdr:rowOff>159845</xdr:rowOff>
    </xdr:to>
    <xdr:sp macro="" textlink="">
      <xdr:nvSpPr>
        <xdr:cNvPr id="359" name="フローチャート: 判断 358"/>
        <xdr:cNvSpPr/>
      </xdr:nvSpPr>
      <xdr:spPr>
        <a:xfrm>
          <a:off x="6921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150972</xdr:rowOff>
    </xdr:from>
    <xdr:ext cx="599010" cy="259045"/>
    <xdr:sp macro="" textlink="">
      <xdr:nvSpPr>
        <xdr:cNvPr id="360" name="テキスト ボックス 359"/>
        <xdr:cNvSpPr txBox="1"/>
      </xdr:nvSpPr>
      <xdr:spPr>
        <a:xfrm>
          <a:off x="6672795" y="1009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85937</xdr:rowOff>
    </xdr:from>
    <xdr:to>
      <xdr:col>55</xdr:col>
      <xdr:colOff>50800</xdr:colOff>
      <xdr:row>59</xdr:row>
      <xdr:rowOff>16087</xdr:rowOff>
    </xdr:to>
    <xdr:sp macro="" textlink="">
      <xdr:nvSpPr>
        <xdr:cNvPr id="366" name="楕円 365"/>
        <xdr:cNvSpPr/>
      </xdr:nvSpPr>
      <xdr:spPr>
        <a:xfrm>
          <a:off x="10426700" y="1003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41276</xdr:rowOff>
    </xdr:from>
    <xdr:ext cx="599010" cy="259045"/>
    <xdr:sp macro="" textlink="">
      <xdr:nvSpPr>
        <xdr:cNvPr id="367" name="普通建設事業費該当値テキスト"/>
        <xdr:cNvSpPr txBox="1"/>
      </xdr:nvSpPr>
      <xdr:spPr>
        <a:xfrm>
          <a:off x="10528300" y="9985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72618</xdr:rowOff>
    </xdr:from>
    <xdr:to>
      <xdr:col>50</xdr:col>
      <xdr:colOff>165100</xdr:colOff>
      <xdr:row>59</xdr:row>
      <xdr:rowOff>2768</xdr:rowOff>
    </xdr:to>
    <xdr:sp macro="" textlink="">
      <xdr:nvSpPr>
        <xdr:cNvPr id="368" name="楕円 367"/>
        <xdr:cNvSpPr/>
      </xdr:nvSpPr>
      <xdr:spPr>
        <a:xfrm>
          <a:off x="9588500" y="1001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165345</xdr:rowOff>
    </xdr:from>
    <xdr:ext cx="599010" cy="259045"/>
    <xdr:sp macro="" textlink="">
      <xdr:nvSpPr>
        <xdr:cNvPr id="369" name="テキスト ボックス 368"/>
        <xdr:cNvSpPr txBox="1"/>
      </xdr:nvSpPr>
      <xdr:spPr>
        <a:xfrm>
          <a:off x="9339795" y="10109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16352</xdr:rowOff>
    </xdr:from>
    <xdr:to>
      <xdr:col>46</xdr:col>
      <xdr:colOff>38100</xdr:colOff>
      <xdr:row>58</xdr:row>
      <xdr:rowOff>117952</xdr:rowOff>
    </xdr:to>
    <xdr:sp macro="" textlink="">
      <xdr:nvSpPr>
        <xdr:cNvPr id="370" name="楕円 369"/>
        <xdr:cNvSpPr/>
      </xdr:nvSpPr>
      <xdr:spPr>
        <a:xfrm>
          <a:off x="8699500" y="996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134479</xdr:rowOff>
    </xdr:from>
    <xdr:ext cx="599010" cy="259045"/>
    <xdr:sp macro="" textlink="">
      <xdr:nvSpPr>
        <xdr:cNvPr id="371" name="テキスト ボックス 370"/>
        <xdr:cNvSpPr txBox="1"/>
      </xdr:nvSpPr>
      <xdr:spPr>
        <a:xfrm>
          <a:off x="8450795" y="9735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56579</xdr:rowOff>
    </xdr:from>
    <xdr:to>
      <xdr:col>41</xdr:col>
      <xdr:colOff>101600</xdr:colOff>
      <xdr:row>58</xdr:row>
      <xdr:rowOff>158179</xdr:rowOff>
    </xdr:to>
    <xdr:sp macro="" textlink="">
      <xdr:nvSpPr>
        <xdr:cNvPr id="372" name="楕円 371"/>
        <xdr:cNvSpPr/>
      </xdr:nvSpPr>
      <xdr:spPr>
        <a:xfrm>
          <a:off x="7810500" y="1000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149306</xdr:rowOff>
    </xdr:from>
    <xdr:ext cx="599010" cy="259045"/>
    <xdr:sp macro="" textlink="">
      <xdr:nvSpPr>
        <xdr:cNvPr id="373" name="テキスト ボックス 372"/>
        <xdr:cNvSpPr txBox="1"/>
      </xdr:nvSpPr>
      <xdr:spPr>
        <a:xfrm>
          <a:off x="7561795" y="10093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9080</xdr:rowOff>
    </xdr:from>
    <xdr:to>
      <xdr:col>36</xdr:col>
      <xdr:colOff>165100</xdr:colOff>
      <xdr:row>58</xdr:row>
      <xdr:rowOff>110680</xdr:rowOff>
    </xdr:to>
    <xdr:sp macro="" textlink="">
      <xdr:nvSpPr>
        <xdr:cNvPr id="374" name="楕円 373"/>
        <xdr:cNvSpPr/>
      </xdr:nvSpPr>
      <xdr:spPr>
        <a:xfrm>
          <a:off x="6921500" y="995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127207</xdr:rowOff>
    </xdr:from>
    <xdr:ext cx="599010" cy="259045"/>
    <xdr:sp macro="" textlink="">
      <xdr:nvSpPr>
        <xdr:cNvPr id="375" name="テキスト ボックス 374"/>
        <xdr:cNvSpPr txBox="1"/>
      </xdr:nvSpPr>
      <xdr:spPr>
        <a:xfrm>
          <a:off x="6672795" y="9728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9" name="テキスト ボックス 388"/>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1" name="テキスト ボックス 390"/>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3" name="テキスト ボックス 392"/>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119349</xdr:rowOff>
    </xdr:from>
    <xdr:to>
      <xdr:col>54</xdr:col>
      <xdr:colOff>189865</xdr:colOff>
      <xdr:row>78</xdr:row>
      <xdr:rowOff>139700</xdr:rowOff>
    </xdr:to>
    <xdr:cxnSp macro="">
      <xdr:nvCxnSpPr>
        <xdr:cNvPr id="397" name="直線コネクタ 396"/>
        <xdr:cNvCxnSpPr/>
      </xdr:nvCxnSpPr>
      <xdr:spPr>
        <a:xfrm flipV="1">
          <a:off x="10475595" y="12292299"/>
          <a:ext cx="1270" cy="122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158953</xdr:rowOff>
    </xdr:from>
    <xdr:ext cx="249299" cy="259045"/>
    <xdr:sp macro="" textlink="">
      <xdr:nvSpPr>
        <xdr:cNvPr id="398" name="普通建設事業費 （ うち新規整備　）最小値テキスト"/>
        <xdr:cNvSpPr txBox="1"/>
      </xdr:nvSpPr>
      <xdr:spPr>
        <a:xfrm>
          <a:off x="10528300" y="135320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66026</xdr:rowOff>
    </xdr:from>
    <xdr:ext cx="690189" cy="259045"/>
    <xdr:sp macro="" textlink="">
      <xdr:nvSpPr>
        <xdr:cNvPr id="400" name="普通建設事業費 （ うち新規整備　）最大値テキスト"/>
        <xdr:cNvSpPr txBox="1"/>
      </xdr:nvSpPr>
      <xdr:spPr>
        <a:xfrm>
          <a:off x="10528300" y="120675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2,669,511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119349</xdr:rowOff>
    </xdr:from>
    <xdr:to>
      <xdr:col>55</xdr:col>
      <xdr:colOff>88900</xdr:colOff>
      <xdr:row>71</xdr:row>
      <xdr:rowOff>119349</xdr:rowOff>
    </xdr:to>
    <xdr:cxnSp macro="">
      <xdr:nvCxnSpPr>
        <xdr:cNvPr id="401" name="直線コネクタ 400"/>
        <xdr:cNvCxnSpPr/>
      </xdr:nvCxnSpPr>
      <xdr:spPr>
        <a:xfrm>
          <a:off x="10388600" y="12292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103860</xdr:rowOff>
    </xdr:from>
    <xdr:to>
      <xdr:col>55</xdr:col>
      <xdr:colOff>0</xdr:colOff>
      <xdr:row>78</xdr:row>
      <xdr:rowOff>134717</xdr:rowOff>
    </xdr:to>
    <xdr:cxnSp macro="">
      <xdr:nvCxnSpPr>
        <xdr:cNvPr id="402" name="直線コネクタ 401"/>
        <xdr:cNvCxnSpPr/>
      </xdr:nvCxnSpPr>
      <xdr:spPr>
        <a:xfrm flipV="1">
          <a:off x="9639300" y="13476960"/>
          <a:ext cx="838200" cy="30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31954</xdr:rowOff>
    </xdr:from>
    <xdr:ext cx="534377" cy="259045"/>
    <xdr:sp macro="" textlink="">
      <xdr:nvSpPr>
        <xdr:cNvPr id="403" name="普通建設事業費 （ うち新規整備　）平均値テキスト"/>
        <xdr:cNvSpPr txBox="1"/>
      </xdr:nvSpPr>
      <xdr:spPr>
        <a:xfrm>
          <a:off x="10528300" y="13405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53527</xdr:rowOff>
    </xdr:from>
    <xdr:to>
      <xdr:col>55</xdr:col>
      <xdr:colOff>50800</xdr:colOff>
      <xdr:row>78</xdr:row>
      <xdr:rowOff>155127</xdr:rowOff>
    </xdr:to>
    <xdr:sp macro="" textlink="">
      <xdr:nvSpPr>
        <xdr:cNvPr id="404" name="フローチャート: 判断 403"/>
        <xdr:cNvSpPr/>
      </xdr:nvSpPr>
      <xdr:spPr>
        <a:xfrm>
          <a:off x="10426700" y="1342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86154</xdr:rowOff>
    </xdr:from>
    <xdr:to>
      <xdr:col>50</xdr:col>
      <xdr:colOff>114300</xdr:colOff>
      <xdr:row>78</xdr:row>
      <xdr:rowOff>134717</xdr:rowOff>
    </xdr:to>
    <xdr:cxnSp macro="">
      <xdr:nvCxnSpPr>
        <xdr:cNvPr id="405" name="直線コネクタ 404"/>
        <xdr:cNvCxnSpPr/>
      </xdr:nvCxnSpPr>
      <xdr:spPr>
        <a:xfrm>
          <a:off x="8750300" y="13459254"/>
          <a:ext cx="889000" cy="48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57054</xdr:rowOff>
    </xdr:from>
    <xdr:to>
      <xdr:col>50</xdr:col>
      <xdr:colOff>165100</xdr:colOff>
      <xdr:row>78</xdr:row>
      <xdr:rowOff>158654</xdr:rowOff>
    </xdr:to>
    <xdr:sp macro="" textlink="">
      <xdr:nvSpPr>
        <xdr:cNvPr id="406" name="フローチャート: 判断 405"/>
        <xdr:cNvSpPr/>
      </xdr:nvSpPr>
      <xdr:spPr>
        <a:xfrm>
          <a:off x="9588500" y="1343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3731</xdr:rowOff>
    </xdr:from>
    <xdr:ext cx="534377" cy="259045"/>
    <xdr:sp macro="" textlink="">
      <xdr:nvSpPr>
        <xdr:cNvPr id="407" name="テキスト ボックス 406"/>
        <xdr:cNvSpPr txBox="1"/>
      </xdr:nvSpPr>
      <xdr:spPr>
        <a:xfrm>
          <a:off x="9372111" y="1320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86154</xdr:rowOff>
    </xdr:from>
    <xdr:to>
      <xdr:col>45</xdr:col>
      <xdr:colOff>177800</xdr:colOff>
      <xdr:row>78</xdr:row>
      <xdr:rowOff>139700</xdr:rowOff>
    </xdr:to>
    <xdr:cxnSp macro="">
      <xdr:nvCxnSpPr>
        <xdr:cNvPr id="408" name="直線コネクタ 407"/>
        <xdr:cNvCxnSpPr/>
      </xdr:nvCxnSpPr>
      <xdr:spPr>
        <a:xfrm flipV="1">
          <a:off x="7861300" y="13459254"/>
          <a:ext cx="889000" cy="5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53000</xdr:rowOff>
    </xdr:from>
    <xdr:to>
      <xdr:col>46</xdr:col>
      <xdr:colOff>38100</xdr:colOff>
      <xdr:row>78</xdr:row>
      <xdr:rowOff>154600</xdr:rowOff>
    </xdr:to>
    <xdr:sp macro="" textlink="">
      <xdr:nvSpPr>
        <xdr:cNvPr id="409" name="フローチャート: 判断 408"/>
        <xdr:cNvSpPr/>
      </xdr:nvSpPr>
      <xdr:spPr>
        <a:xfrm>
          <a:off x="8699500" y="1342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145727</xdr:rowOff>
    </xdr:from>
    <xdr:ext cx="534377" cy="259045"/>
    <xdr:sp macro="" textlink="">
      <xdr:nvSpPr>
        <xdr:cNvPr id="410" name="テキスト ボックス 409"/>
        <xdr:cNvSpPr txBox="1"/>
      </xdr:nvSpPr>
      <xdr:spPr>
        <a:xfrm>
          <a:off x="8483111" y="1351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139700</xdr:rowOff>
    </xdr:from>
    <xdr:to>
      <xdr:col>41</xdr:col>
      <xdr:colOff>50800</xdr:colOff>
      <xdr:row>78</xdr:row>
      <xdr:rowOff>139700</xdr:rowOff>
    </xdr:to>
    <xdr:cxnSp macro="">
      <xdr:nvCxnSpPr>
        <xdr:cNvPr id="411" name="直線コネクタ 410"/>
        <xdr:cNvCxnSpPr/>
      </xdr:nvCxnSpPr>
      <xdr:spPr>
        <a:xfrm>
          <a:off x="697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45500</xdr:rowOff>
    </xdr:from>
    <xdr:to>
      <xdr:col>41</xdr:col>
      <xdr:colOff>101600</xdr:colOff>
      <xdr:row>78</xdr:row>
      <xdr:rowOff>147100</xdr:rowOff>
    </xdr:to>
    <xdr:sp macro="" textlink="">
      <xdr:nvSpPr>
        <xdr:cNvPr id="412" name="フローチャート: 判断 411"/>
        <xdr:cNvSpPr/>
      </xdr:nvSpPr>
      <xdr:spPr>
        <a:xfrm>
          <a:off x="7810500" y="1341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163627</xdr:rowOff>
    </xdr:from>
    <xdr:ext cx="534377" cy="259045"/>
    <xdr:sp macro="" textlink="">
      <xdr:nvSpPr>
        <xdr:cNvPr id="413" name="テキスト ボックス 412"/>
        <xdr:cNvSpPr txBox="1"/>
      </xdr:nvSpPr>
      <xdr:spPr>
        <a:xfrm>
          <a:off x="7594111" y="1319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35658</xdr:rowOff>
    </xdr:from>
    <xdr:to>
      <xdr:col>36</xdr:col>
      <xdr:colOff>165100</xdr:colOff>
      <xdr:row>78</xdr:row>
      <xdr:rowOff>137258</xdr:rowOff>
    </xdr:to>
    <xdr:sp macro="" textlink="">
      <xdr:nvSpPr>
        <xdr:cNvPr id="414" name="フローチャート: 判断 413"/>
        <xdr:cNvSpPr/>
      </xdr:nvSpPr>
      <xdr:spPr>
        <a:xfrm>
          <a:off x="6921500" y="1340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153785</xdr:rowOff>
    </xdr:from>
    <xdr:ext cx="599010" cy="259045"/>
    <xdr:sp macro="" textlink="">
      <xdr:nvSpPr>
        <xdr:cNvPr id="415" name="テキスト ボックス 414"/>
        <xdr:cNvSpPr txBox="1"/>
      </xdr:nvSpPr>
      <xdr:spPr>
        <a:xfrm>
          <a:off x="6672795" y="13183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53060</xdr:rowOff>
    </xdr:from>
    <xdr:to>
      <xdr:col>55</xdr:col>
      <xdr:colOff>50800</xdr:colOff>
      <xdr:row>78</xdr:row>
      <xdr:rowOff>154660</xdr:rowOff>
    </xdr:to>
    <xdr:sp macro="" textlink="">
      <xdr:nvSpPr>
        <xdr:cNvPr id="421" name="楕円 420"/>
        <xdr:cNvSpPr/>
      </xdr:nvSpPr>
      <xdr:spPr>
        <a:xfrm>
          <a:off x="10426700" y="1342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12437</xdr:rowOff>
    </xdr:from>
    <xdr:ext cx="534377" cy="259045"/>
    <xdr:sp macro="" textlink="">
      <xdr:nvSpPr>
        <xdr:cNvPr id="422" name="普通建設事業費 （ うち新規整備　）該当値テキスト"/>
        <xdr:cNvSpPr txBox="1"/>
      </xdr:nvSpPr>
      <xdr:spPr>
        <a:xfrm>
          <a:off x="10528300" y="1321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83917</xdr:rowOff>
    </xdr:from>
    <xdr:to>
      <xdr:col>50</xdr:col>
      <xdr:colOff>165100</xdr:colOff>
      <xdr:row>79</xdr:row>
      <xdr:rowOff>14067</xdr:rowOff>
    </xdr:to>
    <xdr:sp macro="" textlink="">
      <xdr:nvSpPr>
        <xdr:cNvPr id="423" name="楕円 422"/>
        <xdr:cNvSpPr/>
      </xdr:nvSpPr>
      <xdr:spPr>
        <a:xfrm>
          <a:off x="9588500" y="13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5194</xdr:rowOff>
    </xdr:from>
    <xdr:ext cx="534377" cy="259045"/>
    <xdr:sp macro="" textlink="">
      <xdr:nvSpPr>
        <xdr:cNvPr id="424" name="テキスト ボックス 423"/>
        <xdr:cNvSpPr txBox="1"/>
      </xdr:nvSpPr>
      <xdr:spPr>
        <a:xfrm>
          <a:off x="9372111" y="1354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35354</xdr:rowOff>
    </xdr:from>
    <xdr:to>
      <xdr:col>46</xdr:col>
      <xdr:colOff>38100</xdr:colOff>
      <xdr:row>78</xdr:row>
      <xdr:rowOff>136954</xdr:rowOff>
    </xdr:to>
    <xdr:sp macro="" textlink="">
      <xdr:nvSpPr>
        <xdr:cNvPr id="425" name="楕円 424"/>
        <xdr:cNvSpPr/>
      </xdr:nvSpPr>
      <xdr:spPr>
        <a:xfrm>
          <a:off x="8699500" y="1340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153481</xdr:rowOff>
    </xdr:from>
    <xdr:ext cx="599010" cy="259045"/>
    <xdr:sp macro="" textlink="">
      <xdr:nvSpPr>
        <xdr:cNvPr id="426" name="テキスト ボックス 425"/>
        <xdr:cNvSpPr txBox="1"/>
      </xdr:nvSpPr>
      <xdr:spPr>
        <a:xfrm>
          <a:off x="8450795" y="13183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88900</xdr:rowOff>
    </xdr:from>
    <xdr:to>
      <xdr:col>41</xdr:col>
      <xdr:colOff>101600</xdr:colOff>
      <xdr:row>79</xdr:row>
      <xdr:rowOff>19050</xdr:rowOff>
    </xdr:to>
    <xdr:sp macro="" textlink="">
      <xdr:nvSpPr>
        <xdr:cNvPr id="427" name="楕円 426"/>
        <xdr:cNvSpPr/>
      </xdr:nvSpPr>
      <xdr:spPr>
        <a:xfrm>
          <a:off x="781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10177</xdr:rowOff>
    </xdr:from>
    <xdr:ext cx="249299" cy="259045"/>
    <xdr:sp macro="" textlink="">
      <xdr:nvSpPr>
        <xdr:cNvPr id="428" name="テキスト ボックス 427"/>
        <xdr:cNvSpPr txBox="1"/>
      </xdr:nvSpPr>
      <xdr:spPr>
        <a:xfrm>
          <a:off x="773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88900</xdr:rowOff>
    </xdr:from>
    <xdr:to>
      <xdr:col>36</xdr:col>
      <xdr:colOff>165100</xdr:colOff>
      <xdr:row>79</xdr:row>
      <xdr:rowOff>19050</xdr:rowOff>
    </xdr:to>
    <xdr:sp macro="" textlink="">
      <xdr:nvSpPr>
        <xdr:cNvPr id="429" name="楕円 428"/>
        <xdr:cNvSpPr/>
      </xdr:nvSpPr>
      <xdr:spPr>
        <a:xfrm>
          <a:off x="692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10177</xdr:rowOff>
    </xdr:from>
    <xdr:ext cx="249299" cy="259045"/>
    <xdr:sp macro="" textlink="">
      <xdr:nvSpPr>
        <xdr:cNvPr id="430" name="テキスト ボックス 429"/>
        <xdr:cNvSpPr txBox="1"/>
      </xdr:nvSpPr>
      <xdr:spPr>
        <a:xfrm>
          <a:off x="684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78663</xdr:rowOff>
    </xdr:from>
    <xdr:to>
      <xdr:col>54</xdr:col>
      <xdr:colOff>189865</xdr:colOff>
      <xdr:row>98</xdr:row>
      <xdr:rowOff>139700</xdr:rowOff>
    </xdr:to>
    <xdr:cxnSp macro="">
      <xdr:nvCxnSpPr>
        <xdr:cNvPr id="452" name="直線コネクタ 451"/>
        <xdr:cNvCxnSpPr/>
      </xdr:nvCxnSpPr>
      <xdr:spPr>
        <a:xfrm flipV="1">
          <a:off x="10475595" y="15509163"/>
          <a:ext cx="1270" cy="1432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3"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4" name="直線コネクタ 453"/>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25340</xdr:rowOff>
    </xdr:from>
    <xdr:ext cx="690189" cy="259045"/>
    <xdr:sp macro="" textlink="">
      <xdr:nvSpPr>
        <xdr:cNvPr id="455" name="普通建設事業費 （ うち更新整備　）最大値テキスト"/>
        <xdr:cNvSpPr txBox="1"/>
      </xdr:nvSpPr>
      <xdr:spPr>
        <a:xfrm>
          <a:off x="10528300" y="152843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78663</xdr:rowOff>
    </xdr:from>
    <xdr:to>
      <xdr:col>55</xdr:col>
      <xdr:colOff>88900</xdr:colOff>
      <xdr:row>90</xdr:row>
      <xdr:rowOff>78663</xdr:rowOff>
    </xdr:to>
    <xdr:cxnSp macro="">
      <xdr:nvCxnSpPr>
        <xdr:cNvPr id="456" name="直線コネクタ 455"/>
        <xdr:cNvCxnSpPr/>
      </xdr:nvCxnSpPr>
      <xdr:spPr>
        <a:xfrm>
          <a:off x="10388600" y="15509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105563</xdr:rowOff>
    </xdr:from>
    <xdr:to>
      <xdr:col>55</xdr:col>
      <xdr:colOff>0</xdr:colOff>
      <xdr:row>98</xdr:row>
      <xdr:rowOff>41991</xdr:rowOff>
    </xdr:to>
    <xdr:cxnSp macro="">
      <xdr:nvCxnSpPr>
        <xdr:cNvPr id="457" name="直線コネクタ 456"/>
        <xdr:cNvCxnSpPr/>
      </xdr:nvCxnSpPr>
      <xdr:spPr>
        <a:xfrm>
          <a:off x="9639300" y="16736213"/>
          <a:ext cx="838200" cy="107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153035</xdr:rowOff>
    </xdr:from>
    <xdr:ext cx="599010" cy="259045"/>
    <xdr:sp macro="" textlink="">
      <xdr:nvSpPr>
        <xdr:cNvPr id="458" name="普通建設事業費 （ うち更新整備　）平均値テキスト"/>
        <xdr:cNvSpPr txBox="1"/>
      </xdr:nvSpPr>
      <xdr:spPr>
        <a:xfrm>
          <a:off x="10528300" y="16612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130158</xdr:rowOff>
    </xdr:from>
    <xdr:to>
      <xdr:col>55</xdr:col>
      <xdr:colOff>50800</xdr:colOff>
      <xdr:row>98</xdr:row>
      <xdr:rowOff>60308</xdr:rowOff>
    </xdr:to>
    <xdr:sp macro="" textlink="">
      <xdr:nvSpPr>
        <xdr:cNvPr id="459" name="フローチャート: 判断 458"/>
        <xdr:cNvSpPr/>
      </xdr:nvSpPr>
      <xdr:spPr>
        <a:xfrm>
          <a:off x="10426700" y="1676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105563</xdr:rowOff>
    </xdr:from>
    <xdr:to>
      <xdr:col>50</xdr:col>
      <xdr:colOff>114300</xdr:colOff>
      <xdr:row>97</xdr:row>
      <xdr:rowOff>106057</xdr:rowOff>
    </xdr:to>
    <xdr:cxnSp macro="">
      <xdr:nvCxnSpPr>
        <xdr:cNvPr id="460" name="直線コネクタ 459"/>
        <xdr:cNvCxnSpPr/>
      </xdr:nvCxnSpPr>
      <xdr:spPr>
        <a:xfrm flipV="1">
          <a:off x="8750300" y="16736213"/>
          <a:ext cx="889000" cy="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133057</xdr:rowOff>
    </xdr:from>
    <xdr:to>
      <xdr:col>50</xdr:col>
      <xdr:colOff>165100</xdr:colOff>
      <xdr:row>98</xdr:row>
      <xdr:rowOff>63207</xdr:rowOff>
    </xdr:to>
    <xdr:sp macro="" textlink="">
      <xdr:nvSpPr>
        <xdr:cNvPr id="461" name="フローチャート: 判断 460"/>
        <xdr:cNvSpPr/>
      </xdr:nvSpPr>
      <xdr:spPr>
        <a:xfrm>
          <a:off x="9588500" y="1676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54334</xdr:rowOff>
    </xdr:from>
    <xdr:ext cx="599010" cy="259045"/>
    <xdr:sp macro="" textlink="">
      <xdr:nvSpPr>
        <xdr:cNvPr id="462" name="テキスト ボックス 461"/>
        <xdr:cNvSpPr txBox="1"/>
      </xdr:nvSpPr>
      <xdr:spPr>
        <a:xfrm>
          <a:off x="9339795" y="16856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106057</xdr:rowOff>
    </xdr:from>
    <xdr:to>
      <xdr:col>45</xdr:col>
      <xdr:colOff>177800</xdr:colOff>
      <xdr:row>97</xdr:row>
      <xdr:rowOff>115098</xdr:rowOff>
    </xdr:to>
    <xdr:cxnSp macro="">
      <xdr:nvCxnSpPr>
        <xdr:cNvPr id="463" name="直線コネクタ 462"/>
        <xdr:cNvCxnSpPr/>
      </xdr:nvCxnSpPr>
      <xdr:spPr>
        <a:xfrm flipV="1">
          <a:off x="7861300" y="16736707"/>
          <a:ext cx="889000" cy="9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117070</xdr:rowOff>
    </xdr:from>
    <xdr:to>
      <xdr:col>46</xdr:col>
      <xdr:colOff>38100</xdr:colOff>
      <xdr:row>98</xdr:row>
      <xdr:rowOff>47220</xdr:rowOff>
    </xdr:to>
    <xdr:sp macro="" textlink="">
      <xdr:nvSpPr>
        <xdr:cNvPr id="464" name="フローチャート: 判断 463"/>
        <xdr:cNvSpPr/>
      </xdr:nvSpPr>
      <xdr:spPr>
        <a:xfrm>
          <a:off x="8699500" y="1674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38347</xdr:rowOff>
    </xdr:from>
    <xdr:ext cx="599010" cy="259045"/>
    <xdr:sp macro="" textlink="">
      <xdr:nvSpPr>
        <xdr:cNvPr id="465" name="テキスト ボックス 464"/>
        <xdr:cNvSpPr txBox="1"/>
      </xdr:nvSpPr>
      <xdr:spPr>
        <a:xfrm>
          <a:off x="8450795" y="16840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134635</xdr:rowOff>
    </xdr:from>
    <xdr:to>
      <xdr:col>41</xdr:col>
      <xdr:colOff>50800</xdr:colOff>
      <xdr:row>97</xdr:row>
      <xdr:rowOff>115098</xdr:rowOff>
    </xdr:to>
    <xdr:cxnSp macro="">
      <xdr:nvCxnSpPr>
        <xdr:cNvPr id="466" name="直線コネクタ 465"/>
        <xdr:cNvCxnSpPr/>
      </xdr:nvCxnSpPr>
      <xdr:spPr>
        <a:xfrm>
          <a:off x="6972300" y="16593835"/>
          <a:ext cx="889000" cy="15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126340</xdr:rowOff>
    </xdr:from>
    <xdr:to>
      <xdr:col>41</xdr:col>
      <xdr:colOff>101600</xdr:colOff>
      <xdr:row>98</xdr:row>
      <xdr:rowOff>56490</xdr:rowOff>
    </xdr:to>
    <xdr:sp macro="" textlink="">
      <xdr:nvSpPr>
        <xdr:cNvPr id="467" name="フローチャート: 判断 466"/>
        <xdr:cNvSpPr/>
      </xdr:nvSpPr>
      <xdr:spPr>
        <a:xfrm>
          <a:off x="7810500" y="1675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47617</xdr:rowOff>
    </xdr:from>
    <xdr:ext cx="599010" cy="259045"/>
    <xdr:sp macro="" textlink="">
      <xdr:nvSpPr>
        <xdr:cNvPr id="468" name="テキスト ボックス 467"/>
        <xdr:cNvSpPr txBox="1"/>
      </xdr:nvSpPr>
      <xdr:spPr>
        <a:xfrm>
          <a:off x="7561795" y="16849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143616</xdr:rowOff>
    </xdr:from>
    <xdr:to>
      <xdr:col>36</xdr:col>
      <xdr:colOff>165100</xdr:colOff>
      <xdr:row>98</xdr:row>
      <xdr:rowOff>73766</xdr:rowOff>
    </xdr:to>
    <xdr:sp macro="" textlink="">
      <xdr:nvSpPr>
        <xdr:cNvPr id="469" name="フローチャート: 判断 468"/>
        <xdr:cNvSpPr/>
      </xdr:nvSpPr>
      <xdr:spPr>
        <a:xfrm>
          <a:off x="69215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64893</xdr:rowOff>
    </xdr:from>
    <xdr:ext cx="599010" cy="259045"/>
    <xdr:sp macro="" textlink="">
      <xdr:nvSpPr>
        <xdr:cNvPr id="470" name="テキスト ボックス 469"/>
        <xdr:cNvSpPr txBox="1"/>
      </xdr:nvSpPr>
      <xdr:spPr>
        <a:xfrm>
          <a:off x="6672795" y="16866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162641</xdr:rowOff>
    </xdr:from>
    <xdr:to>
      <xdr:col>55</xdr:col>
      <xdr:colOff>50800</xdr:colOff>
      <xdr:row>98</xdr:row>
      <xdr:rowOff>92791</xdr:rowOff>
    </xdr:to>
    <xdr:sp macro="" textlink="">
      <xdr:nvSpPr>
        <xdr:cNvPr id="476" name="楕円 475"/>
        <xdr:cNvSpPr/>
      </xdr:nvSpPr>
      <xdr:spPr>
        <a:xfrm>
          <a:off x="10426700" y="1679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108585</xdr:rowOff>
    </xdr:from>
    <xdr:ext cx="599010" cy="259045"/>
    <xdr:sp macro="" textlink="">
      <xdr:nvSpPr>
        <xdr:cNvPr id="477" name="普通建設事業費 （ うち更新整備　）該当値テキスト"/>
        <xdr:cNvSpPr txBox="1"/>
      </xdr:nvSpPr>
      <xdr:spPr>
        <a:xfrm>
          <a:off x="10528300" y="16739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54763</xdr:rowOff>
    </xdr:from>
    <xdr:to>
      <xdr:col>50</xdr:col>
      <xdr:colOff>165100</xdr:colOff>
      <xdr:row>97</xdr:row>
      <xdr:rowOff>156363</xdr:rowOff>
    </xdr:to>
    <xdr:sp macro="" textlink="">
      <xdr:nvSpPr>
        <xdr:cNvPr id="478" name="楕円 477"/>
        <xdr:cNvSpPr/>
      </xdr:nvSpPr>
      <xdr:spPr>
        <a:xfrm>
          <a:off x="9588500" y="1668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1440</xdr:rowOff>
    </xdr:from>
    <xdr:ext cx="599010" cy="259045"/>
    <xdr:sp macro="" textlink="">
      <xdr:nvSpPr>
        <xdr:cNvPr id="479" name="テキスト ボックス 478"/>
        <xdr:cNvSpPr txBox="1"/>
      </xdr:nvSpPr>
      <xdr:spPr>
        <a:xfrm>
          <a:off x="9339795" y="16460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55257</xdr:rowOff>
    </xdr:from>
    <xdr:to>
      <xdr:col>46</xdr:col>
      <xdr:colOff>38100</xdr:colOff>
      <xdr:row>97</xdr:row>
      <xdr:rowOff>156857</xdr:rowOff>
    </xdr:to>
    <xdr:sp macro="" textlink="">
      <xdr:nvSpPr>
        <xdr:cNvPr id="480" name="楕円 479"/>
        <xdr:cNvSpPr/>
      </xdr:nvSpPr>
      <xdr:spPr>
        <a:xfrm>
          <a:off x="8699500" y="166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1934</xdr:rowOff>
    </xdr:from>
    <xdr:ext cx="599010" cy="259045"/>
    <xdr:sp macro="" textlink="">
      <xdr:nvSpPr>
        <xdr:cNvPr id="481" name="テキスト ボックス 480"/>
        <xdr:cNvSpPr txBox="1"/>
      </xdr:nvSpPr>
      <xdr:spPr>
        <a:xfrm>
          <a:off x="8450795" y="16461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64298</xdr:rowOff>
    </xdr:from>
    <xdr:to>
      <xdr:col>41</xdr:col>
      <xdr:colOff>101600</xdr:colOff>
      <xdr:row>97</xdr:row>
      <xdr:rowOff>165898</xdr:rowOff>
    </xdr:to>
    <xdr:sp macro="" textlink="">
      <xdr:nvSpPr>
        <xdr:cNvPr id="482" name="楕円 481"/>
        <xdr:cNvSpPr/>
      </xdr:nvSpPr>
      <xdr:spPr>
        <a:xfrm>
          <a:off x="7810500" y="1669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10975</xdr:rowOff>
    </xdr:from>
    <xdr:ext cx="599010" cy="259045"/>
    <xdr:sp macro="" textlink="">
      <xdr:nvSpPr>
        <xdr:cNvPr id="483" name="テキスト ボックス 482"/>
        <xdr:cNvSpPr txBox="1"/>
      </xdr:nvSpPr>
      <xdr:spPr>
        <a:xfrm>
          <a:off x="7561795" y="1647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83835</xdr:rowOff>
    </xdr:from>
    <xdr:to>
      <xdr:col>36</xdr:col>
      <xdr:colOff>165100</xdr:colOff>
      <xdr:row>97</xdr:row>
      <xdr:rowOff>13985</xdr:rowOff>
    </xdr:to>
    <xdr:sp macro="" textlink="">
      <xdr:nvSpPr>
        <xdr:cNvPr id="484" name="楕円 483"/>
        <xdr:cNvSpPr/>
      </xdr:nvSpPr>
      <xdr:spPr>
        <a:xfrm>
          <a:off x="6921500" y="1654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30512</xdr:rowOff>
    </xdr:from>
    <xdr:ext cx="599010" cy="259045"/>
    <xdr:sp macro="" textlink="">
      <xdr:nvSpPr>
        <xdr:cNvPr id="485" name="テキスト ボックス 484"/>
        <xdr:cNvSpPr txBox="1"/>
      </xdr:nvSpPr>
      <xdr:spPr>
        <a:xfrm>
          <a:off x="6672795" y="16318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31</xdr:row>
      <xdr:rowOff>21970</xdr:rowOff>
    </xdr:from>
    <xdr:ext cx="685572" cy="259045"/>
    <xdr:sp macro="" textlink="">
      <xdr:nvSpPr>
        <xdr:cNvPr id="505" name="テキスト ボックス 504"/>
        <xdr:cNvSpPr txBox="1"/>
      </xdr:nvSpPr>
      <xdr:spPr>
        <a:xfrm>
          <a:off x="11760428" y="5336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507" name="テキスト ボックス 506"/>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147062</xdr:rowOff>
    </xdr:from>
    <xdr:to>
      <xdr:col>85</xdr:col>
      <xdr:colOff>126364</xdr:colOff>
      <xdr:row>39</xdr:row>
      <xdr:rowOff>98878</xdr:rowOff>
    </xdr:to>
    <xdr:cxnSp macro="">
      <xdr:nvCxnSpPr>
        <xdr:cNvPr id="511" name="直線コネクタ 510"/>
        <xdr:cNvCxnSpPr/>
      </xdr:nvCxnSpPr>
      <xdr:spPr>
        <a:xfrm flipV="1">
          <a:off x="16317595" y="5290562"/>
          <a:ext cx="1269" cy="149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128416</xdr:rowOff>
    </xdr:from>
    <xdr:ext cx="249299" cy="259045"/>
    <xdr:sp macro="" textlink="">
      <xdr:nvSpPr>
        <xdr:cNvPr id="512" name="災害復旧事業費最小値テキスト"/>
        <xdr:cNvSpPr txBox="1"/>
      </xdr:nvSpPr>
      <xdr:spPr>
        <a:xfrm>
          <a:off x="16370300" y="6814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93739</xdr:rowOff>
    </xdr:from>
    <xdr:ext cx="690189" cy="259045"/>
    <xdr:sp macro="" textlink="">
      <xdr:nvSpPr>
        <xdr:cNvPr id="514" name="災害復旧事業費最大値テキスト"/>
        <xdr:cNvSpPr txBox="1"/>
      </xdr:nvSpPr>
      <xdr:spPr>
        <a:xfrm>
          <a:off x="16370300" y="5065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147062</xdr:rowOff>
    </xdr:from>
    <xdr:to>
      <xdr:col>86</xdr:col>
      <xdr:colOff>25400</xdr:colOff>
      <xdr:row>30</xdr:row>
      <xdr:rowOff>147062</xdr:rowOff>
    </xdr:to>
    <xdr:cxnSp macro="">
      <xdr:nvCxnSpPr>
        <xdr:cNvPr id="515" name="直線コネクタ 514"/>
        <xdr:cNvCxnSpPr/>
      </xdr:nvCxnSpPr>
      <xdr:spPr>
        <a:xfrm>
          <a:off x="16230600" y="5290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147062</xdr:rowOff>
    </xdr:from>
    <xdr:to>
      <xdr:col>85</xdr:col>
      <xdr:colOff>127000</xdr:colOff>
      <xdr:row>37</xdr:row>
      <xdr:rowOff>65317</xdr:rowOff>
    </xdr:to>
    <xdr:cxnSp macro="">
      <xdr:nvCxnSpPr>
        <xdr:cNvPr id="516" name="直線コネクタ 515"/>
        <xdr:cNvCxnSpPr/>
      </xdr:nvCxnSpPr>
      <xdr:spPr>
        <a:xfrm flipV="1">
          <a:off x="15481300" y="5290562"/>
          <a:ext cx="838200" cy="111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1416</xdr:rowOff>
    </xdr:from>
    <xdr:ext cx="534377" cy="259045"/>
    <xdr:sp macro="" textlink="">
      <xdr:nvSpPr>
        <xdr:cNvPr id="517" name="災害復旧事業費平均値テキスト"/>
        <xdr:cNvSpPr txBox="1"/>
      </xdr:nvSpPr>
      <xdr:spPr>
        <a:xfrm>
          <a:off x="16370300" y="6687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22989</xdr:rowOff>
    </xdr:from>
    <xdr:to>
      <xdr:col>85</xdr:col>
      <xdr:colOff>177800</xdr:colOff>
      <xdr:row>39</xdr:row>
      <xdr:rowOff>124589</xdr:rowOff>
    </xdr:to>
    <xdr:sp macro="" textlink="">
      <xdr:nvSpPr>
        <xdr:cNvPr id="518" name="フローチャート: 判断 517"/>
        <xdr:cNvSpPr/>
      </xdr:nvSpPr>
      <xdr:spPr>
        <a:xfrm>
          <a:off x="16268700" y="67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65317</xdr:rowOff>
    </xdr:from>
    <xdr:to>
      <xdr:col>81</xdr:col>
      <xdr:colOff>50800</xdr:colOff>
      <xdr:row>39</xdr:row>
      <xdr:rowOff>94271</xdr:rowOff>
    </xdr:to>
    <xdr:cxnSp macro="">
      <xdr:nvCxnSpPr>
        <xdr:cNvPr id="519" name="直線コネクタ 518"/>
        <xdr:cNvCxnSpPr/>
      </xdr:nvCxnSpPr>
      <xdr:spPr>
        <a:xfrm flipV="1">
          <a:off x="14592300" y="6408967"/>
          <a:ext cx="889000" cy="371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27194</xdr:rowOff>
    </xdr:from>
    <xdr:to>
      <xdr:col>81</xdr:col>
      <xdr:colOff>101600</xdr:colOff>
      <xdr:row>39</xdr:row>
      <xdr:rowOff>128794</xdr:rowOff>
    </xdr:to>
    <xdr:sp macro="" textlink="">
      <xdr:nvSpPr>
        <xdr:cNvPr id="520" name="フローチャート: 判断 519"/>
        <xdr:cNvSpPr/>
      </xdr:nvSpPr>
      <xdr:spPr>
        <a:xfrm>
          <a:off x="15430500" y="671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119921</xdr:rowOff>
    </xdr:from>
    <xdr:ext cx="534377" cy="259045"/>
    <xdr:sp macro="" textlink="">
      <xdr:nvSpPr>
        <xdr:cNvPr id="521" name="テキスト ボックス 520"/>
        <xdr:cNvSpPr txBox="1"/>
      </xdr:nvSpPr>
      <xdr:spPr>
        <a:xfrm>
          <a:off x="15214111" y="680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67894</xdr:rowOff>
    </xdr:from>
    <xdr:to>
      <xdr:col>76</xdr:col>
      <xdr:colOff>114300</xdr:colOff>
      <xdr:row>39</xdr:row>
      <xdr:rowOff>94271</xdr:rowOff>
    </xdr:to>
    <xdr:cxnSp macro="">
      <xdr:nvCxnSpPr>
        <xdr:cNvPr id="522" name="直線コネクタ 521"/>
        <xdr:cNvCxnSpPr/>
      </xdr:nvCxnSpPr>
      <xdr:spPr>
        <a:xfrm>
          <a:off x="13703300" y="6754444"/>
          <a:ext cx="889000" cy="26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29631</xdr:rowOff>
    </xdr:from>
    <xdr:to>
      <xdr:col>76</xdr:col>
      <xdr:colOff>165100</xdr:colOff>
      <xdr:row>39</xdr:row>
      <xdr:rowOff>131231</xdr:rowOff>
    </xdr:to>
    <xdr:sp macro="" textlink="">
      <xdr:nvSpPr>
        <xdr:cNvPr id="523" name="フローチャート: 判断 522"/>
        <xdr:cNvSpPr/>
      </xdr:nvSpPr>
      <xdr:spPr>
        <a:xfrm>
          <a:off x="14541500" y="671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147758</xdr:rowOff>
    </xdr:from>
    <xdr:ext cx="534377" cy="259045"/>
    <xdr:sp macro="" textlink="">
      <xdr:nvSpPr>
        <xdr:cNvPr id="524" name="テキスト ボックス 523"/>
        <xdr:cNvSpPr txBox="1"/>
      </xdr:nvSpPr>
      <xdr:spPr>
        <a:xfrm>
          <a:off x="14325111" y="649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67894</xdr:rowOff>
    </xdr:from>
    <xdr:to>
      <xdr:col>71</xdr:col>
      <xdr:colOff>177800</xdr:colOff>
      <xdr:row>39</xdr:row>
      <xdr:rowOff>98447</xdr:rowOff>
    </xdr:to>
    <xdr:cxnSp macro="">
      <xdr:nvCxnSpPr>
        <xdr:cNvPr id="525" name="直線コネクタ 524"/>
        <xdr:cNvCxnSpPr/>
      </xdr:nvCxnSpPr>
      <xdr:spPr>
        <a:xfrm flipV="1">
          <a:off x="12814300" y="6754444"/>
          <a:ext cx="889000" cy="30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27822</xdr:rowOff>
    </xdr:from>
    <xdr:to>
      <xdr:col>72</xdr:col>
      <xdr:colOff>38100</xdr:colOff>
      <xdr:row>39</xdr:row>
      <xdr:rowOff>129422</xdr:rowOff>
    </xdr:to>
    <xdr:sp macro="" textlink="">
      <xdr:nvSpPr>
        <xdr:cNvPr id="526" name="フローチャート: 判断 525"/>
        <xdr:cNvSpPr/>
      </xdr:nvSpPr>
      <xdr:spPr>
        <a:xfrm>
          <a:off x="13652500" y="671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120549</xdr:rowOff>
    </xdr:from>
    <xdr:ext cx="534377" cy="259045"/>
    <xdr:sp macro="" textlink="">
      <xdr:nvSpPr>
        <xdr:cNvPr id="527" name="テキスト ボックス 526"/>
        <xdr:cNvSpPr txBox="1"/>
      </xdr:nvSpPr>
      <xdr:spPr>
        <a:xfrm>
          <a:off x="13436111" y="680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32256</xdr:rowOff>
    </xdr:from>
    <xdr:to>
      <xdr:col>67</xdr:col>
      <xdr:colOff>101600</xdr:colOff>
      <xdr:row>39</xdr:row>
      <xdr:rowOff>133856</xdr:rowOff>
    </xdr:to>
    <xdr:sp macro="" textlink="">
      <xdr:nvSpPr>
        <xdr:cNvPr id="528" name="フローチャート: 判断 527"/>
        <xdr:cNvSpPr/>
      </xdr:nvSpPr>
      <xdr:spPr>
        <a:xfrm>
          <a:off x="12763500" y="671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150383</xdr:rowOff>
    </xdr:from>
    <xdr:ext cx="534377" cy="259045"/>
    <xdr:sp macro="" textlink="">
      <xdr:nvSpPr>
        <xdr:cNvPr id="529" name="テキスト ボックス 528"/>
        <xdr:cNvSpPr txBox="1"/>
      </xdr:nvSpPr>
      <xdr:spPr>
        <a:xfrm>
          <a:off x="12547111" y="649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96262</xdr:rowOff>
    </xdr:from>
    <xdr:to>
      <xdr:col>85</xdr:col>
      <xdr:colOff>177800</xdr:colOff>
      <xdr:row>31</xdr:row>
      <xdr:rowOff>26412</xdr:rowOff>
    </xdr:to>
    <xdr:sp macro="" textlink="">
      <xdr:nvSpPr>
        <xdr:cNvPr id="535" name="楕円 534"/>
        <xdr:cNvSpPr/>
      </xdr:nvSpPr>
      <xdr:spPr>
        <a:xfrm>
          <a:off x="16268700" y="523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49289</xdr:rowOff>
    </xdr:from>
    <xdr:ext cx="690189" cy="259045"/>
    <xdr:sp macro="" textlink="">
      <xdr:nvSpPr>
        <xdr:cNvPr id="536" name="災害復旧事業費該当値テキスト"/>
        <xdr:cNvSpPr txBox="1"/>
      </xdr:nvSpPr>
      <xdr:spPr>
        <a:xfrm>
          <a:off x="16370300" y="5192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14517</xdr:rowOff>
    </xdr:from>
    <xdr:to>
      <xdr:col>81</xdr:col>
      <xdr:colOff>101600</xdr:colOff>
      <xdr:row>37</xdr:row>
      <xdr:rowOff>116117</xdr:rowOff>
    </xdr:to>
    <xdr:sp macro="" textlink="">
      <xdr:nvSpPr>
        <xdr:cNvPr id="537" name="楕円 536"/>
        <xdr:cNvSpPr/>
      </xdr:nvSpPr>
      <xdr:spPr>
        <a:xfrm>
          <a:off x="15430500" y="635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35</xdr:row>
      <xdr:rowOff>132644</xdr:rowOff>
    </xdr:from>
    <xdr:ext cx="599010" cy="259045"/>
    <xdr:sp macro="" textlink="">
      <xdr:nvSpPr>
        <xdr:cNvPr id="538" name="テキスト ボックス 537"/>
        <xdr:cNvSpPr txBox="1"/>
      </xdr:nvSpPr>
      <xdr:spPr>
        <a:xfrm>
          <a:off x="15181795" y="6133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43471</xdr:rowOff>
    </xdr:from>
    <xdr:to>
      <xdr:col>76</xdr:col>
      <xdr:colOff>165100</xdr:colOff>
      <xdr:row>39</xdr:row>
      <xdr:rowOff>145071</xdr:rowOff>
    </xdr:to>
    <xdr:sp macro="" textlink="">
      <xdr:nvSpPr>
        <xdr:cNvPr id="539" name="楕円 538"/>
        <xdr:cNvSpPr/>
      </xdr:nvSpPr>
      <xdr:spPr>
        <a:xfrm>
          <a:off x="14541500" y="673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136198</xdr:rowOff>
    </xdr:from>
    <xdr:ext cx="469744" cy="259045"/>
    <xdr:sp macro="" textlink="">
      <xdr:nvSpPr>
        <xdr:cNvPr id="540" name="テキスト ボックス 539"/>
        <xdr:cNvSpPr txBox="1"/>
      </xdr:nvSpPr>
      <xdr:spPr>
        <a:xfrm>
          <a:off x="14357428" y="6822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17094</xdr:rowOff>
    </xdr:from>
    <xdr:to>
      <xdr:col>72</xdr:col>
      <xdr:colOff>38100</xdr:colOff>
      <xdr:row>39</xdr:row>
      <xdr:rowOff>118694</xdr:rowOff>
    </xdr:to>
    <xdr:sp macro="" textlink="">
      <xdr:nvSpPr>
        <xdr:cNvPr id="541" name="楕円 540"/>
        <xdr:cNvSpPr/>
      </xdr:nvSpPr>
      <xdr:spPr>
        <a:xfrm>
          <a:off x="13652500" y="670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135221</xdr:rowOff>
    </xdr:from>
    <xdr:ext cx="534377" cy="259045"/>
    <xdr:sp macro="" textlink="">
      <xdr:nvSpPr>
        <xdr:cNvPr id="542" name="テキスト ボックス 541"/>
        <xdr:cNvSpPr txBox="1"/>
      </xdr:nvSpPr>
      <xdr:spPr>
        <a:xfrm>
          <a:off x="13436111" y="6478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47647</xdr:rowOff>
    </xdr:from>
    <xdr:to>
      <xdr:col>67</xdr:col>
      <xdr:colOff>101600</xdr:colOff>
      <xdr:row>39</xdr:row>
      <xdr:rowOff>149247</xdr:rowOff>
    </xdr:to>
    <xdr:sp macro="" textlink="">
      <xdr:nvSpPr>
        <xdr:cNvPr id="543" name="楕円 542"/>
        <xdr:cNvSpPr/>
      </xdr:nvSpPr>
      <xdr:spPr>
        <a:xfrm>
          <a:off x="12763500" y="6734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140374</xdr:rowOff>
    </xdr:from>
    <xdr:ext cx="378565" cy="259045"/>
    <xdr:sp macro="" textlink="">
      <xdr:nvSpPr>
        <xdr:cNvPr id="544" name="テキスト ボックス 543"/>
        <xdr:cNvSpPr txBox="1"/>
      </xdr:nvSpPr>
      <xdr:spPr>
        <a:xfrm>
          <a:off x="12625017" y="6826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6" name="テキスト ボックス 55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8" name="テキスト ボックス 557"/>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60" name="テキスト ボックス 559"/>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62" name="テキスト ボックス 561"/>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4" name="テキスト ボックス 563"/>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148387</xdr:rowOff>
    </xdr:from>
    <xdr:to>
      <xdr:col>85</xdr:col>
      <xdr:colOff>126364</xdr:colOff>
      <xdr:row>58</xdr:row>
      <xdr:rowOff>139700</xdr:rowOff>
    </xdr:to>
    <xdr:cxnSp macro="">
      <xdr:nvCxnSpPr>
        <xdr:cNvPr id="566" name="直線コネクタ 565"/>
        <xdr:cNvCxnSpPr/>
      </xdr:nvCxnSpPr>
      <xdr:spPr>
        <a:xfrm flipV="1">
          <a:off x="16317595" y="9063787"/>
          <a:ext cx="1269" cy="1020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7" name="失業対策事業費最小値テキスト"/>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8" name="直線コネクタ 56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95064</xdr:rowOff>
    </xdr:from>
    <xdr:ext cx="469744" cy="259045"/>
    <xdr:sp macro="" textlink="">
      <xdr:nvSpPr>
        <xdr:cNvPr id="569" name="失業対策事業費最大値テキスト"/>
        <xdr:cNvSpPr txBox="1"/>
      </xdr:nvSpPr>
      <xdr:spPr>
        <a:xfrm>
          <a:off x="16370300" y="8839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52</xdr:row>
      <xdr:rowOff>148387</xdr:rowOff>
    </xdr:from>
    <xdr:to>
      <xdr:col>86</xdr:col>
      <xdr:colOff>25400</xdr:colOff>
      <xdr:row>52</xdr:row>
      <xdr:rowOff>148387</xdr:rowOff>
    </xdr:to>
    <xdr:cxnSp macro="">
      <xdr:nvCxnSpPr>
        <xdr:cNvPr id="570" name="直線コネクタ 569"/>
        <xdr:cNvCxnSpPr/>
      </xdr:nvCxnSpPr>
      <xdr:spPr>
        <a:xfrm>
          <a:off x="16230600" y="9063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27686</xdr:rowOff>
    </xdr:from>
    <xdr:to>
      <xdr:col>85</xdr:col>
      <xdr:colOff>127000</xdr:colOff>
      <xdr:row>52</xdr:row>
      <xdr:rowOff>148387</xdr:rowOff>
    </xdr:to>
    <xdr:cxnSp macro="">
      <xdr:nvCxnSpPr>
        <xdr:cNvPr id="571" name="直線コネクタ 570"/>
        <xdr:cNvCxnSpPr/>
      </xdr:nvCxnSpPr>
      <xdr:spPr>
        <a:xfrm>
          <a:off x="15481300" y="8771636"/>
          <a:ext cx="838200" cy="292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72"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3" name="フローチャート: 判断 572"/>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27686</xdr:rowOff>
    </xdr:from>
    <xdr:to>
      <xdr:col>81</xdr:col>
      <xdr:colOff>50800</xdr:colOff>
      <xdr:row>52</xdr:row>
      <xdr:rowOff>15799</xdr:rowOff>
    </xdr:to>
    <xdr:cxnSp macro="">
      <xdr:nvCxnSpPr>
        <xdr:cNvPr id="574" name="直線コネクタ 573"/>
        <xdr:cNvCxnSpPr/>
      </xdr:nvCxnSpPr>
      <xdr:spPr>
        <a:xfrm flipV="1">
          <a:off x="14592300" y="8771636"/>
          <a:ext cx="889000" cy="159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75" name="フローチャート: 判断 574"/>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6" name="テキスト ボックス 575"/>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119812</xdr:rowOff>
    </xdr:from>
    <xdr:to>
      <xdr:col>76</xdr:col>
      <xdr:colOff>114300</xdr:colOff>
      <xdr:row>52</xdr:row>
      <xdr:rowOff>15799</xdr:rowOff>
    </xdr:to>
    <xdr:cxnSp macro="">
      <xdr:nvCxnSpPr>
        <xdr:cNvPr id="577" name="直線コネクタ 576"/>
        <xdr:cNvCxnSpPr/>
      </xdr:nvCxnSpPr>
      <xdr:spPr>
        <a:xfrm>
          <a:off x="13703300" y="8863762"/>
          <a:ext cx="889000" cy="6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84100</xdr:rowOff>
    </xdr:from>
    <xdr:to>
      <xdr:col>76</xdr:col>
      <xdr:colOff>165100</xdr:colOff>
      <xdr:row>59</xdr:row>
      <xdr:rowOff>14250</xdr:rowOff>
    </xdr:to>
    <xdr:sp macro="" textlink="">
      <xdr:nvSpPr>
        <xdr:cNvPr id="578" name="フローチャート: 判断 577"/>
        <xdr:cNvSpPr/>
      </xdr:nvSpPr>
      <xdr:spPr>
        <a:xfrm>
          <a:off x="145415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59</xdr:row>
      <xdr:rowOff>5377</xdr:rowOff>
    </xdr:from>
    <xdr:ext cx="313932" cy="259045"/>
    <xdr:sp macro="" textlink="">
      <xdr:nvSpPr>
        <xdr:cNvPr id="579" name="テキスト ボックス 578"/>
        <xdr:cNvSpPr txBox="1"/>
      </xdr:nvSpPr>
      <xdr:spPr>
        <a:xfrm>
          <a:off x="14435333" y="10120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119812</xdr:rowOff>
    </xdr:from>
    <xdr:to>
      <xdr:col>71</xdr:col>
      <xdr:colOff>177800</xdr:colOff>
      <xdr:row>52</xdr:row>
      <xdr:rowOff>21057</xdr:rowOff>
    </xdr:to>
    <xdr:cxnSp macro="">
      <xdr:nvCxnSpPr>
        <xdr:cNvPr id="580" name="直線コネクタ 579"/>
        <xdr:cNvCxnSpPr/>
      </xdr:nvCxnSpPr>
      <xdr:spPr>
        <a:xfrm flipV="1">
          <a:off x="12814300" y="8863762"/>
          <a:ext cx="889000" cy="7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67183</xdr:rowOff>
    </xdr:from>
    <xdr:to>
      <xdr:col>72</xdr:col>
      <xdr:colOff>38100</xdr:colOff>
      <xdr:row>58</xdr:row>
      <xdr:rowOff>168783</xdr:rowOff>
    </xdr:to>
    <xdr:sp macro="" textlink="">
      <xdr:nvSpPr>
        <xdr:cNvPr id="581" name="フローチャート: 判断 580"/>
        <xdr:cNvSpPr/>
      </xdr:nvSpPr>
      <xdr:spPr>
        <a:xfrm>
          <a:off x="13652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58</xdr:row>
      <xdr:rowOff>159910</xdr:rowOff>
    </xdr:from>
    <xdr:ext cx="313932" cy="259045"/>
    <xdr:sp macro="" textlink="">
      <xdr:nvSpPr>
        <xdr:cNvPr id="582" name="テキスト ボックス 581"/>
        <xdr:cNvSpPr txBox="1"/>
      </xdr:nvSpPr>
      <xdr:spPr>
        <a:xfrm>
          <a:off x="13546333" y="101040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67411</xdr:rowOff>
    </xdr:from>
    <xdr:to>
      <xdr:col>67</xdr:col>
      <xdr:colOff>101600</xdr:colOff>
      <xdr:row>58</xdr:row>
      <xdr:rowOff>169011</xdr:rowOff>
    </xdr:to>
    <xdr:sp macro="" textlink="">
      <xdr:nvSpPr>
        <xdr:cNvPr id="583" name="フローチャート: 判断 582"/>
        <xdr:cNvSpPr/>
      </xdr:nvSpPr>
      <xdr:spPr>
        <a:xfrm>
          <a:off x="12763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58</xdr:row>
      <xdr:rowOff>160138</xdr:rowOff>
    </xdr:from>
    <xdr:ext cx="313932" cy="259045"/>
    <xdr:sp macro="" textlink="">
      <xdr:nvSpPr>
        <xdr:cNvPr id="584" name="テキスト ボックス 583"/>
        <xdr:cNvSpPr txBox="1"/>
      </xdr:nvSpPr>
      <xdr:spPr>
        <a:xfrm>
          <a:off x="12657333" y="101042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97587</xdr:rowOff>
    </xdr:from>
    <xdr:to>
      <xdr:col>85</xdr:col>
      <xdr:colOff>177800</xdr:colOff>
      <xdr:row>53</xdr:row>
      <xdr:rowOff>27737</xdr:rowOff>
    </xdr:to>
    <xdr:sp macro="" textlink="">
      <xdr:nvSpPr>
        <xdr:cNvPr id="590" name="楕円 589"/>
        <xdr:cNvSpPr/>
      </xdr:nvSpPr>
      <xdr:spPr>
        <a:xfrm>
          <a:off x="16268700" y="901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50614</xdr:rowOff>
    </xdr:from>
    <xdr:ext cx="469744" cy="259045"/>
    <xdr:sp macro="" textlink="">
      <xdr:nvSpPr>
        <xdr:cNvPr id="591" name="失業対策事業費該当値テキスト"/>
        <xdr:cNvSpPr txBox="1"/>
      </xdr:nvSpPr>
      <xdr:spPr>
        <a:xfrm>
          <a:off x="16370300" y="896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50</xdr:row>
      <xdr:rowOff>148336</xdr:rowOff>
    </xdr:from>
    <xdr:to>
      <xdr:col>81</xdr:col>
      <xdr:colOff>101600</xdr:colOff>
      <xdr:row>51</xdr:row>
      <xdr:rowOff>78486</xdr:rowOff>
    </xdr:to>
    <xdr:sp macro="" textlink="">
      <xdr:nvSpPr>
        <xdr:cNvPr id="592" name="楕円 591"/>
        <xdr:cNvSpPr/>
      </xdr:nvSpPr>
      <xdr:spPr>
        <a:xfrm>
          <a:off x="15430500" y="872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49</xdr:row>
      <xdr:rowOff>95013</xdr:rowOff>
    </xdr:from>
    <xdr:ext cx="469744" cy="259045"/>
    <xdr:sp macro="" textlink="">
      <xdr:nvSpPr>
        <xdr:cNvPr id="593" name="テキスト ボックス 592"/>
        <xdr:cNvSpPr txBox="1"/>
      </xdr:nvSpPr>
      <xdr:spPr>
        <a:xfrm>
          <a:off x="15246428" y="8496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51</xdr:row>
      <xdr:rowOff>136449</xdr:rowOff>
    </xdr:from>
    <xdr:to>
      <xdr:col>76</xdr:col>
      <xdr:colOff>165100</xdr:colOff>
      <xdr:row>52</xdr:row>
      <xdr:rowOff>66599</xdr:rowOff>
    </xdr:to>
    <xdr:sp macro="" textlink="">
      <xdr:nvSpPr>
        <xdr:cNvPr id="594" name="楕円 593"/>
        <xdr:cNvSpPr/>
      </xdr:nvSpPr>
      <xdr:spPr>
        <a:xfrm>
          <a:off x="14541500" y="888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50</xdr:row>
      <xdr:rowOff>83126</xdr:rowOff>
    </xdr:from>
    <xdr:ext cx="469744" cy="259045"/>
    <xdr:sp macro="" textlink="">
      <xdr:nvSpPr>
        <xdr:cNvPr id="595" name="テキスト ボックス 594"/>
        <xdr:cNvSpPr txBox="1"/>
      </xdr:nvSpPr>
      <xdr:spPr>
        <a:xfrm>
          <a:off x="14357428" y="8655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51</xdr:row>
      <xdr:rowOff>69012</xdr:rowOff>
    </xdr:from>
    <xdr:to>
      <xdr:col>72</xdr:col>
      <xdr:colOff>38100</xdr:colOff>
      <xdr:row>51</xdr:row>
      <xdr:rowOff>170612</xdr:rowOff>
    </xdr:to>
    <xdr:sp macro="" textlink="">
      <xdr:nvSpPr>
        <xdr:cNvPr id="596" name="楕円 595"/>
        <xdr:cNvSpPr/>
      </xdr:nvSpPr>
      <xdr:spPr>
        <a:xfrm>
          <a:off x="13652500" y="881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50</xdr:row>
      <xdr:rowOff>15689</xdr:rowOff>
    </xdr:from>
    <xdr:ext cx="469744" cy="259045"/>
    <xdr:sp macro="" textlink="">
      <xdr:nvSpPr>
        <xdr:cNvPr id="597" name="テキスト ボックス 596"/>
        <xdr:cNvSpPr txBox="1"/>
      </xdr:nvSpPr>
      <xdr:spPr>
        <a:xfrm>
          <a:off x="13468428" y="8588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141707</xdr:rowOff>
    </xdr:from>
    <xdr:to>
      <xdr:col>67</xdr:col>
      <xdr:colOff>101600</xdr:colOff>
      <xdr:row>52</xdr:row>
      <xdr:rowOff>71857</xdr:rowOff>
    </xdr:to>
    <xdr:sp macro="" textlink="">
      <xdr:nvSpPr>
        <xdr:cNvPr id="598" name="楕円 597"/>
        <xdr:cNvSpPr/>
      </xdr:nvSpPr>
      <xdr:spPr>
        <a:xfrm>
          <a:off x="12763500" y="888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50</xdr:row>
      <xdr:rowOff>88384</xdr:rowOff>
    </xdr:from>
    <xdr:ext cx="469744" cy="259045"/>
    <xdr:sp macro="" textlink="">
      <xdr:nvSpPr>
        <xdr:cNvPr id="599" name="テキスト ボックス 598"/>
        <xdr:cNvSpPr txBox="1"/>
      </xdr:nvSpPr>
      <xdr:spPr>
        <a:xfrm>
          <a:off x="12579428" y="866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21619</xdr:rowOff>
    </xdr:from>
    <xdr:to>
      <xdr:col>85</xdr:col>
      <xdr:colOff>126364</xdr:colOff>
      <xdr:row>79</xdr:row>
      <xdr:rowOff>44450</xdr:rowOff>
    </xdr:to>
    <xdr:cxnSp macro="">
      <xdr:nvCxnSpPr>
        <xdr:cNvPr id="623" name="直線コネクタ 622"/>
        <xdr:cNvCxnSpPr/>
      </xdr:nvCxnSpPr>
      <xdr:spPr>
        <a:xfrm flipV="1">
          <a:off x="16317595" y="12194569"/>
          <a:ext cx="1269" cy="1394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4" name="公債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139746</xdr:rowOff>
    </xdr:from>
    <xdr:ext cx="599010" cy="259045"/>
    <xdr:sp macro="" textlink="">
      <xdr:nvSpPr>
        <xdr:cNvPr id="626" name="公債費最大値テキスト"/>
        <xdr:cNvSpPr txBox="1"/>
      </xdr:nvSpPr>
      <xdr:spPr>
        <a:xfrm>
          <a:off x="16370300" y="1196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21619</xdr:rowOff>
    </xdr:from>
    <xdr:to>
      <xdr:col>86</xdr:col>
      <xdr:colOff>25400</xdr:colOff>
      <xdr:row>71</xdr:row>
      <xdr:rowOff>21619</xdr:rowOff>
    </xdr:to>
    <xdr:cxnSp macro="">
      <xdr:nvCxnSpPr>
        <xdr:cNvPr id="627" name="直線コネクタ 626"/>
        <xdr:cNvCxnSpPr/>
      </xdr:nvCxnSpPr>
      <xdr:spPr>
        <a:xfrm>
          <a:off x="16230600" y="1219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93357</xdr:rowOff>
    </xdr:from>
    <xdr:to>
      <xdr:col>85</xdr:col>
      <xdr:colOff>127000</xdr:colOff>
      <xdr:row>77</xdr:row>
      <xdr:rowOff>97213</xdr:rowOff>
    </xdr:to>
    <xdr:cxnSp macro="">
      <xdr:nvCxnSpPr>
        <xdr:cNvPr id="628" name="直線コネクタ 627"/>
        <xdr:cNvCxnSpPr/>
      </xdr:nvCxnSpPr>
      <xdr:spPr>
        <a:xfrm>
          <a:off x="15481300" y="13295007"/>
          <a:ext cx="838200" cy="3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37389</xdr:rowOff>
    </xdr:from>
    <xdr:ext cx="599010" cy="259045"/>
    <xdr:sp macro="" textlink="">
      <xdr:nvSpPr>
        <xdr:cNvPr id="629" name="公債費平均値テキスト"/>
        <xdr:cNvSpPr txBox="1"/>
      </xdr:nvSpPr>
      <xdr:spPr>
        <a:xfrm>
          <a:off x="16370300" y="13239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58962</xdr:rowOff>
    </xdr:from>
    <xdr:to>
      <xdr:col>85</xdr:col>
      <xdr:colOff>177800</xdr:colOff>
      <xdr:row>77</xdr:row>
      <xdr:rowOff>160562</xdr:rowOff>
    </xdr:to>
    <xdr:sp macro="" textlink="">
      <xdr:nvSpPr>
        <xdr:cNvPr id="630" name="フローチャート: 判断 629"/>
        <xdr:cNvSpPr/>
      </xdr:nvSpPr>
      <xdr:spPr>
        <a:xfrm>
          <a:off x="162687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81451</xdr:rowOff>
    </xdr:from>
    <xdr:to>
      <xdr:col>81</xdr:col>
      <xdr:colOff>50800</xdr:colOff>
      <xdr:row>77</xdr:row>
      <xdr:rowOff>93357</xdr:rowOff>
    </xdr:to>
    <xdr:cxnSp macro="">
      <xdr:nvCxnSpPr>
        <xdr:cNvPr id="631" name="直線コネクタ 630"/>
        <xdr:cNvCxnSpPr/>
      </xdr:nvCxnSpPr>
      <xdr:spPr>
        <a:xfrm>
          <a:off x="14592300" y="13283101"/>
          <a:ext cx="889000" cy="1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62850</xdr:rowOff>
    </xdr:from>
    <xdr:to>
      <xdr:col>81</xdr:col>
      <xdr:colOff>101600</xdr:colOff>
      <xdr:row>77</xdr:row>
      <xdr:rowOff>164450</xdr:rowOff>
    </xdr:to>
    <xdr:sp macro="" textlink="">
      <xdr:nvSpPr>
        <xdr:cNvPr id="632" name="フローチャート: 判断 631"/>
        <xdr:cNvSpPr/>
      </xdr:nvSpPr>
      <xdr:spPr>
        <a:xfrm>
          <a:off x="15430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155577</xdr:rowOff>
    </xdr:from>
    <xdr:ext cx="599010" cy="259045"/>
    <xdr:sp macro="" textlink="">
      <xdr:nvSpPr>
        <xdr:cNvPr id="633" name="テキスト ボックス 632"/>
        <xdr:cNvSpPr txBox="1"/>
      </xdr:nvSpPr>
      <xdr:spPr>
        <a:xfrm>
          <a:off x="15181795" y="1335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81451</xdr:rowOff>
    </xdr:from>
    <xdr:to>
      <xdr:col>76</xdr:col>
      <xdr:colOff>114300</xdr:colOff>
      <xdr:row>77</xdr:row>
      <xdr:rowOff>90903</xdr:rowOff>
    </xdr:to>
    <xdr:cxnSp macro="">
      <xdr:nvCxnSpPr>
        <xdr:cNvPr id="634" name="直線コネクタ 633"/>
        <xdr:cNvCxnSpPr/>
      </xdr:nvCxnSpPr>
      <xdr:spPr>
        <a:xfrm flipV="1">
          <a:off x="13703300" y="13283101"/>
          <a:ext cx="889000" cy="9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53739</xdr:rowOff>
    </xdr:from>
    <xdr:to>
      <xdr:col>76</xdr:col>
      <xdr:colOff>165100</xdr:colOff>
      <xdr:row>77</xdr:row>
      <xdr:rowOff>155339</xdr:rowOff>
    </xdr:to>
    <xdr:sp macro="" textlink="">
      <xdr:nvSpPr>
        <xdr:cNvPr id="635" name="フローチャート: 判断 634"/>
        <xdr:cNvSpPr/>
      </xdr:nvSpPr>
      <xdr:spPr>
        <a:xfrm>
          <a:off x="14541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146466</xdr:rowOff>
    </xdr:from>
    <xdr:ext cx="599010" cy="259045"/>
    <xdr:sp macro="" textlink="">
      <xdr:nvSpPr>
        <xdr:cNvPr id="636" name="テキスト ボックス 635"/>
        <xdr:cNvSpPr txBox="1"/>
      </xdr:nvSpPr>
      <xdr:spPr>
        <a:xfrm>
          <a:off x="14292795" y="1334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33426</xdr:rowOff>
    </xdr:from>
    <xdr:to>
      <xdr:col>71</xdr:col>
      <xdr:colOff>177800</xdr:colOff>
      <xdr:row>77</xdr:row>
      <xdr:rowOff>90903</xdr:rowOff>
    </xdr:to>
    <xdr:cxnSp macro="">
      <xdr:nvCxnSpPr>
        <xdr:cNvPr id="637" name="直線コネクタ 636"/>
        <xdr:cNvCxnSpPr/>
      </xdr:nvCxnSpPr>
      <xdr:spPr>
        <a:xfrm>
          <a:off x="12814300" y="13235076"/>
          <a:ext cx="889000" cy="57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58052</xdr:rowOff>
    </xdr:from>
    <xdr:to>
      <xdr:col>72</xdr:col>
      <xdr:colOff>38100</xdr:colOff>
      <xdr:row>77</xdr:row>
      <xdr:rowOff>159652</xdr:rowOff>
    </xdr:to>
    <xdr:sp macro="" textlink="">
      <xdr:nvSpPr>
        <xdr:cNvPr id="638" name="フローチャート: 判断 637"/>
        <xdr:cNvSpPr/>
      </xdr:nvSpPr>
      <xdr:spPr>
        <a:xfrm>
          <a:off x="13652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150779</xdr:rowOff>
    </xdr:from>
    <xdr:ext cx="599010" cy="259045"/>
    <xdr:sp macro="" textlink="">
      <xdr:nvSpPr>
        <xdr:cNvPr id="639" name="テキスト ボックス 638"/>
        <xdr:cNvSpPr txBox="1"/>
      </xdr:nvSpPr>
      <xdr:spPr>
        <a:xfrm>
          <a:off x="13403795" y="1335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57947</xdr:rowOff>
    </xdr:from>
    <xdr:to>
      <xdr:col>67</xdr:col>
      <xdr:colOff>101600</xdr:colOff>
      <xdr:row>77</xdr:row>
      <xdr:rowOff>159547</xdr:rowOff>
    </xdr:to>
    <xdr:sp macro="" textlink="">
      <xdr:nvSpPr>
        <xdr:cNvPr id="640" name="フローチャート: 判断 639"/>
        <xdr:cNvSpPr/>
      </xdr:nvSpPr>
      <xdr:spPr>
        <a:xfrm>
          <a:off x="12763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150674</xdr:rowOff>
    </xdr:from>
    <xdr:ext cx="599010" cy="259045"/>
    <xdr:sp macro="" textlink="">
      <xdr:nvSpPr>
        <xdr:cNvPr id="641" name="テキスト ボックス 640"/>
        <xdr:cNvSpPr txBox="1"/>
      </xdr:nvSpPr>
      <xdr:spPr>
        <a:xfrm>
          <a:off x="12514795" y="1335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46413</xdr:rowOff>
    </xdr:from>
    <xdr:to>
      <xdr:col>85</xdr:col>
      <xdr:colOff>177800</xdr:colOff>
      <xdr:row>77</xdr:row>
      <xdr:rowOff>148013</xdr:rowOff>
    </xdr:to>
    <xdr:sp macro="" textlink="">
      <xdr:nvSpPr>
        <xdr:cNvPr id="647" name="楕円 646"/>
        <xdr:cNvSpPr/>
      </xdr:nvSpPr>
      <xdr:spPr>
        <a:xfrm>
          <a:off x="16268700" y="1324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69290</xdr:rowOff>
    </xdr:from>
    <xdr:ext cx="599010" cy="259045"/>
    <xdr:sp macro="" textlink="">
      <xdr:nvSpPr>
        <xdr:cNvPr id="648" name="公債費該当値テキスト"/>
        <xdr:cNvSpPr txBox="1"/>
      </xdr:nvSpPr>
      <xdr:spPr>
        <a:xfrm>
          <a:off x="16370300" y="13099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42557</xdr:rowOff>
    </xdr:from>
    <xdr:to>
      <xdr:col>81</xdr:col>
      <xdr:colOff>101600</xdr:colOff>
      <xdr:row>77</xdr:row>
      <xdr:rowOff>144157</xdr:rowOff>
    </xdr:to>
    <xdr:sp macro="" textlink="">
      <xdr:nvSpPr>
        <xdr:cNvPr id="649" name="楕円 648"/>
        <xdr:cNvSpPr/>
      </xdr:nvSpPr>
      <xdr:spPr>
        <a:xfrm>
          <a:off x="15430500" y="1324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160684</xdr:rowOff>
    </xdr:from>
    <xdr:ext cx="599010" cy="259045"/>
    <xdr:sp macro="" textlink="">
      <xdr:nvSpPr>
        <xdr:cNvPr id="650" name="テキスト ボックス 649"/>
        <xdr:cNvSpPr txBox="1"/>
      </xdr:nvSpPr>
      <xdr:spPr>
        <a:xfrm>
          <a:off x="15181795" y="13019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30651</xdr:rowOff>
    </xdr:from>
    <xdr:to>
      <xdr:col>76</xdr:col>
      <xdr:colOff>165100</xdr:colOff>
      <xdr:row>77</xdr:row>
      <xdr:rowOff>132251</xdr:rowOff>
    </xdr:to>
    <xdr:sp macro="" textlink="">
      <xdr:nvSpPr>
        <xdr:cNvPr id="651" name="楕円 650"/>
        <xdr:cNvSpPr/>
      </xdr:nvSpPr>
      <xdr:spPr>
        <a:xfrm>
          <a:off x="14541500" y="1323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148778</xdr:rowOff>
    </xdr:from>
    <xdr:ext cx="599010" cy="259045"/>
    <xdr:sp macro="" textlink="">
      <xdr:nvSpPr>
        <xdr:cNvPr id="652" name="テキスト ボックス 651"/>
        <xdr:cNvSpPr txBox="1"/>
      </xdr:nvSpPr>
      <xdr:spPr>
        <a:xfrm>
          <a:off x="14292795" y="13007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40103</xdr:rowOff>
    </xdr:from>
    <xdr:to>
      <xdr:col>72</xdr:col>
      <xdr:colOff>38100</xdr:colOff>
      <xdr:row>77</xdr:row>
      <xdr:rowOff>141703</xdr:rowOff>
    </xdr:to>
    <xdr:sp macro="" textlink="">
      <xdr:nvSpPr>
        <xdr:cNvPr id="653" name="楕円 652"/>
        <xdr:cNvSpPr/>
      </xdr:nvSpPr>
      <xdr:spPr>
        <a:xfrm>
          <a:off x="13652500" y="13241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158230</xdr:rowOff>
    </xdr:from>
    <xdr:ext cx="599010" cy="259045"/>
    <xdr:sp macro="" textlink="">
      <xdr:nvSpPr>
        <xdr:cNvPr id="654" name="テキスト ボックス 653"/>
        <xdr:cNvSpPr txBox="1"/>
      </xdr:nvSpPr>
      <xdr:spPr>
        <a:xfrm>
          <a:off x="13403795" y="13016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154076</xdr:rowOff>
    </xdr:from>
    <xdr:to>
      <xdr:col>67</xdr:col>
      <xdr:colOff>101600</xdr:colOff>
      <xdr:row>77</xdr:row>
      <xdr:rowOff>84226</xdr:rowOff>
    </xdr:to>
    <xdr:sp macro="" textlink="">
      <xdr:nvSpPr>
        <xdr:cNvPr id="655" name="楕円 654"/>
        <xdr:cNvSpPr/>
      </xdr:nvSpPr>
      <xdr:spPr>
        <a:xfrm>
          <a:off x="12763500" y="1318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100753</xdr:rowOff>
    </xdr:from>
    <xdr:ext cx="599010" cy="259045"/>
    <xdr:sp macro="" textlink="">
      <xdr:nvSpPr>
        <xdr:cNvPr id="656" name="テキスト ボックス 655"/>
        <xdr:cNvSpPr txBox="1"/>
      </xdr:nvSpPr>
      <xdr:spPr>
        <a:xfrm>
          <a:off x="12514795" y="12959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70" name="テキスト ボックス 669"/>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72" name="テキスト ボックス 671"/>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74" name="テキスト ボックス 673"/>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738</xdr:rowOff>
    </xdr:from>
    <xdr:to>
      <xdr:col>85</xdr:col>
      <xdr:colOff>126364</xdr:colOff>
      <xdr:row>98</xdr:row>
      <xdr:rowOff>139700</xdr:rowOff>
    </xdr:to>
    <xdr:cxnSp macro="">
      <xdr:nvCxnSpPr>
        <xdr:cNvPr id="678" name="直線コネクタ 677"/>
        <xdr:cNvCxnSpPr/>
      </xdr:nvCxnSpPr>
      <xdr:spPr>
        <a:xfrm flipV="1">
          <a:off x="16317595" y="15774138"/>
          <a:ext cx="1269" cy="1167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163471</xdr:rowOff>
    </xdr:from>
    <xdr:ext cx="249299" cy="259045"/>
    <xdr:sp macro="" textlink="">
      <xdr:nvSpPr>
        <xdr:cNvPr id="679" name="積立金最小値テキスト"/>
        <xdr:cNvSpPr txBox="1"/>
      </xdr:nvSpPr>
      <xdr:spPr>
        <a:xfrm>
          <a:off x="16370300" y="169655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0" name="直線コネクタ 679"/>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118865</xdr:rowOff>
    </xdr:from>
    <xdr:ext cx="690189" cy="259045"/>
    <xdr:sp macro="" textlink="">
      <xdr:nvSpPr>
        <xdr:cNvPr id="681" name="積立金最大値テキスト"/>
        <xdr:cNvSpPr txBox="1"/>
      </xdr:nvSpPr>
      <xdr:spPr>
        <a:xfrm>
          <a:off x="16370300" y="155493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738</xdr:rowOff>
    </xdr:from>
    <xdr:to>
      <xdr:col>86</xdr:col>
      <xdr:colOff>25400</xdr:colOff>
      <xdr:row>92</xdr:row>
      <xdr:rowOff>738</xdr:rowOff>
    </xdr:to>
    <xdr:cxnSp macro="">
      <xdr:nvCxnSpPr>
        <xdr:cNvPr id="682" name="直線コネクタ 681"/>
        <xdr:cNvCxnSpPr/>
      </xdr:nvCxnSpPr>
      <xdr:spPr>
        <a:xfrm>
          <a:off x="16230600" y="157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82291</xdr:rowOff>
    </xdr:from>
    <xdr:to>
      <xdr:col>85</xdr:col>
      <xdr:colOff>127000</xdr:colOff>
      <xdr:row>97</xdr:row>
      <xdr:rowOff>153312</xdr:rowOff>
    </xdr:to>
    <xdr:cxnSp macro="">
      <xdr:nvCxnSpPr>
        <xdr:cNvPr id="683" name="直線コネクタ 682"/>
        <xdr:cNvCxnSpPr/>
      </xdr:nvCxnSpPr>
      <xdr:spPr>
        <a:xfrm flipV="1">
          <a:off x="15481300" y="16712941"/>
          <a:ext cx="838200" cy="7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36472</xdr:rowOff>
    </xdr:from>
    <xdr:ext cx="534377" cy="259045"/>
    <xdr:sp macro="" textlink="">
      <xdr:nvSpPr>
        <xdr:cNvPr id="684" name="積立金平均値テキスト"/>
        <xdr:cNvSpPr txBox="1"/>
      </xdr:nvSpPr>
      <xdr:spPr>
        <a:xfrm>
          <a:off x="16370300" y="16838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58045</xdr:rowOff>
    </xdr:from>
    <xdr:to>
      <xdr:col>85</xdr:col>
      <xdr:colOff>177800</xdr:colOff>
      <xdr:row>98</xdr:row>
      <xdr:rowOff>159645</xdr:rowOff>
    </xdr:to>
    <xdr:sp macro="" textlink="">
      <xdr:nvSpPr>
        <xdr:cNvPr id="685" name="フローチャート: 判断 684"/>
        <xdr:cNvSpPr/>
      </xdr:nvSpPr>
      <xdr:spPr>
        <a:xfrm>
          <a:off x="162687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153312</xdr:rowOff>
    </xdr:from>
    <xdr:to>
      <xdr:col>81</xdr:col>
      <xdr:colOff>50800</xdr:colOff>
      <xdr:row>98</xdr:row>
      <xdr:rowOff>59889</xdr:rowOff>
    </xdr:to>
    <xdr:cxnSp macro="">
      <xdr:nvCxnSpPr>
        <xdr:cNvPr id="686" name="直線コネクタ 685"/>
        <xdr:cNvCxnSpPr/>
      </xdr:nvCxnSpPr>
      <xdr:spPr>
        <a:xfrm flipV="1">
          <a:off x="14592300" y="16783962"/>
          <a:ext cx="889000" cy="78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56229</xdr:rowOff>
    </xdr:from>
    <xdr:to>
      <xdr:col>81</xdr:col>
      <xdr:colOff>101600</xdr:colOff>
      <xdr:row>98</xdr:row>
      <xdr:rowOff>157829</xdr:rowOff>
    </xdr:to>
    <xdr:sp macro="" textlink="">
      <xdr:nvSpPr>
        <xdr:cNvPr id="687" name="フローチャート: 判断 686"/>
        <xdr:cNvSpPr/>
      </xdr:nvSpPr>
      <xdr:spPr>
        <a:xfrm>
          <a:off x="15430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148956</xdr:rowOff>
    </xdr:from>
    <xdr:ext cx="534377" cy="259045"/>
    <xdr:sp macro="" textlink="">
      <xdr:nvSpPr>
        <xdr:cNvPr id="688" name="テキスト ボックス 687"/>
        <xdr:cNvSpPr txBox="1"/>
      </xdr:nvSpPr>
      <xdr:spPr>
        <a:xfrm>
          <a:off x="15214111" y="1695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59889</xdr:rowOff>
    </xdr:from>
    <xdr:to>
      <xdr:col>76</xdr:col>
      <xdr:colOff>114300</xdr:colOff>
      <xdr:row>98</xdr:row>
      <xdr:rowOff>103761</xdr:rowOff>
    </xdr:to>
    <xdr:cxnSp macro="">
      <xdr:nvCxnSpPr>
        <xdr:cNvPr id="689" name="直線コネクタ 688"/>
        <xdr:cNvCxnSpPr/>
      </xdr:nvCxnSpPr>
      <xdr:spPr>
        <a:xfrm flipV="1">
          <a:off x="13703300" y="16861989"/>
          <a:ext cx="889000" cy="43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51739</xdr:rowOff>
    </xdr:from>
    <xdr:to>
      <xdr:col>76</xdr:col>
      <xdr:colOff>165100</xdr:colOff>
      <xdr:row>98</xdr:row>
      <xdr:rowOff>153339</xdr:rowOff>
    </xdr:to>
    <xdr:sp macro="" textlink="">
      <xdr:nvSpPr>
        <xdr:cNvPr id="690" name="フローチャート: 判断 689"/>
        <xdr:cNvSpPr/>
      </xdr:nvSpPr>
      <xdr:spPr>
        <a:xfrm>
          <a:off x="14541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144466</xdr:rowOff>
    </xdr:from>
    <xdr:ext cx="534377" cy="259045"/>
    <xdr:sp macro="" textlink="">
      <xdr:nvSpPr>
        <xdr:cNvPr id="691" name="テキスト ボックス 690"/>
        <xdr:cNvSpPr txBox="1"/>
      </xdr:nvSpPr>
      <xdr:spPr>
        <a:xfrm>
          <a:off x="14325111" y="1694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89717</xdr:rowOff>
    </xdr:from>
    <xdr:to>
      <xdr:col>71</xdr:col>
      <xdr:colOff>177800</xdr:colOff>
      <xdr:row>98</xdr:row>
      <xdr:rowOff>103761</xdr:rowOff>
    </xdr:to>
    <xdr:cxnSp macro="">
      <xdr:nvCxnSpPr>
        <xdr:cNvPr id="692" name="直線コネクタ 691"/>
        <xdr:cNvCxnSpPr/>
      </xdr:nvCxnSpPr>
      <xdr:spPr>
        <a:xfrm>
          <a:off x="12814300" y="16891817"/>
          <a:ext cx="889000" cy="14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56291</xdr:rowOff>
    </xdr:from>
    <xdr:to>
      <xdr:col>72</xdr:col>
      <xdr:colOff>38100</xdr:colOff>
      <xdr:row>98</xdr:row>
      <xdr:rowOff>157891</xdr:rowOff>
    </xdr:to>
    <xdr:sp macro="" textlink="">
      <xdr:nvSpPr>
        <xdr:cNvPr id="693" name="フローチャート: 判断 692"/>
        <xdr:cNvSpPr/>
      </xdr:nvSpPr>
      <xdr:spPr>
        <a:xfrm>
          <a:off x="13652500" y="1685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149018</xdr:rowOff>
    </xdr:from>
    <xdr:ext cx="534377" cy="259045"/>
    <xdr:sp macro="" textlink="">
      <xdr:nvSpPr>
        <xdr:cNvPr id="694" name="テキスト ボックス 693"/>
        <xdr:cNvSpPr txBox="1"/>
      </xdr:nvSpPr>
      <xdr:spPr>
        <a:xfrm>
          <a:off x="13436111" y="1695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52572</xdr:rowOff>
    </xdr:from>
    <xdr:to>
      <xdr:col>67</xdr:col>
      <xdr:colOff>101600</xdr:colOff>
      <xdr:row>98</xdr:row>
      <xdr:rowOff>154172</xdr:rowOff>
    </xdr:to>
    <xdr:sp macro="" textlink="">
      <xdr:nvSpPr>
        <xdr:cNvPr id="695" name="フローチャート: 判断 694"/>
        <xdr:cNvSpPr/>
      </xdr:nvSpPr>
      <xdr:spPr>
        <a:xfrm>
          <a:off x="12763500" y="168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145299</xdr:rowOff>
    </xdr:from>
    <xdr:ext cx="534377" cy="259045"/>
    <xdr:sp macro="" textlink="">
      <xdr:nvSpPr>
        <xdr:cNvPr id="696" name="テキスト ボックス 695"/>
        <xdr:cNvSpPr txBox="1"/>
      </xdr:nvSpPr>
      <xdr:spPr>
        <a:xfrm>
          <a:off x="12547111" y="1694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31491</xdr:rowOff>
    </xdr:from>
    <xdr:to>
      <xdr:col>85</xdr:col>
      <xdr:colOff>177800</xdr:colOff>
      <xdr:row>97</xdr:row>
      <xdr:rowOff>133091</xdr:rowOff>
    </xdr:to>
    <xdr:sp macro="" textlink="">
      <xdr:nvSpPr>
        <xdr:cNvPr id="702" name="楕円 701"/>
        <xdr:cNvSpPr/>
      </xdr:nvSpPr>
      <xdr:spPr>
        <a:xfrm>
          <a:off x="16268700" y="1666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54368</xdr:rowOff>
    </xdr:from>
    <xdr:ext cx="599010" cy="259045"/>
    <xdr:sp macro="" textlink="">
      <xdr:nvSpPr>
        <xdr:cNvPr id="703" name="積立金該当値テキスト"/>
        <xdr:cNvSpPr txBox="1"/>
      </xdr:nvSpPr>
      <xdr:spPr>
        <a:xfrm>
          <a:off x="16370300" y="16513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102512</xdr:rowOff>
    </xdr:from>
    <xdr:to>
      <xdr:col>81</xdr:col>
      <xdr:colOff>101600</xdr:colOff>
      <xdr:row>98</xdr:row>
      <xdr:rowOff>32662</xdr:rowOff>
    </xdr:to>
    <xdr:sp macro="" textlink="">
      <xdr:nvSpPr>
        <xdr:cNvPr id="704" name="楕円 703"/>
        <xdr:cNvSpPr/>
      </xdr:nvSpPr>
      <xdr:spPr>
        <a:xfrm>
          <a:off x="15430500" y="1673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49189</xdr:rowOff>
    </xdr:from>
    <xdr:ext cx="599010" cy="259045"/>
    <xdr:sp macro="" textlink="">
      <xdr:nvSpPr>
        <xdr:cNvPr id="705" name="テキスト ボックス 704"/>
        <xdr:cNvSpPr txBox="1"/>
      </xdr:nvSpPr>
      <xdr:spPr>
        <a:xfrm>
          <a:off x="15181795" y="16508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9089</xdr:rowOff>
    </xdr:from>
    <xdr:to>
      <xdr:col>76</xdr:col>
      <xdr:colOff>165100</xdr:colOff>
      <xdr:row>98</xdr:row>
      <xdr:rowOff>110689</xdr:rowOff>
    </xdr:to>
    <xdr:sp macro="" textlink="">
      <xdr:nvSpPr>
        <xdr:cNvPr id="706" name="楕円 705"/>
        <xdr:cNvSpPr/>
      </xdr:nvSpPr>
      <xdr:spPr>
        <a:xfrm>
          <a:off x="14541500" y="1681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127216</xdr:rowOff>
    </xdr:from>
    <xdr:ext cx="599010" cy="259045"/>
    <xdr:sp macro="" textlink="">
      <xdr:nvSpPr>
        <xdr:cNvPr id="707" name="テキスト ボックス 706"/>
        <xdr:cNvSpPr txBox="1"/>
      </xdr:nvSpPr>
      <xdr:spPr>
        <a:xfrm>
          <a:off x="14292795" y="1658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52961</xdr:rowOff>
    </xdr:from>
    <xdr:to>
      <xdr:col>72</xdr:col>
      <xdr:colOff>38100</xdr:colOff>
      <xdr:row>98</xdr:row>
      <xdr:rowOff>154561</xdr:rowOff>
    </xdr:to>
    <xdr:sp macro="" textlink="">
      <xdr:nvSpPr>
        <xdr:cNvPr id="708" name="楕円 707"/>
        <xdr:cNvSpPr/>
      </xdr:nvSpPr>
      <xdr:spPr>
        <a:xfrm>
          <a:off x="13652500" y="1685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171088</xdr:rowOff>
    </xdr:from>
    <xdr:ext cx="534377" cy="259045"/>
    <xdr:sp macro="" textlink="">
      <xdr:nvSpPr>
        <xdr:cNvPr id="709" name="テキスト ボックス 708"/>
        <xdr:cNvSpPr txBox="1"/>
      </xdr:nvSpPr>
      <xdr:spPr>
        <a:xfrm>
          <a:off x="13436111" y="16630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38917</xdr:rowOff>
    </xdr:from>
    <xdr:to>
      <xdr:col>67</xdr:col>
      <xdr:colOff>101600</xdr:colOff>
      <xdr:row>98</xdr:row>
      <xdr:rowOff>140517</xdr:rowOff>
    </xdr:to>
    <xdr:sp macro="" textlink="">
      <xdr:nvSpPr>
        <xdr:cNvPr id="710" name="楕円 709"/>
        <xdr:cNvSpPr/>
      </xdr:nvSpPr>
      <xdr:spPr>
        <a:xfrm>
          <a:off x="12763500" y="1684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157044</xdr:rowOff>
    </xdr:from>
    <xdr:ext cx="599010" cy="259045"/>
    <xdr:sp macro="" textlink="">
      <xdr:nvSpPr>
        <xdr:cNvPr id="711" name="テキスト ボックス 710"/>
        <xdr:cNvSpPr txBox="1"/>
      </xdr:nvSpPr>
      <xdr:spPr>
        <a:xfrm>
          <a:off x="12514795" y="16616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5" name="テキスト ボックス 72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3" name="テキスト ボックス 732"/>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28296</xdr:rowOff>
    </xdr:from>
    <xdr:to>
      <xdr:col>116</xdr:col>
      <xdr:colOff>62864</xdr:colOff>
      <xdr:row>39</xdr:row>
      <xdr:rowOff>44450</xdr:rowOff>
    </xdr:to>
    <xdr:cxnSp macro="">
      <xdr:nvCxnSpPr>
        <xdr:cNvPr id="735" name="直線コネクタ 734"/>
        <xdr:cNvCxnSpPr/>
      </xdr:nvCxnSpPr>
      <xdr:spPr>
        <a:xfrm flipV="1">
          <a:off x="22159595" y="5343246"/>
          <a:ext cx="1269" cy="1387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78598</xdr:rowOff>
    </xdr:from>
    <xdr:ext cx="249299" cy="259045"/>
    <xdr:sp macro="" textlink="">
      <xdr:nvSpPr>
        <xdr:cNvPr id="736" name="投資及び出資金最小値テキスト"/>
        <xdr:cNvSpPr txBox="1"/>
      </xdr:nvSpPr>
      <xdr:spPr>
        <a:xfrm>
          <a:off x="22212300" y="6765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146423</xdr:rowOff>
    </xdr:from>
    <xdr:ext cx="534377" cy="259045"/>
    <xdr:sp macro="" textlink="">
      <xdr:nvSpPr>
        <xdr:cNvPr id="738" name="投資及び出資金最大値テキスト"/>
        <xdr:cNvSpPr txBox="1"/>
      </xdr:nvSpPr>
      <xdr:spPr>
        <a:xfrm>
          <a:off x="22212300" y="511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28296</xdr:rowOff>
    </xdr:from>
    <xdr:to>
      <xdr:col>116</xdr:col>
      <xdr:colOff>152400</xdr:colOff>
      <xdr:row>31</xdr:row>
      <xdr:rowOff>28296</xdr:rowOff>
    </xdr:to>
    <xdr:cxnSp macro="">
      <xdr:nvCxnSpPr>
        <xdr:cNvPr id="739" name="直線コネクタ 738"/>
        <xdr:cNvCxnSpPr/>
      </xdr:nvCxnSpPr>
      <xdr:spPr>
        <a:xfrm>
          <a:off x="22072600" y="534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19590</xdr:rowOff>
    </xdr:from>
    <xdr:to>
      <xdr:col>116</xdr:col>
      <xdr:colOff>63500</xdr:colOff>
      <xdr:row>39</xdr:row>
      <xdr:rowOff>44450</xdr:rowOff>
    </xdr:to>
    <xdr:cxnSp macro="">
      <xdr:nvCxnSpPr>
        <xdr:cNvPr id="740" name="直線コネクタ 739"/>
        <xdr:cNvCxnSpPr/>
      </xdr:nvCxnSpPr>
      <xdr:spPr>
        <a:xfrm>
          <a:off x="21323300" y="6706140"/>
          <a:ext cx="838200" cy="2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167498</xdr:rowOff>
    </xdr:from>
    <xdr:ext cx="469744" cy="259045"/>
    <xdr:sp macro="" textlink="">
      <xdr:nvSpPr>
        <xdr:cNvPr id="741" name="投資及び出資金平均値テキスト"/>
        <xdr:cNvSpPr txBox="1"/>
      </xdr:nvSpPr>
      <xdr:spPr>
        <a:xfrm>
          <a:off x="22212300" y="65111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144621</xdr:rowOff>
    </xdr:from>
    <xdr:to>
      <xdr:col>116</xdr:col>
      <xdr:colOff>114300</xdr:colOff>
      <xdr:row>39</xdr:row>
      <xdr:rowOff>74771</xdr:rowOff>
    </xdr:to>
    <xdr:sp macro="" textlink="">
      <xdr:nvSpPr>
        <xdr:cNvPr id="742" name="フローチャート: 判断 741"/>
        <xdr:cNvSpPr/>
      </xdr:nvSpPr>
      <xdr:spPr>
        <a:xfrm>
          <a:off x="22110700" y="665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19590</xdr:rowOff>
    </xdr:from>
    <xdr:to>
      <xdr:col>111</xdr:col>
      <xdr:colOff>177800</xdr:colOff>
      <xdr:row>39</xdr:row>
      <xdr:rowOff>44450</xdr:rowOff>
    </xdr:to>
    <xdr:cxnSp macro="">
      <xdr:nvCxnSpPr>
        <xdr:cNvPr id="743" name="直線コネクタ 742"/>
        <xdr:cNvCxnSpPr/>
      </xdr:nvCxnSpPr>
      <xdr:spPr>
        <a:xfrm flipV="1">
          <a:off x="20434300" y="6706140"/>
          <a:ext cx="889000" cy="2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140316</xdr:rowOff>
    </xdr:from>
    <xdr:to>
      <xdr:col>112</xdr:col>
      <xdr:colOff>38100</xdr:colOff>
      <xdr:row>39</xdr:row>
      <xdr:rowOff>70466</xdr:rowOff>
    </xdr:to>
    <xdr:sp macro="" textlink="">
      <xdr:nvSpPr>
        <xdr:cNvPr id="744" name="フローチャート: 判断 743"/>
        <xdr:cNvSpPr/>
      </xdr:nvSpPr>
      <xdr:spPr>
        <a:xfrm>
          <a:off x="212725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61593</xdr:rowOff>
    </xdr:from>
    <xdr:ext cx="469744" cy="259045"/>
    <xdr:sp macro="" textlink="">
      <xdr:nvSpPr>
        <xdr:cNvPr id="745" name="テキスト ボックス 744"/>
        <xdr:cNvSpPr txBox="1"/>
      </xdr:nvSpPr>
      <xdr:spPr>
        <a:xfrm>
          <a:off x="21088428" y="6748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147174</xdr:rowOff>
    </xdr:from>
    <xdr:to>
      <xdr:col>107</xdr:col>
      <xdr:colOff>101600</xdr:colOff>
      <xdr:row>39</xdr:row>
      <xdr:rowOff>77324</xdr:rowOff>
    </xdr:to>
    <xdr:sp macro="" textlink="">
      <xdr:nvSpPr>
        <xdr:cNvPr id="747" name="フローチャート: 判断 746"/>
        <xdr:cNvSpPr/>
      </xdr:nvSpPr>
      <xdr:spPr>
        <a:xfrm>
          <a:off x="20383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93851</xdr:rowOff>
    </xdr:from>
    <xdr:ext cx="378565" cy="259045"/>
    <xdr:sp macro="" textlink="">
      <xdr:nvSpPr>
        <xdr:cNvPr id="748" name="テキスト ボックス 747"/>
        <xdr:cNvSpPr txBox="1"/>
      </xdr:nvSpPr>
      <xdr:spPr>
        <a:xfrm>
          <a:off x="20245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132906</xdr:rowOff>
    </xdr:from>
    <xdr:to>
      <xdr:col>102</xdr:col>
      <xdr:colOff>165100</xdr:colOff>
      <xdr:row>39</xdr:row>
      <xdr:rowOff>63056</xdr:rowOff>
    </xdr:to>
    <xdr:sp macro="" textlink="">
      <xdr:nvSpPr>
        <xdr:cNvPr id="750" name="フローチャート: 判断 749"/>
        <xdr:cNvSpPr/>
      </xdr:nvSpPr>
      <xdr:spPr>
        <a:xfrm>
          <a:off x="19494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79582</xdr:rowOff>
    </xdr:from>
    <xdr:ext cx="469744" cy="259045"/>
    <xdr:sp macro="" textlink="">
      <xdr:nvSpPr>
        <xdr:cNvPr id="751" name="テキスト ボックス 750"/>
        <xdr:cNvSpPr txBox="1"/>
      </xdr:nvSpPr>
      <xdr:spPr>
        <a:xfrm>
          <a:off x="19310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147974</xdr:rowOff>
    </xdr:from>
    <xdr:to>
      <xdr:col>98</xdr:col>
      <xdr:colOff>38100</xdr:colOff>
      <xdr:row>39</xdr:row>
      <xdr:rowOff>78124</xdr:rowOff>
    </xdr:to>
    <xdr:sp macro="" textlink="">
      <xdr:nvSpPr>
        <xdr:cNvPr id="752" name="フローチャート: 判断 751"/>
        <xdr:cNvSpPr/>
      </xdr:nvSpPr>
      <xdr:spPr>
        <a:xfrm>
          <a:off x="18605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94651</xdr:rowOff>
    </xdr:from>
    <xdr:ext cx="378565" cy="259045"/>
    <xdr:sp macro="" textlink="">
      <xdr:nvSpPr>
        <xdr:cNvPr id="753" name="テキスト ボックス 752"/>
        <xdr:cNvSpPr txBox="1"/>
      </xdr:nvSpPr>
      <xdr:spPr>
        <a:xfrm>
          <a:off x="18467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123048</xdr:rowOff>
    </xdr:from>
    <xdr:ext cx="249299" cy="259045"/>
    <xdr:sp macro="" textlink="">
      <xdr:nvSpPr>
        <xdr:cNvPr id="760" name="投資及び出資金該当値テキスト"/>
        <xdr:cNvSpPr txBox="1"/>
      </xdr:nvSpPr>
      <xdr:spPr>
        <a:xfrm>
          <a:off x="22212300" y="6638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140240</xdr:rowOff>
    </xdr:from>
    <xdr:to>
      <xdr:col>112</xdr:col>
      <xdr:colOff>38100</xdr:colOff>
      <xdr:row>39</xdr:row>
      <xdr:rowOff>70390</xdr:rowOff>
    </xdr:to>
    <xdr:sp macro="" textlink="">
      <xdr:nvSpPr>
        <xdr:cNvPr id="761" name="楕円 760"/>
        <xdr:cNvSpPr/>
      </xdr:nvSpPr>
      <xdr:spPr>
        <a:xfrm>
          <a:off x="21272500" y="665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86917</xdr:rowOff>
    </xdr:from>
    <xdr:ext cx="469744" cy="259045"/>
    <xdr:sp macro="" textlink="">
      <xdr:nvSpPr>
        <xdr:cNvPr id="762" name="テキスト ボックス 761"/>
        <xdr:cNvSpPr txBox="1"/>
      </xdr:nvSpPr>
      <xdr:spPr>
        <a:xfrm>
          <a:off x="21088428" y="643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9" name="直線コネクタ 77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0" name="テキスト ボックス 77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1" name="直線コネクタ 78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2" name="テキスト ボックス 781"/>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4" name="テキスト ボックス 783"/>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5" name="直線コネクタ 78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6" name="テキスト ボックス 785"/>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7" name="直線コネクタ 78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8" name="テキスト ボックス 78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0" name="テキスト ボックス 789"/>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125299</xdr:rowOff>
    </xdr:from>
    <xdr:to>
      <xdr:col>116</xdr:col>
      <xdr:colOff>62864</xdr:colOff>
      <xdr:row>59</xdr:row>
      <xdr:rowOff>44450</xdr:rowOff>
    </xdr:to>
    <xdr:cxnSp macro="">
      <xdr:nvCxnSpPr>
        <xdr:cNvPr id="792" name="直線コネクタ 791"/>
        <xdr:cNvCxnSpPr/>
      </xdr:nvCxnSpPr>
      <xdr:spPr>
        <a:xfrm flipV="1">
          <a:off x="22159595" y="8526349"/>
          <a:ext cx="1269" cy="1633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3"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4" name="直線コネクタ 79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71976</xdr:rowOff>
    </xdr:from>
    <xdr:ext cx="534377" cy="259045"/>
    <xdr:sp macro="" textlink="">
      <xdr:nvSpPr>
        <xdr:cNvPr id="795" name="貸付金最大値テキスト"/>
        <xdr:cNvSpPr txBox="1"/>
      </xdr:nvSpPr>
      <xdr:spPr>
        <a:xfrm>
          <a:off x="22212300" y="83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125299</xdr:rowOff>
    </xdr:from>
    <xdr:to>
      <xdr:col>116</xdr:col>
      <xdr:colOff>152400</xdr:colOff>
      <xdr:row>49</xdr:row>
      <xdr:rowOff>125299</xdr:rowOff>
    </xdr:to>
    <xdr:cxnSp macro="">
      <xdr:nvCxnSpPr>
        <xdr:cNvPr id="796" name="直線コネクタ 795"/>
        <xdr:cNvCxnSpPr/>
      </xdr:nvCxnSpPr>
      <xdr:spPr>
        <a:xfrm>
          <a:off x="22072600" y="852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43555</xdr:rowOff>
    </xdr:from>
    <xdr:to>
      <xdr:col>116</xdr:col>
      <xdr:colOff>63500</xdr:colOff>
      <xdr:row>57</xdr:row>
      <xdr:rowOff>70396</xdr:rowOff>
    </xdr:to>
    <xdr:cxnSp macro="">
      <xdr:nvCxnSpPr>
        <xdr:cNvPr id="797" name="直線コネクタ 796"/>
        <xdr:cNvCxnSpPr/>
      </xdr:nvCxnSpPr>
      <xdr:spPr>
        <a:xfrm>
          <a:off x="21323300" y="9816205"/>
          <a:ext cx="838200" cy="26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162768</xdr:rowOff>
    </xdr:from>
    <xdr:ext cx="469744" cy="259045"/>
    <xdr:sp macro="" textlink="">
      <xdr:nvSpPr>
        <xdr:cNvPr id="798" name="貸付金平均値テキスト"/>
        <xdr:cNvSpPr txBox="1"/>
      </xdr:nvSpPr>
      <xdr:spPr>
        <a:xfrm>
          <a:off x="22212300" y="99354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12891</xdr:rowOff>
    </xdr:from>
    <xdr:to>
      <xdr:col>116</xdr:col>
      <xdr:colOff>114300</xdr:colOff>
      <xdr:row>58</xdr:row>
      <xdr:rowOff>114491</xdr:rowOff>
    </xdr:to>
    <xdr:sp macro="" textlink="">
      <xdr:nvSpPr>
        <xdr:cNvPr id="799" name="フローチャート: 判断 798"/>
        <xdr:cNvSpPr/>
      </xdr:nvSpPr>
      <xdr:spPr>
        <a:xfrm>
          <a:off x="22110700" y="995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40925</xdr:rowOff>
    </xdr:from>
    <xdr:to>
      <xdr:col>111</xdr:col>
      <xdr:colOff>177800</xdr:colOff>
      <xdr:row>57</xdr:row>
      <xdr:rowOff>43555</xdr:rowOff>
    </xdr:to>
    <xdr:cxnSp macro="">
      <xdr:nvCxnSpPr>
        <xdr:cNvPr id="800" name="直線コネクタ 799"/>
        <xdr:cNvCxnSpPr/>
      </xdr:nvCxnSpPr>
      <xdr:spPr>
        <a:xfrm>
          <a:off x="20434300" y="9813575"/>
          <a:ext cx="889000" cy="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17900</xdr:rowOff>
    </xdr:from>
    <xdr:to>
      <xdr:col>112</xdr:col>
      <xdr:colOff>38100</xdr:colOff>
      <xdr:row>58</xdr:row>
      <xdr:rowOff>119500</xdr:rowOff>
    </xdr:to>
    <xdr:sp macro="" textlink="">
      <xdr:nvSpPr>
        <xdr:cNvPr id="801" name="フローチャート: 判断 800"/>
        <xdr:cNvSpPr/>
      </xdr:nvSpPr>
      <xdr:spPr>
        <a:xfrm>
          <a:off x="212725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110627</xdr:rowOff>
    </xdr:from>
    <xdr:ext cx="469744" cy="259045"/>
    <xdr:sp macro="" textlink="">
      <xdr:nvSpPr>
        <xdr:cNvPr id="802" name="テキスト ボックス 801"/>
        <xdr:cNvSpPr txBox="1"/>
      </xdr:nvSpPr>
      <xdr:spPr>
        <a:xfrm>
          <a:off x="21088428" y="1005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40925</xdr:rowOff>
    </xdr:from>
    <xdr:to>
      <xdr:col>107</xdr:col>
      <xdr:colOff>50800</xdr:colOff>
      <xdr:row>57</xdr:row>
      <xdr:rowOff>54661</xdr:rowOff>
    </xdr:to>
    <xdr:cxnSp macro="">
      <xdr:nvCxnSpPr>
        <xdr:cNvPr id="803" name="直線コネクタ 802"/>
        <xdr:cNvCxnSpPr/>
      </xdr:nvCxnSpPr>
      <xdr:spPr>
        <a:xfrm flipV="1">
          <a:off x="19545300" y="9813575"/>
          <a:ext cx="889000" cy="1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3632</xdr:rowOff>
    </xdr:from>
    <xdr:to>
      <xdr:col>107</xdr:col>
      <xdr:colOff>101600</xdr:colOff>
      <xdr:row>58</xdr:row>
      <xdr:rowOff>105232</xdr:rowOff>
    </xdr:to>
    <xdr:sp macro="" textlink="">
      <xdr:nvSpPr>
        <xdr:cNvPr id="804" name="フローチャート: 判断 803"/>
        <xdr:cNvSpPr/>
      </xdr:nvSpPr>
      <xdr:spPr>
        <a:xfrm>
          <a:off x="20383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96359</xdr:rowOff>
    </xdr:from>
    <xdr:ext cx="469744" cy="259045"/>
    <xdr:sp macro="" textlink="">
      <xdr:nvSpPr>
        <xdr:cNvPr id="805" name="テキスト ボックス 804"/>
        <xdr:cNvSpPr txBox="1"/>
      </xdr:nvSpPr>
      <xdr:spPr>
        <a:xfrm>
          <a:off x="20199428" y="1004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54661</xdr:rowOff>
    </xdr:from>
    <xdr:to>
      <xdr:col>102</xdr:col>
      <xdr:colOff>114300</xdr:colOff>
      <xdr:row>57</xdr:row>
      <xdr:rowOff>76740</xdr:rowOff>
    </xdr:to>
    <xdr:cxnSp macro="">
      <xdr:nvCxnSpPr>
        <xdr:cNvPr id="806" name="直線コネクタ 805"/>
        <xdr:cNvCxnSpPr/>
      </xdr:nvCxnSpPr>
      <xdr:spPr>
        <a:xfrm flipV="1">
          <a:off x="18656300" y="9827311"/>
          <a:ext cx="889000" cy="22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2718</xdr:rowOff>
    </xdr:from>
    <xdr:to>
      <xdr:col>102</xdr:col>
      <xdr:colOff>165100</xdr:colOff>
      <xdr:row>58</xdr:row>
      <xdr:rowOff>104318</xdr:rowOff>
    </xdr:to>
    <xdr:sp macro="" textlink="">
      <xdr:nvSpPr>
        <xdr:cNvPr id="807" name="フローチャート: 判断 806"/>
        <xdr:cNvSpPr/>
      </xdr:nvSpPr>
      <xdr:spPr>
        <a:xfrm>
          <a:off x="19494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95445</xdr:rowOff>
    </xdr:from>
    <xdr:ext cx="469744" cy="259045"/>
    <xdr:sp macro="" textlink="">
      <xdr:nvSpPr>
        <xdr:cNvPr id="808" name="テキスト ボックス 807"/>
        <xdr:cNvSpPr txBox="1"/>
      </xdr:nvSpPr>
      <xdr:spPr>
        <a:xfrm>
          <a:off x="19310428" y="1003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163233</xdr:rowOff>
    </xdr:from>
    <xdr:to>
      <xdr:col>98</xdr:col>
      <xdr:colOff>38100</xdr:colOff>
      <xdr:row>58</xdr:row>
      <xdr:rowOff>93383</xdr:rowOff>
    </xdr:to>
    <xdr:sp macro="" textlink="">
      <xdr:nvSpPr>
        <xdr:cNvPr id="809" name="フローチャート: 判断 808"/>
        <xdr:cNvSpPr/>
      </xdr:nvSpPr>
      <xdr:spPr>
        <a:xfrm>
          <a:off x="18605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84510</xdr:rowOff>
    </xdr:from>
    <xdr:ext cx="469744" cy="259045"/>
    <xdr:sp macro="" textlink="">
      <xdr:nvSpPr>
        <xdr:cNvPr id="810" name="テキスト ボックス 809"/>
        <xdr:cNvSpPr txBox="1"/>
      </xdr:nvSpPr>
      <xdr:spPr>
        <a:xfrm>
          <a:off x="18421428" y="10028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19596</xdr:rowOff>
    </xdr:from>
    <xdr:to>
      <xdr:col>116</xdr:col>
      <xdr:colOff>114300</xdr:colOff>
      <xdr:row>57</xdr:row>
      <xdr:rowOff>121196</xdr:rowOff>
    </xdr:to>
    <xdr:sp macro="" textlink="">
      <xdr:nvSpPr>
        <xdr:cNvPr id="816" name="楕円 815"/>
        <xdr:cNvSpPr/>
      </xdr:nvSpPr>
      <xdr:spPr>
        <a:xfrm>
          <a:off x="22110700" y="979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42473</xdr:rowOff>
    </xdr:from>
    <xdr:ext cx="534377" cy="259045"/>
    <xdr:sp macro="" textlink="">
      <xdr:nvSpPr>
        <xdr:cNvPr id="817" name="貸付金該当値テキスト"/>
        <xdr:cNvSpPr txBox="1"/>
      </xdr:nvSpPr>
      <xdr:spPr>
        <a:xfrm>
          <a:off x="22212300" y="964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164205</xdr:rowOff>
    </xdr:from>
    <xdr:to>
      <xdr:col>112</xdr:col>
      <xdr:colOff>38100</xdr:colOff>
      <xdr:row>57</xdr:row>
      <xdr:rowOff>94355</xdr:rowOff>
    </xdr:to>
    <xdr:sp macro="" textlink="">
      <xdr:nvSpPr>
        <xdr:cNvPr id="818" name="楕円 817"/>
        <xdr:cNvSpPr/>
      </xdr:nvSpPr>
      <xdr:spPr>
        <a:xfrm>
          <a:off x="21272500" y="976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110882</xdr:rowOff>
    </xdr:from>
    <xdr:ext cx="534377" cy="259045"/>
    <xdr:sp macro="" textlink="">
      <xdr:nvSpPr>
        <xdr:cNvPr id="819" name="テキスト ボックス 818"/>
        <xdr:cNvSpPr txBox="1"/>
      </xdr:nvSpPr>
      <xdr:spPr>
        <a:xfrm>
          <a:off x="21056111" y="954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161575</xdr:rowOff>
    </xdr:from>
    <xdr:to>
      <xdr:col>107</xdr:col>
      <xdr:colOff>101600</xdr:colOff>
      <xdr:row>57</xdr:row>
      <xdr:rowOff>91725</xdr:rowOff>
    </xdr:to>
    <xdr:sp macro="" textlink="">
      <xdr:nvSpPr>
        <xdr:cNvPr id="820" name="楕円 819"/>
        <xdr:cNvSpPr/>
      </xdr:nvSpPr>
      <xdr:spPr>
        <a:xfrm>
          <a:off x="20383500" y="976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108252</xdr:rowOff>
    </xdr:from>
    <xdr:ext cx="534377" cy="259045"/>
    <xdr:sp macro="" textlink="">
      <xdr:nvSpPr>
        <xdr:cNvPr id="821" name="テキスト ボックス 820"/>
        <xdr:cNvSpPr txBox="1"/>
      </xdr:nvSpPr>
      <xdr:spPr>
        <a:xfrm>
          <a:off x="20167111" y="953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3861</xdr:rowOff>
    </xdr:from>
    <xdr:to>
      <xdr:col>102</xdr:col>
      <xdr:colOff>165100</xdr:colOff>
      <xdr:row>57</xdr:row>
      <xdr:rowOff>105461</xdr:rowOff>
    </xdr:to>
    <xdr:sp macro="" textlink="">
      <xdr:nvSpPr>
        <xdr:cNvPr id="822" name="楕円 821"/>
        <xdr:cNvSpPr/>
      </xdr:nvSpPr>
      <xdr:spPr>
        <a:xfrm>
          <a:off x="19494500" y="9776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121988</xdr:rowOff>
    </xdr:from>
    <xdr:ext cx="534377" cy="259045"/>
    <xdr:sp macro="" textlink="">
      <xdr:nvSpPr>
        <xdr:cNvPr id="823" name="テキスト ボックス 822"/>
        <xdr:cNvSpPr txBox="1"/>
      </xdr:nvSpPr>
      <xdr:spPr>
        <a:xfrm>
          <a:off x="19278111" y="9551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25940</xdr:rowOff>
    </xdr:from>
    <xdr:to>
      <xdr:col>98</xdr:col>
      <xdr:colOff>38100</xdr:colOff>
      <xdr:row>57</xdr:row>
      <xdr:rowOff>127540</xdr:rowOff>
    </xdr:to>
    <xdr:sp macro="" textlink="">
      <xdr:nvSpPr>
        <xdr:cNvPr id="824" name="楕円 823"/>
        <xdr:cNvSpPr/>
      </xdr:nvSpPr>
      <xdr:spPr>
        <a:xfrm>
          <a:off x="18605500" y="979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144067</xdr:rowOff>
    </xdr:from>
    <xdr:ext cx="534377" cy="259045"/>
    <xdr:sp macro="" textlink="">
      <xdr:nvSpPr>
        <xdr:cNvPr id="825" name="テキスト ボックス 824"/>
        <xdr:cNvSpPr txBox="1"/>
      </xdr:nvSpPr>
      <xdr:spPr>
        <a:xfrm>
          <a:off x="18389111" y="957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7" name="テキスト ボックス 836"/>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9" name="テキスト ボックス 838"/>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41" name="テキスト ボックス 840"/>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3" name="テキスト ボックス 842"/>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5" name="テキスト ボックス 84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7" name="テキスト ボックス 84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151343</xdr:rowOff>
    </xdr:from>
    <xdr:to>
      <xdr:col>116</xdr:col>
      <xdr:colOff>62864</xdr:colOff>
      <xdr:row>78</xdr:row>
      <xdr:rowOff>59046</xdr:rowOff>
    </xdr:to>
    <xdr:cxnSp macro="">
      <xdr:nvCxnSpPr>
        <xdr:cNvPr id="849" name="直線コネクタ 848"/>
        <xdr:cNvCxnSpPr/>
      </xdr:nvCxnSpPr>
      <xdr:spPr>
        <a:xfrm flipV="1">
          <a:off x="22159595" y="11981393"/>
          <a:ext cx="1269" cy="1450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62873</xdr:rowOff>
    </xdr:from>
    <xdr:ext cx="534377" cy="259045"/>
    <xdr:sp macro="" textlink="">
      <xdr:nvSpPr>
        <xdr:cNvPr id="850" name="繰出金最小値テキスト"/>
        <xdr:cNvSpPr txBox="1"/>
      </xdr:nvSpPr>
      <xdr:spPr>
        <a:xfrm>
          <a:off x="22212300" y="1343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59046</xdr:rowOff>
    </xdr:from>
    <xdr:to>
      <xdr:col>116</xdr:col>
      <xdr:colOff>152400</xdr:colOff>
      <xdr:row>78</xdr:row>
      <xdr:rowOff>59046</xdr:rowOff>
    </xdr:to>
    <xdr:cxnSp macro="">
      <xdr:nvCxnSpPr>
        <xdr:cNvPr id="851" name="直線コネクタ 850"/>
        <xdr:cNvCxnSpPr/>
      </xdr:nvCxnSpPr>
      <xdr:spPr>
        <a:xfrm>
          <a:off x="22072600" y="13432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98020</xdr:rowOff>
    </xdr:from>
    <xdr:ext cx="599010" cy="259045"/>
    <xdr:sp macro="" textlink="">
      <xdr:nvSpPr>
        <xdr:cNvPr id="852" name="繰出金最大値テキスト"/>
        <xdr:cNvSpPr txBox="1"/>
      </xdr:nvSpPr>
      <xdr:spPr>
        <a:xfrm>
          <a:off x="22212300" y="1175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151343</xdr:rowOff>
    </xdr:from>
    <xdr:to>
      <xdr:col>116</xdr:col>
      <xdr:colOff>152400</xdr:colOff>
      <xdr:row>69</xdr:row>
      <xdr:rowOff>151343</xdr:rowOff>
    </xdr:to>
    <xdr:cxnSp macro="">
      <xdr:nvCxnSpPr>
        <xdr:cNvPr id="853" name="直線コネクタ 852"/>
        <xdr:cNvCxnSpPr/>
      </xdr:nvCxnSpPr>
      <xdr:spPr>
        <a:xfrm>
          <a:off x="22072600" y="1198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145350</xdr:rowOff>
    </xdr:from>
    <xdr:to>
      <xdr:col>116</xdr:col>
      <xdr:colOff>63500</xdr:colOff>
      <xdr:row>76</xdr:row>
      <xdr:rowOff>145469</xdr:rowOff>
    </xdr:to>
    <xdr:cxnSp macro="">
      <xdr:nvCxnSpPr>
        <xdr:cNvPr id="854" name="直線コネクタ 853"/>
        <xdr:cNvCxnSpPr/>
      </xdr:nvCxnSpPr>
      <xdr:spPr>
        <a:xfrm flipV="1">
          <a:off x="21323300" y="13004100"/>
          <a:ext cx="838200" cy="17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65944</xdr:rowOff>
    </xdr:from>
    <xdr:ext cx="599010" cy="259045"/>
    <xdr:sp macro="" textlink="">
      <xdr:nvSpPr>
        <xdr:cNvPr id="855" name="繰出金平均値テキスト"/>
        <xdr:cNvSpPr txBox="1"/>
      </xdr:nvSpPr>
      <xdr:spPr>
        <a:xfrm>
          <a:off x="22212300" y="130961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87517</xdr:rowOff>
    </xdr:from>
    <xdr:to>
      <xdr:col>116</xdr:col>
      <xdr:colOff>114300</xdr:colOff>
      <xdr:row>77</xdr:row>
      <xdr:rowOff>17667</xdr:rowOff>
    </xdr:to>
    <xdr:sp macro="" textlink="">
      <xdr:nvSpPr>
        <xdr:cNvPr id="856" name="フローチャート: 判断 855"/>
        <xdr:cNvSpPr/>
      </xdr:nvSpPr>
      <xdr:spPr>
        <a:xfrm>
          <a:off x="221107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145469</xdr:rowOff>
    </xdr:from>
    <xdr:to>
      <xdr:col>111</xdr:col>
      <xdr:colOff>177800</xdr:colOff>
      <xdr:row>77</xdr:row>
      <xdr:rowOff>94955</xdr:rowOff>
    </xdr:to>
    <xdr:cxnSp macro="">
      <xdr:nvCxnSpPr>
        <xdr:cNvPr id="857" name="直線コネクタ 856"/>
        <xdr:cNvCxnSpPr/>
      </xdr:nvCxnSpPr>
      <xdr:spPr>
        <a:xfrm flipV="1">
          <a:off x="20434300" y="13175669"/>
          <a:ext cx="889000" cy="120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97727</xdr:rowOff>
    </xdr:from>
    <xdr:to>
      <xdr:col>112</xdr:col>
      <xdr:colOff>38100</xdr:colOff>
      <xdr:row>77</xdr:row>
      <xdr:rowOff>27877</xdr:rowOff>
    </xdr:to>
    <xdr:sp macro="" textlink="">
      <xdr:nvSpPr>
        <xdr:cNvPr id="858" name="フローチャート: 判断 857"/>
        <xdr:cNvSpPr/>
      </xdr:nvSpPr>
      <xdr:spPr>
        <a:xfrm>
          <a:off x="21272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19004</xdr:rowOff>
    </xdr:from>
    <xdr:ext cx="599010" cy="259045"/>
    <xdr:sp macro="" textlink="">
      <xdr:nvSpPr>
        <xdr:cNvPr id="859" name="テキスト ボックス 858"/>
        <xdr:cNvSpPr txBox="1"/>
      </xdr:nvSpPr>
      <xdr:spPr>
        <a:xfrm>
          <a:off x="21023795" y="1322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74785</xdr:rowOff>
    </xdr:from>
    <xdr:to>
      <xdr:col>107</xdr:col>
      <xdr:colOff>50800</xdr:colOff>
      <xdr:row>77</xdr:row>
      <xdr:rowOff>94955</xdr:rowOff>
    </xdr:to>
    <xdr:cxnSp macro="">
      <xdr:nvCxnSpPr>
        <xdr:cNvPr id="860" name="直線コネクタ 859"/>
        <xdr:cNvCxnSpPr/>
      </xdr:nvCxnSpPr>
      <xdr:spPr>
        <a:xfrm>
          <a:off x="19545300" y="13276435"/>
          <a:ext cx="889000" cy="20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88847</xdr:rowOff>
    </xdr:from>
    <xdr:to>
      <xdr:col>107</xdr:col>
      <xdr:colOff>101600</xdr:colOff>
      <xdr:row>77</xdr:row>
      <xdr:rowOff>18997</xdr:rowOff>
    </xdr:to>
    <xdr:sp macro="" textlink="">
      <xdr:nvSpPr>
        <xdr:cNvPr id="861" name="フローチャート: 判断 860"/>
        <xdr:cNvSpPr/>
      </xdr:nvSpPr>
      <xdr:spPr>
        <a:xfrm>
          <a:off x="20383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35524</xdr:rowOff>
    </xdr:from>
    <xdr:ext cx="599010" cy="259045"/>
    <xdr:sp macro="" textlink="">
      <xdr:nvSpPr>
        <xdr:cNvPr id="862" name="テキスト ボックス 861"/>
        <xdr:cNvSpPr txBox="1"/>
      </xdr:nvSpPr>
      <xdr:spPr>
        <a:xfrm>
          <a:off x="20134795" y="1289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65150</xdr:rowOff>
    </xdr:from>
    <xdr:to>
      <xdr:col>102</xdr:col>
      <xdr:colOff>114300</xdr:colOff>
      <xdr:row>77</xdr:row>
      <xdr:rowOff>74785</xdr:rowOff>
    </xdr:to>
    <xdr:cxnSp macro="">
      <xdr:nvCxnSpPr>
        <xdr:cNvPr id="863" name="直線コネクタ 862"/>
        <xdr:cNvCxnSpPr/>
      </xdr:nvCxnSpPr>
      <xdr:spPr>
        <a:xfrm>
          <a:off x="18656300" y="13266800"/>
          <a:ext cx="889000" cy="9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98337</xdr:rowOff>
    </xdr:from>
    <xdr:to>
      <xdr:col>102</xdr:col>
      <xdr:colOff>165100</xdr:colOff>
      <xdr:row>77</xdr:row>
      <xdr:rowOff>28487</xdr:rowOff>
    </xdr:to>
    <xdr:sp macro="" textlink="">
      <xdr:nvSpPr>
        <xdr:cNvPr id="864" name="フローチャート: 判断 863"/>
        <xdr:cNvSpPr/>
      </xdr:nvSpPr>
      <xdr:spPr>
        <a:xfrm>
          <a:off x="19494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45014</xdr:rowOff>
    </xdr:from>
    <xdr:ext cx="599010" cy="259045"/>
    <xdr:sp macro="" textlink="">
      <xdr:nvSpPr>
        <xdr:cNvPr id="865" name="テキスト ボックス 864"/>
        <xdr:cNvSpPr txBox="1"/>
      </xdr:nvSpPr>
      <xdr:spPr>
        <a:xfrm>
          <a:off x="19245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97785</xdr:rowOff>
    </xdr:from>
    <xdr:to>
      <xdr:col>98</xdr:col>
      <xdr:colOff>38100</xdr:colOff>
      <xdr:row>77</xdr:row>
      <xdr:rowOff>27935</xdr:rowOff>
    </xdr:to>
    <xdr:sp macro="" textlink="">
      <xdr:nvSpPr>
        <xdr:cNvPr id="866" name="フローチャート: 判断 865"/>
        <xdr:cNvSpPr/>
      </xdr:nvSpPr>
      <xdr:spPr>
        <a:xfrm>
          <a:off x="18605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44462</xdr:rowOff>
    </xdr:from>
    <xdr:ext cx="599010" cy="259045"/>
    <xdr:sp macro="" textlink="">
      <xdr:nvSpPr>
        <xdr:cNvPr id="867" name="テキスト ボックス 866"/>
        <xdr:cNvSpPr txBox="1"/>
      </xdr:nvSpPr>
      <xdr:spPr>
        <a:xfrm>
          <a:off x="18356795" y="1290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94550</xdr:rowOff>
    </xdr:from>
    <xdr:to>
      <xdr:col>116</xdr:col>
      <xdr:colOff>114300</xdr:colOff>
      <xdr:row>76</xdr:row>
      <xdr:rowOff>24699</xdr:rowOff>
    </xdr:to>
    <xdr:sp macro="" textlink="">
      <xdr:nvSpPr>
        <xdr:cNvPr id="873" name="楕円 872"/>
        <xdr:cNvSpPr/>
      </xdr:nvSpPr>
      <xdr:spPr>
        <a:xfrm>
          <a:off x="22110700" y="1295330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117427</xdr:rowOff>
    </xdr:from>
    <xdr:ext cx="599010" cy="259045"/>
    <xdr:sp macro="" textlink="">
      <xdr:nvSpPr>
        <xdr:cNvPr id="874" name="繰出金該当値テキスト"/>
        <xdr:cNvSpPr txBox="1"/>
      </xdr:nvSpPr>
      <xdr:spPr>
        <a:xfrm>
          <a:off x="22212300" y="12804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94669</xdr:rowOff>
    </xdr:from>
    <xdr:to>
      <xdr:col>112</xdr:col>
      <xdr:colOff>38100</xdr:colOff>
      <xdr:row>77</xdr:row>
      <xdr:rowOff>24819</xdr:rowOff>
    </xdr:to>
    <xdr:sp macro="" textlink="">
      <xdr:nvSpPr>
        <xdr:cNvPr id="875" name="楕円 874"/>
        <xdr:cNvSpPr/>
      </xdr:nvSpPr>
      <xdr:spPr>
        <a:xfrm>
          <a:off x="21272500" y="1312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41346</xdr:rowOff>
    </xdr:from>
    <xdr:ext cx="599010" cy="259045"/>
    <xdr:sp macro="" textlink="">
      <xdr:nvSpPr>
        <xdr:cNvPr id="876" name="テキスト ボックス 875"/>
        <xdr:cNvSpPr txBox="1"/>
      </xdr:nvSpPr>
      <xdr:spPr>
        <a:xfrm>
          <a:off x="21023795" y="12900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44155</xdr:rowOff>
    </xdr:from>
    <xdr:to>
      <xdr:col>107</xdr:col>
      <xdr:colOff>101600</xdr:colOff>
      <xdr:row>77</xdr:row>
      <xdr:rowOff>145755</xdr:rowOff>
    </xdr:to>
    <xdr:sp macro="" textlink="">
      <xdr:nvSpPr>
        <xdr:cNvPr id="877" name="楕円 876"/>
        <xdr:cNvSpPr/>
      </xdr:nvSpPr>
      <xdr:spPr>
        <a:xfrm>
          <a:off x="20383500" y="1324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136882</xdr:rowOff>
    </xdr:from>
    <xdr:ext cx="534377" cy="259045"/>
    <xdr:sp macro="" textlink="">
      <xdr:nvSpPr>
        <xdr:cNvPr id="878" name="テキスト ボックス 877"/>
        <xdr:cNvSpPr txBox="1"/>
      </xdr:nvSpPr>
      <xdr:spPr>
        <a:xfrm>
          <a:off x="20167111" y="1333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23985</xdr:rowOff>
    </xdr:from>
    <xdr:to>
      <xdr:col>102</xdr:col>
      <xdr:colOff>165100</xdr:colOff>
      <xdr:row>77</xdr:row>
      <xdr:rowOff>125585</xdr:rowOff>
    </xdr:to>
    <xdr:sp macro="" textlink="">
      <xdr:nvSpPr>
        <xdr:cNvPr id="879" name="楕円 878"/>
        <xdr:cNvSpPr/>
      </xdr:nvSpPr>
      <xdr:spPr>
        <a:xfrm>
          <a:off x="19494500" y="1322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116712</xdr:rowOff>
    </xdr:from>
    <xdr:ext cx="534377" cy="259045"/>
    <xdr:sp macro="" textlink="">
      <xdr:nvSpPr>
        <xdr:cNvPr id="880" name="テキスト ボックス 879"/>
        <xdr:cNvSpPr txBox="1"/>
      </xdr:nvSpPr>
      <xdr:spPr>
        <a:xfrm>
          <a:off x="19278111" y="1331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14350</xdr:rowOff>
    </xdr:from>
    <xdr:to>
      <xdr:col>98</xdr:col>
      <xdr:colOff>38100</xdr:colOff>
      <xdr:row>77</xdr:row>
      <xdr:rowOff>115950</xdr:rowOff>
    </xdr:to>
    <xdr:sp macro="" textlink="">
      <xdr:nvSpPr>
        <xdr:cNvPr id="881" name="楕円 880"/>
        <xdr:cNvSpPr/>
      </xdr:nvSpPr>
      <xdr:spPr>
        <a:xfrm>
          <a:off x="18605500" y="132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107077</xdr:rowOff>
    </xdr:from>
    <xdr:ext cx="534377" cy="259045"/>
    <xdr:sp macro="" textlink="">
      <xdr:nvSpPr>
        <xdr:cNvPr id="882" name="テキスト ボックス 881"/>
        <xdr:cNvSpPr txBox="1"/>
      </xdr:nvSpPr>
      <xdr:spPr>
        <a:xfrm>
          <a:off x="18389111" y="13308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3" name="直線コネクタ 892"/>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4" name="テキスト ボックス 893"/>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5" name="直線コネクタ 894"/>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6" name="テキスト ボックス 895"/>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7" name="直線コネクタ 896"/>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8" name="テキスト ボックス 897"/>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9" name="直線コネクタ 898"/>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0" name="テキスト ボックス 899"/>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4" name="直線コネクタ 903"/>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5"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6" name="直線コネクタ 905"/>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7"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8" name="直線コネクタ 907"/>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9" name="直線コネクタ 908"/>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0"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1" name="フローチャート: 判断 910"/>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2" name="直線コネクタ 911"/>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89</xdr:row>
      <xdr:rowOff>123189</xdr:rowOff>
    </xdr:from>
    <xdr:to>
      <xdr:col>112</xdr:col>
      <xdr:colOff>38100</xdr:colOff>
      <xdr:row>90</xdr:row>
      <xdr:rowOff>53339</xdr:rowOff>
    </xdr:to>
    <xdr:sp macro="" textlink="">
      <xdr:nvSpPr>
        <xdr:cNvPr id="913" name="フローチャート: 判断 912"/>
        <xdr:cNvSpPr/>
      </xdr:nvSpPr>
      <xdr:spPr>
        <a:xfrm>
          <a:off x="21272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88</xdr:row>
      <xdr:rowOff>69866</xdr:rowOff>
    </xdr:from>
    <xdr:ext cx="313932" cy="259045"/>
    <xdr:sp macro="" textlink="">
      <xdr:nvSpPr>
        <xdr:cNvPr id="914" name="テキスト ボックス 913"/>
        <xdr:cNvSpPr txBox="1"/>
      </xdr:nvSpPr>
      <xdr:spPr>
        <a:xfrm>
          <a:off x="21166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5" name="直線コネクタ 914"/>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6" name="フローチャート: 判断 915"/>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7" name="テキスト ボックス 916"/>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8" name="直線コネクタ 917"/>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9" name="フローチャート: 判断 918"/>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20" name="テキスト ボックス 919"/>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1" name="フローチャート: 判断 920"/>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2" name="テキスト ボックス 921"/>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8" name="楕円 927"/>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9"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0" name="楕円 929"/>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31" name="テキスト ボックス 930"/>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2" name="楕円 931"/>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33" name="テキスト ボックス 932"/>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4" name="楕円 933"/>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5" name="テキスト ボックス 934"/>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6" name="楕円 935"/>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7" name="テキスト ボックス 936"/>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・物件費</a:t>
          </a:r>
          <a:r>
            <a:rPr lang="ja-JP" altLang="en-US" sz="1100">
              <a:solidFill>
                <a:schemeClr val="dk1"/>
              </a:solidFill>
              <a:effectLst/>
              <a:latin typeface="+mn-lt"/>
              <a:ea typeface="+mn-ea"/>
              <a:cs typeface="+mn-cs"/>
            </a:rPr>
            <a:t>、補助費、災害復旧費</a:t>
          </a:r>
          <a:r>
            <a:rPr lang="ja-JP" altLang="ja-JP" sz="1100">
              <a:solidFill>
                <a:schemeClr val="dk1"/>
              </a:solidFill>
              <a:effectLst/>
              <a:latin typeface="+mn-lt"/>
              <a:ea typeface="+mn-ea"/>
              <a:cs typeface="+mn-cs"/>
            </a:rPr>
            <a:t>は、北海道胆振東部地震に伴</a:t>
          </a:r>
          <a:r>
            <a:rPr lang="ja-JP" altLang="en-US" sz="1100">
              <a:solidFill>
                <a:schemeClr val="dk1"/>
              </a:solidFill>
              <a:effectLst/>
              <a:latin typeface="+mn-lt"/>
              <a:ea typeface="+mn-ea"/>
              <a:cs typeface="+mn-cs"/>
            </a:rPr>
            <a:t>う</a:t>
          </a:r>
          <a:r>
            <a:rPr lang="ja-JP" altLang="ja-JP" sz="1100">
              <a:solidFill>
                <a:schemeClr val="dk1"/>
              </a:solidFill>
              <a:effectLst/>
              <a:latin typeface="+mn-lt"/>
              <a:ea typeface="+mn-ea"/>
              <a:cs typeface="+mn-cs"/>
            </a:rPr>
            <a:t>災害関連で増加</a:t>
          </a:r>
          <a:r>
            <a:rPr lang="ja-JP" altLang="en-US" sz="1100">
              <a:solidFill>
                <a:schemeClr val="dk1"/>
              </a:solidFill>
              <a:effectLst/>
              <a:latin typeface="+mn-lt"/>
              <a:ea typeface="+mn-ea"/>
              <a:cs typeface="+mn-cs"/>
            </a:rPr>
            <a:t>している</a:t>
          </a:r>
          <a:r>
            <a:rPr lang="ja-JP" altLang="ja-JP" sz="1100">
              <a:solidFill>
                <a:schemeClr val="dk1"/>
              </a:solidFill>
              <a:effectLst/>
              <a:latin typeface="+mn-lt"/>
              <a:ea typeface="+mn-ea"/>
              <a:cs typeface="+mn-cs"/>
            </a:rPr>
            <a:t>。</a:t>
          </a:r>
          <a:endParaRPr lang="ja-JP" altLang="ja-JP" sz="1400">
            <a:effectLst/>
          </a:endParaRPr>
        </a:p>
        <a:p>
          <a:r>
            <a:rPr lang="ja-JP" altLang="ja-JP" sz="1100">
              <a:solidFill>
                <a:schemeClr val="dk1"/>
              </a:solidFill>
              <a:effectLst/>
              <a:latin typeface="+mn-lt"/>
              <a:ea typeface="+mn-ea"/>
              <a:cs typeface="+mn-cs"/>
            </a:rPr>
            <a:t>・公債費は、過去の大型事業の償還終了に伴い減少傾向にあったが、今後は北海道胆振東部地震に伴</a:t>
          </a:r>
          <a:r>
            <a:rPr lang="ja-JP" altLang="en-US" sz="1100">
              <a:solidFill>
                <a:schemeClr val="dk1"/>
              </a:solidFill>
              <a:effectLst/>
              <a:latin typeface="+mn-lt"/>
              <a:ea typeface="+mn-ea"/>
              <a:cs typeface="+mn-cs"/>
            </a:rPr>
            <a:t>う</a:t>
          </a:r>
          <a:r>
            <a:rPr lang="ja-JP" altLang="ja-JP" sz="1100">
              <a:solidFill>
                <a:schemeClr val="dk1"/>
              </a:solidFill>
              <a:effectLst/>
              <a:latin typeface="+mn-lt"/>
              <a:ea typeface="+mn-ea"/>
              <a:cs typeface="+mn-cs"/>
            </a:rPr>
            <a:t>災害関連の地方債及び、Ｈ２６に過疎指定されたことによ</a:t>
          </a:r>
          <a:r>
            <a:rPr lang="ja-JP" altLang="en-US" sz="1100">
              <a:solidFill>
                <a:schemeClr val="dk1"/>
              </a:solidFill>
              <a:effectLst/>
              <a:latin typeface="+mn-lt"/>
              <a:ea typeface="+mn-ea"/>
              <a:cs typeface="+mn-cs"/>
            </a:rPr>
            <a:t>る</a:t>
          </a:r>
          <a:r>
            <a:rPr lang="ja-JP" altLang="ja-JP" sz="1100">
              <a:solidFill>
                <a:schemeClr val="dk1"/>
              </a:solidFill>
              <a:effectLst/>
              <a:latin typeface="+mn-lt"/>
              <a:ea typeface="+mn-ea"/>
              <a:cs typeface="+mn-cs"/>
            </a:rPr>
            <a:t>過疎対策事業債の償還で増加</a:t>
          </a:r>
          <a:r>
            <a:rPr lang="ja-JP" altLang="en-US" sz="1100">
              <a:solidFill>
                <a:schemeClr val="dk1"/>
              </a:solidFill>
              <a:effectLst/>
              <a:latin typeface="+mn-lt"/>
              <a:ea typeface="+mn-ea"/>
              <a:cs typeface="+mn-cs"/>
            </a:rPr>
            <a:t>が見込まれる</a:t>
          </a:r>
          <a:r>
            <a:rPr lang="ja-JP" altLang="ja-JP" sz="1100">
              <a:solidFill>
                <a:schemeClr val="dk1"/>
              </a:solidFill>
              <a:effectLst/>
              <a:latin typeface="+mn-lt"/>
              <a:ea typeface="+mn-ea"/>
              <a:cs typeface="+mn-cs"/>
            </a:rPr>
            <a:t>。</a:t>
          </a:r>
          <a:endParaRPr lang="ja-JP" altLang="ja-JP" sz="1400">
            <a:effectLst/>
          </a:endParaRPr>
        </a:p>
        <a:p>
          <a:r>
            <a:rPr lang="ja-JP" altLang="ja-JP" sz="1100">
              <a:solidFill>
                <a:schemeClr val="dk1"/>
              </a:solidFill>
              <a:effectLst/>
              <a:latin typeface="+mn-lt"/>
              <a:ea typeface="+mn-ea"/>
              <a:cs typeface="+mn-cs"/>
            </a:rPr>
            <a:t>・積立金は、北海道胆振東部地震に伴い地方債の借入が増加するため、償還費用とするために減債基金の積増し、災害支援として、全国から寄せられたふるさと応援基金の増加に伴う積立、国営農業用水再編対策事業に係る第</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期分の負担金支払いを見据えた継続的な基金</a:t>
          </a:r>
          <a:r>
            <a:rPr lang="ja-JP" altLang="en-US" sz="1100">
              <a:solidFill>
                <a:schemeClr val="dk1"/>
              </a:solidFill>
              <a:effectLst/>
              <a:latin typeface="+mn-lt"/>
              <a:ea typeface="+mn-ea"/>
              <a:cs typeface="+mn-cs"/>
            </a:rPr>
            <a:t>の</a:t>
          </a:r>
          <a:r>
            <a:rPr lang="ja-JP" altLang="ja-JP" sz="1100">
              <a:solidFill>
                <a:schemeClr val="dk1"/>
              </a:solidFill>
              <a:effectLst/>
              <a:latin typeface="+mn-lt"/>
              <a:ea typeface="+mn-ea"/>
              <a:cs typeface="+mn-cs"/>
            </a:rPr>
            <a:t>積増しが類似団体より多い要因である。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北海道厚真町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4,500
4,457
404.61
22,126,076
19,865,044
1,589,810
3,540,092
10,402,615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147968</xdr:rowOff>
    </xdr:from>
    <xdr:to>
      <xdr:col>24</xdr:col>
      <xdr:colOff>62865</xdr:colOff>
      <xdr:row>38</xdr:row>
      <xdr:rowOff>90532</xdr:rowOff>
    </xdr:to>
    <xdr:cxnSp macro="">
      <xdr:nvCxnSpPr>
        <xdr:cNvPr id="55" name="直線コネクタ 54"/>
        <xdr:cNvCxnSpPr/>
      </xdr:nvCxnSpPr>
      <xdr:spPr>
        <a:xfrm flipV="1">
          <a:off x="4633595" y="5291468"/>
          <a:ext cx="1270" cy="1314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94359</xdr:rowOff>
    </xdr:from>
    <xdr:ext cx="469744" cy="259045"/>
    <xdr:sp macro="" textlink="">
      <xdr:nvSpPr>
        <xdr:cNvPr id="56" name="議会費最小値テキスト"/>
        <xdr:cNvSpPr txBox="1"/>
      </xdr:nvSpPr>
      <xdr:spPr>
        <a:xfrm>
          <a:off x="4686300" y="660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90532</xdr:rowOff>
    </xdr:from>
    <xdr:to>
      <xdr:col>24</xdr:col>
      <xdr:colOff>152400</xdr:colOff>
      <xdr:row>38</xdr:row>
      <xdr:rowOff>90532</xdr:rowOff>
    </xdr:to>
    <xdr:cxnSp macro="">
      <xdr:nvCxnSpPr>
        <xdr:cNvPr id="57" name="直線コネクタ 56"/>
        <xdr:cNvCxnSpPr/>
      </xdr:nvCxnSpPr>
      <xdr:spPr>
        <a:xfrm>
          <a:off x="4546600" y="6605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94645</xdr:rowOff>
    </xdr:from>
    <xdr:ext cx="534377" cy="259045"/>
    <xdr:sp macro="" textlink="">
      <xdr:nvSpPr>
        <xdr:cNvPr id="58" name="議会費最大値テキスト"/>
        <xdr:cNvSpPr txBox="1"/>
      </xdr:nvSpPr>
      <xdr:spPr>
        <a:xfrm>
          <a:off x="4686300" y="506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147968</xdr:rowOff>
    </xdr:from>
    <xdr:to>
      <xdr:col>24</xdr:col>
      <xdr:colOff>152400</xdr:colOff>
      <xdr:row>30</xdr:row>
      <xdr:rowOff>147968</xdr:rowOff>
    </xdr:to>
    <xdr:cxnSp macro="">
      <xdr:nvCxnSpPr>
        <xdr:cNvPr id="59" name="直線コネクタ 58"/>
        <xdr:cNvCxnSpPr/>
      </xdr:nvCxnSpPr>
      <xdr:spPr>
        <a:xfrm>
          <a:off x="4546600" y="5291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86532</xdr:rowOff>
    </xdr:from>
    <xdr:to>
      <xdr:col>24</xdr:col>
      <xdr:colOff>63500</xdr:colOff>
      <xdr:row>37</xdr:row>
      <xdr:rowOff>91161</xdr:rowOff>
    </xdr:to>
    <xdr:cxnSp macro="">
      <xdr:nvCxnSpPr>
        <xdr:cNvPr id="60" name="直線コネクタ 59"/>
        <xdr:cNvCxnSpPr/>
      </xdr:nvCxnSpPr>
      <xdr:spPr>
        <a:xfrm>
          <a:off x="3797300" y="6430182"/>
          <a:ext cx="838200" cy="4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21556</xdr:rowOff>
    </xdr:from>
    <xdr:ext cx="534377" cy="259045"/>
    <xdr:sp macro="" textlink="">
      <xdr:nvSpPr>
        <xdr:cNvPr id="61" name="議会費平均値テキスト"/>
        <xdr:cNvSpPr txBox="1"/>
      </xdr:nvSpPr>
      <xdr:spPr>
        <a:xfrm>
          <a:off x="4686300" y="6193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170129</xdr:rowOff>
    </xdr:from>
    <xdr:to>
      <xdr:col>24</xdr:col>
      <xdr:colOff>114300</xdr:colOff>
      <xdr:row>37</xdr:row>
      <xdr:rowOff>100279</xdr:rowOff>
    </xdr:to>
    <xdr:sp macro="" textlink="">
      <xdr:nvSpPr>
        <xdr:cNvPr id="62" name="フローチャート: 判断 61"/>
        <xdr:cNvSpPr/>
      </xdr:nvSpPr>
      <xdr:spPr>
        <a:xfrm>
          <a:off x="45847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86532</xdr:rowOff>
    </xdr:from>
    <xdr:to>
      <xdr:col>19</xdr:col>
      <xdr:colOff>177800</xdr:colOff>
      <xdr:row>37</xdr:row>
      <xdr:rowOff>97523</xdr:rowOff>
    </xdr:to>
    <xdr:cxnSp macro="">
      <xdr:nvCxnSpPr>
        <xdr:cNvPr id="63" name="直線コネクタ 62"/>
        <xdr:cNvCxnSpPr/>
      </xdr:nvCxnSpPr>
      <xdr:spPr>
        <a:xfrm flipV="1">
          <a:off x="2908300" y="6430182"/>
          <a:ext cx="889000" cy="1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5252</xdr:rowOff>
    </xdr:from>
    <xdr:to>
      <xdr:col>20</xdr:col>
      <xdr:colOff>38100</xdr:colOff>
      <xdr:row>37</xdr:row>
      <xdr:rowOff>106852</xdr:rowOff>
    </xdr:to>
    <xdr:sp macro="" textlink="">
      <xdr:nvSpPr>
        <xdr:cNvPr id="64" name="フローチャート: 判断 63"/>
        <xdr:cNvSpPr/>
      </xdr:nvSpPr>
      <xdr:spPr>
        <a:xfrm>
          <a:off x="3746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123379</xdr:rowOff>
    </xdr:from>
    <xdr:ext cx="534377" cy="259045"/>
    <xdr:sp macro="" textlink="">
      <xdr:nvSpPr>
        <xdr:cNvPr id="65" name="テキスト ボックス 64"/>
        <xdr:cNvSpPr txBox="1"/>
      </xdr:nvSpPr>
      <xdr:spPr>
        <a:xfrm>
          <a:off x="3530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94209</xdr:rowOff>
    </xdr:from>
    <xdr:to>
      <xdr:col>15</xdr:col>
      <xdr:colOff>50800</xdr:colOff>
      <xdr:row>37</xdr:row>
      <xdr:rowOff>97523</xdr:rowOff>
    </xdr:to>
    <xdr:cxnSp macro="">
      <xdr:nvCxnSpPr>
        <xdr:cNvPr id="66" name="直線コネクタ 65"/>
        <xdr:cNvCxnSpPr/>
      </xdr:nvCxnSpPr>
      <xdr:spPr>
        <a:xfrm>
          <a:off x="2019300" y="6437859"/>
          <a:ext cx="889000" cy="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2984</xdr:rowOff>
    </xdr:from>
    <xdr:to>
      <xdr:col>15</xdr:col>
      <xdr:colOff>101600</xdr:colOff>
      <xdr:row>37</xdr:row>
      <xdr:rowOff>104584</xdr:rowOff>
    </xdr:to>
    <xdr:sp macro="" textlink="">
      <xdr:nvSpPr>
        <xdr:cNvPr id="67" name="フローチャート: 判断 66"/>
        <xdr:cNvSpPr/>
      </xdr:nvSpPr>
      <xdr:spPr>
        <a:xfrm>
          <a:off x="2857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121111</xdr:rowOff>
    </xdr:from>
    <xdr:ext cx="534377" cy="259045"/>
    <xdr:sp macro="" textlink="">
      <xdr:nvSpPr>
        <xdr:cNvPr id="68" name="テキスト ボックス 67"/>
        <xdr:cNvSpPr txBox="1"/>
      </xdr:nvSpPr>
      <xdr:spPr>
        <a:xfrm>
          <a:off x="2641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78759</xdr:rowOff>
    </xdr:from>
    <xdr:to>
      <xdr:col>10</xdr:col>
      <xdr:colOff>114300</xdr:colOff>
      <xdr:row>37</xdr:row>
      <xdr:rowOff>94209</xdr:rowOff>
    </xdr:to>
    <xdr:cxnSp macro="">
      <xdr:nvCxnSpPr>
        <xdr:cNvPr id="69" name="直線コネクタ 68"/>
        <xdr:cNvCxnSpPr/>
      </xdr:nvCxnSpPr>
      <xdr:spPr>
        <a:xfrm>
          <a:off x="1130300" y="6422409"/>
          <a:ext cx="889000" cy="1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3270</xdr:rowOff>
    </xdr:from>
    <xdr:to>
      <xdr:col>10</xdr:col>
      <xdr:colOff>165100</xdr:colOff>
      <xdr:row>37</xdr:row>
      <xdr:rowOff>104870</xdr:rowOff>
    </xdr:to>
    <xdr:sp macro="" textlink="">
      <xdr:nvSpPr>
        <xdr:cNvPr id="70" name="フローチャート: 判断 69"/>
        <xdr:cNvSpPr/>
      </xdr:nvSpPr>
      <xdr:spPr>
        <a:xfrm>
          <a:off x="1968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121397</xdr:rowOff>
    </xdr:from>
    <xdr:ext cx="534377" cy="259045"/>
    <xdr:sp macro="" textlink="">
      <xdr:nvSpPr>
        <xdr:cNvPr id="71" name="テキスト ボックス 70"/>
        <xdr:cNvSpPr txBox="1"/>
      </xdr:nvSpPr>
      <xdr:spPr>
        <a:xfrm>
          <a:off x="1752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158947</xdr:rowOff>
    </xdr:from>
    <xdr:to>
      <xdr:col>6</xdr:col>
      <xdr:colOff>38100</xdr:colOff>
      <xdr:row>37</xdr:row>
      <xdr:rowOff>89097</xdr:rowOff>
    </xdr:to>
    <xdr:sp macro="" textlink="">
      <xdr:nvSpPr>
        <xdr:cNvPr id="72" name="フローチャート: 判断 71"/>
        <xdr:cNvSpPr/>
      </xdr:nvSpPr>
      <xdr:spPr>
        <a:xfrm>
          <a:off x="1079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105624</xdr:rowOff>
    </xdr:from>
    <xdr:ext cx="534377" cy="259045"/>
    <xdr:sp macro="" textlink="">
      <xdr:nvSpPr>
        <xdr:cNvPr id="73" name="テキスト ボックス 72"/>
        <xdr:cNvSpPr txBox="1"/>
      </xdr:nvSpPr>
      <xdr:spPr>
        <a:xfrm>
          <a:off x="863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40361</xdr:rowOff>
    </xdr:from>
    <xdr:to>
      <xdr:col>24</xdr:col>
      <xdr:colOff>114300</xdr:colOff>
      <xdr:row>37</xdr:row>
      <xdr:rowOff>141961</xdr:rowOff>
    </xdr:to>
    <xdr:sp macro="" textlink="">
      <xdr:nvSpPr>
        <xdr:cNvPr id="79" name="楕円 78"/>
        <xdr:cNvSpPr/>
      </xdr:nvSpPr>
      <xdr:spPr>
        <a:xfrm>
          <a:off x="4584700" y="638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18788</xdr:rowOff>
    </xdr:from>
    <xdr:ext cx="534377" cy="259045"/>
    <xdr:sp macro="" textlink="">
      <xdr:nvSpPr>
        <xdr:cNvPr id="80" name="議会費該当値テキスト"/>
        <xdr:cNvSpPr txBox="1"/>
      </xdr:nvSpPr>
      <xdr:spPr>
        <a:xfrm>
          <a:off x="4686300" y="6362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35732</xdr:rowOff>
    </xdr:from>
    <xdr:to>
      <xdr:col>20</xdr:col>
      <xdr:colOff>38100</xdr:colOff>
      <xdr:row>37</xdr:row>
      <xdr:rowOff>137332</xdr:rowOff>
    </xdr:to>
    <xdr:sp macro="" textlink="">
      <xdr:nvSpPr>
        <xdr:cNvPr id="81" name="楕円 80"/>
        <xdr:cNvSpPr/>
      </xdr:nvSpPr>
      <xdr:spPr>
        <a:xfrm>
          <a:off x="3746500" y="637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128458</xdr:rowOff>
    </xdr:from>
    <xdr:ext cx="534377" cy="259045"/>
    <xdr:sp macro="" textlink="">
      <xdr:nvSpPr>
        <xdr:cNvPr id="82" name="テキスト ボックス 81"/>
        <xdr:cNvSpPr txBox="1"/>
      </xdr:nvSpPr>
      <xdr:spPr>
        <a:xfrm>
          <a:off x="3530111" y="647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46723</xdr:rowOff>
    </xdr:from>
    <xdr:to>
      <xdr:col>15</xdr:col>
      <xdr:colOff>101600</xdr:colOff>
      <xdr:row>37</xdr:row>
      <xdr:rowOff>148323</xdr:rowOff>
    </xdr:to>
    <xdr:sp macro="" textlink="">
      <xdr:nvSpPr>
        <xdr:cNvPr id="83" name="楕円 82"/>
        <xdr:cNvSpPr/>
      </xdr:nvSpPr>
      <xdr:spPr>
        <a:xfrm>
          <a:off x="2857500" y="639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139451</xdr:rowOff>
    </xdr:from>
    <xdr:ext cx="534377" cy="259045"/>
    <xdr:sp macro="" textlink="">
      <xdr:nvSpPr>
        <xdr:cNvPr id="84" name="テキスト ボックス 83"/>
        <xdr:cNvSpPr txBox="1"/>
      </xdr:nvSpPr>
      <xdr:spPr>
        <a:xfrm>
          <a:off x="2641111" y="6483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43409</xdr:rowOff>
    </xdr:from>
    <xdr:to>
      <xdr:col>10</xdr:col>
      <xdr:colOff>165100</xdr:colOff>
      <xdr:row>37</xdr:row>
      <xdr:rowOff>145009</xdr:rowOff>
    </xdr:to>
    <xdr:sp macro="" textlink="">
      <xdr:nvSpPr>
        <xdr:cNvPr id="85" name="楕円 84"/>
        <xdr:cNvSpPr/>
      </xdr:nvSpPr>
      <xdr:spPr>
        <a:xfrm>
          <a:off x="1968500" y="638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136136</xdr:rowOff>
    </xdr:from>
    <xdr:ext cx="534377" cy="259045"/>
    <xdr:sp macro="" textlink="">
      <xdr:nvSpPr>
        <xdr:cNvPr id="86" name="テキスト ボックス 85"/>
        <xdr:cNvSpPr txBox="1"/>
      </xdr:nvSpPr>
      <xdr:spPr>
        <a:xfrm>
          <a:off x="1752111" y="6479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27959</xdr:rowOff>
    </xdr:from>
    <xdr:to>
      <xdr:col>6</xdr:col>
      <xdr:colOff>38100</xdr:colOff>
      <xdr:row>37</xdr:row>
      <xdr:rowOff>129559</xdr:rowOff>
    </xdr:to>
    <xdr:sp macro="" textlink="">
      <xdr:nvSpPr>
        <xdr:cNvPr id="87" name="楕円 86"/>
        <xdr:cNvSpPr/>
      </xdr:nvSpPr>
      <xdr:spPr>
        <a:xfrm>
          <a:off x="1079500" y="637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120686</xdr:rowOff>
    </xdr:from>
    <xdr:ext cx="534377" cy="259045"/>
    <xdr:sp macro="" textlink="">
      <xdr:nvSpPr>
        <xdr:cNvPr id="88" name="テキスト ボックス 87"/>
        <xdr:cNvSpPr txBox="1"/>
      </xdr:nvSpPr>
      <xdr:spPr>
        <a:xfrm>
          <a:off x="863111" y="6464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91654</xdr:rowOff>
    </xdr:from>
    <xdr:to>
      <xdr:col>24</xdr:col>
      <xdr:colOff>62865</xdr:colOff>
      <xdr:row>58</xdr:row>
      <xdr:rowOff>169657</xdr:rowOff>
    </xdr:to>
    <xdr:cxnSp macro="">
      <xdr:nvCxnSpPr>
        <xdr:cNvPr id="112" name="直線コネクタ 111"/>
        <xdr:cNvCxnSpPr/>
      </xdr:nvCxnSpPr>
      <xdr:spPr>
        <a:xfrm flipV="1">
          <a:off x="4633595" y="8835604"/>
          <a:ext cx="1270" cy="127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2034</xdr:rowOff>
    </xdr:from>
    <xdr:ext cx="599010" cy="259045"/>
    <xdr:sp macro="" textlink="">
      <xdr:nvSpPr>
        <xdr:cNvPr id="113" name="総務費最小値テキスト"/>
        <xdr:cNvSpPr txBox="1"/>
      </xdr:nvSpPr>
      <xdr:spPr>
        <a:xfrm>
          <a:off x="4686300" y="10117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169657</xdr:rowOff>
    </xdr:from>
    <xdr:to>
      <xdr:col>24</xdr:col>
      <xdr:colOff>152400</xdr:colOff>
      <xdr:row>58</xdr:row>
      <xdr:rowOff>169657</xdr:rowOff>
    </xdr:to>
    <xdr:cxnSp macro="">
      <xdr:nvCxnSpPr>
        <xdr:cNvPr id="114" name="直線コネクタ 113"/>
        <xdr:cNvCxnSpPr/>
      </xdr:nvCxnSpPr>
      <xdr:spPr>
        <a:xfrm>
          <a:off x="4546600" y="10113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38331</xdr:rowOff>
    </xdr:from>
    <xdr:ext cx="690189" cy="259045"/>
    <xdr:sp macro="" textlink="">
      <xdr:nvSpPr>
        <xdr:cNvPr id="115" name="総務費最大値テキスト"/>
        <xdr:cNvSpPr txBox="1"/>
      </xdr:nvSpPr>
      <xdr:spPr>
        <a:xfrm>
          <a:off x="4686300" y="86108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3,476,104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91654</xdr:rowOff>
    </xdr:from>
    <xdr:to>
      <xdr:col>24</xdr:col>
      <xdr:colOff>152400</xdr:colOff>
      <xdr:row>51</xdr:row>
      <xdr:rowOff>91654</xdr:rowOff>
    </xdr:to>
    <xdr:cxnSp macro="">
      <xdr:nvCxnSpPr>
        <xdr:cNvPr id="116" name="直線コネクタ 115"/>
        <xdr:cNvCxnSpPr/>
      </xdr:nvCxnSpPr>
      <xdr:spPr>
        <a:xfrm>
          <a:off x="4546600" y="883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104782</xdr:rowOff>
    </xdr:from>
    <xdr:to>
      <xdr:col>24</xdr:col>
      <xdr:colOff>63500</xdr:colOff>
      <xdr:row>58</xdr:row>
      <xdr:rowOff>37978</xdr:rowOff>
    </xdr:to>
    <xdr:cxnSp macro="">
      <xdr:nvCxnSpPr>
        <xdr:cNvPr id="117" name="直線コネクタ 116"/>
        <xdr:cNvCxnSpPr/>
      </xdr:nvCxnSpPr>
      <xdr:spPr>
        <a:xfrm flipV="1">
          <a:off x="3797300" y="9877432"/>
          <a:ext cx="838200" cy="104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35622</xdr:rowOff>
    </xdr:from>
    <xdr:ext cx="599010" cy="259045"/>
    <xdr:sp macro="" textlink="">
      <xdr:nvSpPr>
        <xdr:cNvPr id="118" name="総務費平均値テキスト"/>
        <xdr:cNvSpPr txBox="1"/>
      </xdr:nvSpPr>
      <xdr:spPr>
        <a:xfrm>
          <a:off x="4686300" y="99797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57195</xdr:rowOff>
    </xdr:from>
    <xdr:to>
      <xdr:col>24</xdr:col>
      <xdr:colOff>114300</xdr:colOff>
      <xdr:row>58</xdr:row>
      <xdr:rowOff>158795</xdr:rowOff>
    </xdr:to>
    <xdr:sp macro="" textlink="">
      <xdr:nvSpPr>
        <xdr:cNvPr id="119" name="フローチャート: 判断 118"/>
        <xdr:cNvSpPr/>
      </xdr:nvSpPr>
      <xdr:spPr>
        <a:xfrm>
          <a:off x="4584700" y="100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37978</xdr:rowOff>
    </xdr:from>
    <xdr:to>
      <xdr:col>19</xdr:col>
      <xdr:colOff>177800</xdr:colOff>
      <xdr:row>58</xdr:row>
      <xdr:rowOff>121786</xdr:rowOff>
    </xdr:to>
    <xdr:cxnSp macro="">
      <xdr:nvCxnSpPr>
        <xdr:cNvPr id="120" name="直線コネクタ 119"/>
        <xdr:cNvCxnSpPr/>
      </xdr:nvCxnSpPr>
      <xdr:spPr>
        <a:xfrm flipV="1">
          <a:off x="2908300" y="9982078"/>
          <a:ext cx="889000" cy="83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57544</xdr:rowOff>
    </xdr:from>
    <xdr:to>
      <xdr:col>20</xdr:col>
      <xdr:colOff>38100</xdr:colOff>
      <xdr:row>58</xdr:row>
      <xdr:rowOff>159144</xdr:rowOff>
    </xdr:to>
    <xdr:sp macro="" textlink="">
      <xdr:nvSpPr>
        <xdr:cNvPr id="121" name="フローチャート: 判断 120"/>
        <xdr:cNvSpPr/>
      </xdr:nvSpPr>
      <xdr:spPr>
        <a:xfrm>
          <a:off x="3746500" y="1000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150271</xdr:rowOff>
    </xdr:from>
    <xdr:ext cx="599010" cy="259045"/>
    <xdr:sp macro="" textlink="">
      <xdr:nvSpPr>
        <xdr:cNvPr id="122" name="テキスト ボックス 121"/>
        <xdr:cNvSpPr txBox="1"/>
      </xdr:nvSpPr>
      <xdr:spPr>
        <a:xfrm>
          <a:off x="3497795" y="10094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114524</xdr:rowOff>
    </xdr:from>
    <xdr:to>
      <xdr:col>15</xdr:col>
      <xdr:colOff>50800</xdr:colOff>
      <xdr:row>58</xdr:row>
      <xdr:rowOff>121786</xdr:rowOff>
    </xdr:to>
    <xdr:cxnSp macro="">
      <xdr:nvCxnSpPr>
        <xdr:cNvPr id="123" name="直線コネクタ 122"/>
        <xdr:cNvCxnSpPr/>
      </xdr:nvCxnSpPr>
      <xdr:spPr>
        <a:xfrm>
          <a:off x="2019300" y="10058624"/>
          <a:ext cx="889000" cy="7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56978</xdr:rowOff>
    </xdr:from>
    <xdr:to>
      <xdr:col>15</xdr:col>
      <xdr:colOff>101600</xdr:colOff>
      <xdr:row>58</xdr:row>
      <xdr:rowOff>158578</xdr:rowOff>
    </xdr:to>
    <xdr:sp macro="" textlink="">
      <xdr:nvSpPr>
        <xdr:cNvPr id="124" name="フローチャート: 判断 123"/>
        <xdr:cNvSpPr/>
      </xdr:nvSpPr>
      <xdr:spPr>
        <a:xfrm>
          <a:off x="2857500" y="1000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3655</xdr:rowOff>
    </xdr:from>
    <xdr:ext cx="599010" cy="259045"/>
    <xdr:sp macro="" textlink="">
      <xdr:nvSpPr>
        <xdr:cNvPr id="125" name="テキスト ボックス 124"/>
        <xdr:cNvSpPr txBox="1"/>
      </xdr:nvSpPr>
      <xdr:spPr>
        <a:xfrm>
          <a:off x="2608795" y="977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114524</xdr:rowOff>
    </xdr:from>
    <xdr:to>
      <xdr:col>10</xdr:col>
      <xdr:colOff>114300</xdr:colOff>
      <xdr:row>58</xdr:row>
      <xdr:rowOff>137938</xdr:rowOff>
    </xdr:to>
    <xdr:cxnSp macro="">
      <xdr:nvCxnSpPr>
        <xdr:cNvPr id="126" name="直線コネクタ 125"/>
        <xdr:cNvCxnSpPr/>
      </xdr:nvCxnSpPr>
      <xdr:spPr>
        <a:xfrm flipV="1">
          <a:off x="1130300" y="10058624"/>
          <a:ext cx="889000" cy="2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63390</xdr:rowOff>
    </xdr:from>
    <xdr:to>
      <xdr:col>10</xdr:col>
      <xdr:colOff>165100</xdr:colOff>
      <xdr:row>58</xdr:row>
      <xdr:rowOff>164990</xdr:rowOff>
    </xdr:to>
    <xdr:sp macro="" textlink="">
      <xdr:nvSpPr>
        <xdr:cNvPr id="127" name="フローチャート: 判断 126"/>
        <xdr:cNvSpPr/>
      </xdr:nvSpPr>
      <xdr:spPr>
        <a:xfrm>
          <a:off x="1968500" y="1000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10067</xdr:rowOff>
    </xdr:from>
    <xdr:ext cx="599010" cy="259045"/>
    <xdr:sp macro="" textlink="">
      <xdr:nvSpPr>
        <xdr:cNvPr id="128" name="テキスト ボックス 127"/>
        <xdr:cNvSpPr txBox="1"/>
      </xdr:nvSpPr>
      <xdr:spPr>
        <a:xfrm>
          <a:off x="1719795" y="9782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63928</xdr:rowOff>
    </xdr:from>
    <xdr:to>
      <xdr:col>6</xdr:col>
      <xdr:colOff>38100</xdr:colOff>
      <xdr:row>58</xdr:row>
      <xdr:rowOff>165528</xdr:rowOff>
    </xdr:to>
    <xdr:sp macro="" textlink="">
      <xdr:nvSpPr>
        <xdr:cNvPr id="129" name="フローチャート: 判断 128"/>
        <xdr:cNvSpPr/>
      </xdr:nvSpPr>
      <xdr:spPr>
        <a:xfrm>
          <a:off x="1079500" y="100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10605</xdr:rowOff>
    </xdr:from>
    <xdr:ext cx="599010" cy="259045"/>
    <xdr:sp macro="" textlink="">
      <xdr:nvSpPr>
        <xdr:cNvPr id="130" name="テキスト ボックス 129"/>
        <xdr:cNvSpPr txBox="1"/>
      </xdr:nvSpPr>
      <xdr:spPr>
        <a:xfrm>
          <a:off x="830795" y="9783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53982</xdr:rowOff>
    </xdr:from>
    <xdr:to>
      <xdr:col>24</xdr:col>
      <xdr:colOff>114300</xdr:colOff>
      <xdr:row>57</xdr:row>
      <xdr:rowOff>155582</xdr:rowOff>
    </xdr:to>
    <xdr:sp macro="" textlink="">
      <xdr:nvSpPr>
        <xdr:cNvPr id="136" name="楕円 135"/>
        <xdr:cNvSpPr/>
      </xdr:nvSpPr>
      <xdr:spPr>
        <a:xfrm>
          <a:off x="4584700" y="982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76859</xdr:rowOff>
    </xdr:from>
    <xdr:ext cx="599010" cy="259045"/>
    <xdr:sp macro="" textlink="">
      <xdr:nvSpPr>
        <xdr:cNvPr id="137" name="総務費該当値テキスト"/>
        <xdr:cNvSpPr txBox="1"/>
      </xdr:nvSpPr>
      <xdr:spPr>
        <a:xfrm>
          <a:off x="4686300" y="9678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158628</xdr:rowOff>
    </xdr:from>
    <xdr:to>
      <xdr:col>20</xdr:col>
      <xdr:colOff>38100</xdr:colOff>
      <xdr:row>58</xdr:row>
      <xdr:rowOff>88778</xdr:rowOff>
    </xdr:to>
    <xdr:sp macro="" textlink="">
      <xdr:nvSpPr>
        <xdr:cNvPr id="138" name="楕円 137"/>
        <xdr:cNvSpPr/>
      </xdr:nvSpPr>
      <xdr:spPr>
        <a:xfrm>
          <a:off x="3746500" y="993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105305</xdr:rowOff>
    </xdr:from>
    <xdr:ext cx="599010" cy="259045"/>
    <xdr:sp macro="" textlink="">
      <xdr:nvSpPr>
        <xdr:cNvPr id="139" name="テキスト ボックス 138"/>
        <xdr:cNvSpPr txBox="1"/>
      </xdr:nvSpPr>
      <xdr:spPr>
        <a:xfrm>
          <a:off x="3497795" y="9706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70986</xdr:rowOff>
    </xdr:from>
    <xdr:to>
      <xdr:col>15</xdr:col>
      <xdr:colOff>101600</xdr:colOff>
      <xdr:row>59</xdr:row>
      <xdr:rowOff>1136</xdr:rowOff>
    </xdr:to>
    <xdr:sp macro="" textlink="">
      <xdr:nvSpPr>
        <xdr:cNvPr id="140" name="楕円 139"/>
        <xdr:cNvSpPr/>
      </xdr:nvSpPr>
      <xdr:spPr>
        <a:xfrm>
          <a:off x="2857500" y="1001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163713</xdr:rowOff>
    </xdr:from>
    <xdr:ext cx="599010" cy="259045"/>
    <xdr:sp macro="" textlink="">
      <xdr:nvSpPr>
        <xdr:cNvPr id="141" name="テキスト ボックス 140"/>
        <xdr:cNvSpPr txBox="1"/>
      </xdr:nvSpPr>
      <xdr:spPr>
        <a:xfrm>
          <a:off x="2608795" y="10107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63724</xdr:rowOff>
    </xdr:from>
    <xdr:to>
      <xdr:col>10</xdr:col>
      <xdr:colOff>165100</xdr:colOff>
      <xdr:row>58</xdr:row>
      <xdr:rowOff>165324</xdr:rowOff>
    </xdr:to>
    <xdr:sp macro="" textlink="">
      <xdr:nvSpPr>
        <xdr:cNvPr id="142" name="楕円 141"/>
        <xdr:cNvSpPr/>
      </xdr:nvSpPr>
      <xdr:spPr>
        <a:xfrm>
          <a:off x="1968500" y="1000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156451</xdr:rowOff>
    </xdr:from>
    <xdr:ext cx="599010" cy="259045"/>
    <xdr:sp macro="" textlink="">
      <xdr:nvSpPr>
        <xdr:cNvPr id="143" name="テキスト ボックス 142"/>
        <xdr:cNvSpPr txBox="1"/>
      </xdr:nvSpPr>
      <xdr:spPr>
        <a:xfrm>
          <a:off x="1719795" y="10100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87138</xdr:rowOff>
    </xdr:from>
    <xdr:to>
      <xdr:col>6</xdr:col>
      <xdr:colOff>38100</xdr:colOff>
      <xdr:row>59</xdr:row>
      <xdr:rowOff>17288</xdr:rowOff>
    </xdr:to>
    <xdr:sp macro="" textlink="">
      <xdr:nvSpPr>
        <xdr:cNvPr id="144" name="楕円 143"/>
        <xdr:cNvSpPr/>
      </xdr:nvSpPr>
      <xdr:spPr>
        <a:xfrm>
          <a:off x="1079500" y="1003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8415</xdr:rowOff>
    </xdr:from>
    <xdr:ext cx="599010" cy="259045"/>
    <xdr:sp macro="" textlink="">
      <xdr:nvSpPr>
        <xdr:cNvPr id="145" name="テキスト ボックス 144"/>
        <xdr:cNvSpPr txBox="1"/>
      </xdr:nvSpPr>
      <xdr:spPr>
        <a:xfrm>
          <a:off x="830795" y="10123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7" name="テキスト ボックス 166"/>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9" name="テキスト ボックス 168"/>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18507</xdr:rowOff>
    </xdr:from>
    <xdr:to>
      <xdr:col>24</xdr:col>
      <xdr:colOff>62865</xdr:colOff>
      <xdr:row>78</xdr:row>
      <xdr:rowOff>70081</xdr:rowOff>
    </xdr:to>
    <xdr:cxnSp macro="">
      <xdr:nvCxnSpPr>
        <xdr:cNvPr id="171" name="直線コネクタ 170"/>
        <xdr:cNvCxnSpPr/>
      </xdr:nvCxnSpPr>
      <xdr:spPr>
        <a:xfrm flipV="1">
          <a:off x="4633595" y="12020007"/>
          <a:ext cx="1270" cy="1423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73908</xdr:rowOff>
    </xdr:from>
    <xdr:ext cx="599010" cy="259045"/>
    <xdr:sp macro="" textlink="">
      <xdr:nvSpPr>
        <xdr:cNvPr id="172" name="民生費最小値テキスト"/>
        <xdr:cNvSpPr txBox="1"/>
      </xdr:nvSpPr>
      <xdr:spPr>
        <a:xfrm>
          <a:off x="4686300" y="13447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70081</xdr:rowOff>
    </xdr:from>
    <xdr:to>
      <xdr:col>24</xdr:col>
      <xdr:colOff>152400</xdr:colOff>
      <xdr:row>78</xdr:row>
      <xdr:rowOff>70081</xdr:rowOff>
    </xdr:to>
    <xdr:cxnSp macro="">
      <xdr:nvCxnSpPr>
        <xdr:cNvPr id="173" name="直線コネクタ 172"/>
        <xdr:cNvCxnSpPr/>
      </xdr:nvCxnSpPr>
      <xdr:spPr>
        <a:xfrm>
          <a:off x="4546600" y="1344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136634</xdr:rowOff>
    </xdr:from>
    <xdr:ext cx="599010" cy="259045"/>
    <xdr:sp macro="" textlink="">
      <xdr:nvSpPr>
        <xdr:cNvPr id="174" name="民生費最大値テキスト"/>
        <xdr:cNvSpPr txBox="1"/>
      </xdr:nvSpPr>
      <xdr:spPr>
        <a:xfrm>
          <a:off x="4686300" y="11795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994,221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18507</xdr:rowOff>
    </xdr:from>
    <xdr:to>
      <xdr:col>24</xdr:col>
      <xdr:colOff>152400</xdr:colOff>
      <xdr:row>70</xdr:row>
      <xdr:rowOff>18507</xdr:rowOff>
    </xdr:to>
    <xdr:cxnSp macro="">
      <xdr:nvCxnSpPr>
        <xdr:cNvPr id="175" name="直線コネクタ 174"/>
        <xdr:cNvCxnSpPr/>
      </xdr:nvCxnSpPr>
      <xdr:spPr>
        <a:xfrm>
          <a:off x="4546600" y="12020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19362</xdr:rowOff>
    </xdr:from>
    <xdr:to>
      <xdr:col>24</xdr:col>
      <xdr:colOff>63500</xdr:colOff>
      <xdr:row>77</xdr:row>
      <xdr:rowOff>11666</xdr:rowOff>
    </xdr:to>
    <xdr:cxnSp macro="">
      <xdr:nvCxnSpPr>
        <xdr:cNvPr id="176" name="直線コネクタ 175"/>
        <xdr:cNvCxnSpPr/>
      </xdr:nvCxnSpPr>
      <xdr:spPr>
        <a:xfrm>
          <a:off x="3797300" y="13049562"/>
          <a:ext cx="838200" cy="16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13645</xdr:rowOff>
    </xdr:from>
    <xdr:ext cx="599010" cy="259045"/>
    <xdr:sp macro="" textlink="">
      <xdr:nvSpPr>
        <xdr:cNvPr id="177" name="民生費平均値テキスト"/>
        <xdr:cNvSpPr txBox="1"/>
      </xdr:nvSpPr>
      <xdr:spPr>
        <a:xfrm>
          <a:off x="4686300" y="132152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35218</xdr:rowOff>
    </xdr:from>
    <xdr:to>
      <xdr:col>24</xdr:col>
      <xdr:colOff>114300</xdr:colOff>
      <xdr:row>77</xdr:row>
      <xdr:rowOff>136818</xdr:rowOff>
    </xdr:to>
    <xdr:sp macro="" textlink="">
      <xdr:nvSpPr>
        <xdr:cNvPr id="178" name="フローチャート: 判断 177"/>
        <xdr:cNvSpPr/>
      </xdr:nvSpPr>
      <xdr:spPr>
        <a:xfrm>
          <a:off x="4584700" y="1323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19362</xdr:rowOff>
    </xdr:from>
    <xdr:to>
      <xdr:col>19</xdr:col>
      <xdr:colOff>177800</xdr:colOff>
      <xdr:row>77</xdr:row>
      <xdr:rowOff>79446</xdr:rowOff>
    </xdr:to>
    <xdr:cxnSp macro="">
      <xdr:nvCxnSpPr>
        <xdr:cNvPr id="179" name="直線コネクタ 178"/>
        <xdr:cNvCxnSpPr/>
      </xdr:nvCxnSpPr>
      <xdr:spPr>
        <a:xfrm flipV="1">
          <a:off x="2908300" y="13049562"/>
          <a:ext cx="889000" cy="23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50381</xdr:rowOff>
    </xdr:from>
    <xdr:to>
      <xdr:col>20</xdr:col>
      <xdr:colOff>38100</xdr:colOff>
      <xdr:row>77</xdr:row>
      <xdr:rowOff>151981</xdr:rowOff>
    </xdr:to>
    <xdr:sp macro="" textlink="">
      <xdr:nvSpPr>
        <xdr:cNvPr id="180" name="フローチャート: 判断 179"/>
        <xdr:cNvSpPr/>
      </xdr:nvSpPr>
      <xdr:spPr>
        <a:xfrm>
          <a:off x="37465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143108</xdr:rowOff>
    </xdr:from>
    <xdr:ext cx="599010" cy="259045"/>
    <xdr:sp macro="" textlink="">
      <xdr:nvSpPr>
        <xdr:cNvPr id="181" name="テキスト ボックス 180"/>
        <xdr:cNvSpPr txBox="1"/>
      </xdr:nvSpPr>
      <xdr:spPr>
        <a:xfrm>
          <a:off x="3497795" y="13344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76270</xdr:rowOff>
    </xdr:from>
    <xdr:to>
      <xdr:col>15</xdr:col>
      <xdr:colOff>50800</xdr:colOff>
      <xdr:row>77</xdr:row>
      <xdr:rowOff>79446</xdr:rowOff>
    </xdr:to>
    <xdr:cxnSp macro="">
      <xdr:nvCxnSpPr>
        <xdr:cNvPr id="182" name="直線コネクタ 181"/>
        <xdr:cNvCxnSpPr/>
      </xdr:nvCxnSpPr>
      <xdr:spPr>
        <a:xfrm>
          <a:off x="2019300" y="13277920"/>
          <a:ext cx="889000" cy="3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32810</xdr:rowOff>
    </xdr:from>
    <xdr:to>
      <xdr:col>15</xdr:col>
      <xdr:colOff>101600</xdr:colOff>
      <xdr:row>77</xdr:row>
      <xdr:rowOff>134410</xdr:rowOff>
    </xdr:to>
    <xdr:sp macro="" textlink="">
      <xdr:nvSpPr>
        <xdr:cNvPr id="183" name="フローチャート: 判断 182"/>
        <xdr:cNvSpPr/>
      </xdr:nvSpPr>
      <xdr:spPr>
        <a:xfrm>
          <a:off x="2857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125537</xdr:rowOff>
    </xdr:from>
    <xdr:ext cx="599010" cy="259045"/>
    <xdr:sp macro="" textlink="">
      <xdr:nvSpPr>
        <xdr:cNvPr id="184" name="テキスト ボックス 183"/>
        <xdr:cNvSpPr txBox="1"/>
      </xdr:nvSpPr>
      <xdr:spPr>
        <a:xfrm>
          <a:off x="2608795" y="1332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148109</xdr:rowOff>
    </xdr:from>
    <xdr:to>
      <xdr:col>10</xdr:col>
      <xdr:colOff>114300</xdr:colOff>
      <xdr:row>77</xdr:row>
      <xdr:rowOff>76270</xdr:rowOff>
    </xdr:to>
    <xdr:cxnSp macro="">
      <xdr:nvCxnSpPr>
        <xdr:cNvPr id="185" name="直線コネクタ 184"/>
        <xdr:cNvCxnSpPr/>
      </xdr:nvCxnSpPr>
      <xdr:spPr>
        <a:xfrm>
          <a:off x="1130300" y="13006859"/>
          <a:ext cx="889000" cy="271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38067</xdr:rowOff>
    </xdr:from>
    <xdr:to>
      <xdr:col>10</xdr:col>
      <xdr:colOff>165100</xdr:colOff>
      <xdr:row>77</xdr:row>
      <xdr:rowOff>139667</xdr:rowOff>
    </xdr:to>
    <xdr:sp macro="" textlink="">
      <xdr:nvSpPr>
        <xdr:cNvPr id="186" name="フローチャート: 判断 185"/>
        <xdr:cNvSpPr/>
      </xdr:nvSpPr>
      <xdr:spPr>
        <a:xfrm>
          <a:off x="1968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130794</xdr:rowOff>
    </xdr:from>
    <xdr:ext cx="599010" cy="259045"/>
    <xdr:sp macro="" textlink="">
      <xdr:nvSpPr>
        <xdr:cNvPr id="187" name="テキスト ボックス 186"/>
        <xdr:cNvSpPr txBox="1"/>
      </xdr:nvSpPr>
      <xdr:spPr>
        <a:xfrm>
          <a:off x="1719795" y="1333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52285</xdr:rowOff>
    </xdr:from>
    <xdr:to>
      <xdr:col>6</xdr:col>
      <xdr:colOff>38100</xdr:colOff>
      <xdr:row>77</xdr:row>
      <xdr:rowOff>153885</xdr:rowOff>
    </xdr:to>
    <xdr:sp macro="" textlink="">
      <xdr:nvSpPr>
        <xdr:cNvPr id="188" name="フローチャート: 判断 187"/>
        <xdr:cNvSpPr/>
      </xdr:nvSpPr>
      <xdr:spPr>
        <a:xfrm>
          <a:off x="1079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145012</xdr:rowOff>
    </xdr:from>
    <xdr:ext cx="599010" cy="259045"/>
    <xdr:sp macro="" textlink="">
      <xdr:nvSpPr>
        <xdr:cNvPr id="189" name="テキスト ボックス 188"/>
        <xdr:cNvSpPr txBox="1"/>
      </xdr:nvSpPr>
      <xdr:spPr>
        <a:xfrm>
          <a:off x="830795" y="13346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132316</xdr:rowOff>
    </xdr:from>
    <xdr:to>
      <xdr:col>24</xdr:col>
      <xdr:colOff>114300</xdr:colOff>
      <xdr:row>77</xdr:row>
      <xdr:rowOff>62466</xdr:rowOff>
    </xdr:to>
    <xdr:sp macro="" textlink="">
      <xdr:nvSpPr>
        <xdr:cNvPr id="195" name="楕円 194"/>
        <xdr:cNvSpPr/>
      </xdr:nvSpPr>
      <xdr:spPr>
        <a:xfrm>
          <a:off x="4584700" y="1316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155193</xdr:rowOff>
    </xdr:from>
    <xdr:ext cx="599010" cy="259045"/>
    <xdr:sp macro="" textlink="">
      <xdr:nvSpPr>
        <xdr:cNvPr id="196" name="民生費該当値テキスト"/>
        <xdr:cNvSpPr txBox="1"/>
      </xdr:nvSpPr>
      <xdr:spPr>
        <a:xfrm>
          <a:off x="4686300" y="13013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140012</xdr:rowOff>
    </xdr:from>
    <xdr:to>
      <xdr:col>20</xdr:col>
      <xdr:colOff>38100</xdr:colOff>
      <xdr:row>76</xdr:row>
      <xdr:rowOff>70162</xdr:rowOff>
    </xdr:to>
    <xdr:sp macro="" textlink="">
      <xdr:nvSpPr>
        <xdr:cNvPr id="197" name="楕円 196"/>
        <xdr:cNvSpPr/>
      </xdr:nvSpPr>
      <xdr:spPr>
        <a:xfrm>
          <a:off x="3746500" y="12998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86689</xdr:rowOff>
    </xdr:from>
    <xdr:ext cx="599010" cy="259045"/>
    <xdr:sp macro="" textlink="">
      <xdr:nvSpPr>
        <xdr:cNvPr id="198" name="テキスト ボックス 197"/>
        <xdr:cNvSpPr txBox="1"/>
      </xdr:nvSpPr>
      <xdr:spPr>
        <a:xfrm>
          <a:off x="3497795" y="12773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28646</xdr:rowOff>
    </xdr:from>
    <xdr:to>
      <xdr:col>15</xdr:col>
      <xdr:colOff>101600</xdr:colOff>
      <xdr:row>77</xdr:row>
      <xdr:rowOff>130246</xdr:rowOff>
    </xdr:to>
    <xdr:sp macro="" textlink="">
      <xdr:nvSpPr>
        <xdr:cNvPr id="199" name="楕円 198"/>
        <xdr:cNvSpPr/>
      </xdr:nvSpPr>
      <xdr:spPr>
        <a:xfrm>
          <a:off x="2857500" y="1323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146773</xdr:rowOff>
    </xdr:from>
    <xdr:ext cx="599010" cy="259045"/>
    <xdr:sp macro="" textlink="">
      <xdr:nvSpPr>
        <xdr:cNvPr id="200" name="テキスト ボックス 199"/>
        <xdr:cNvSpPr txBox="1"/>
      </xdr:nvSpPr>
      <xdr:spPr>
        <a:xfrm>
          <a:off x="2608795" y="13005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25470</xdr:rowOff>
    </xdr:from>
    <xdr:to>
      <xdr:col>10</xdr:col>
      <xdr:colOff>165100</xdr:colOff>
      <xdr:row>77</xdr:row>
      <xdr:rowOff>127070</xdr:rowOff>
    </xdr:to>
    <xdr:sp macro="" textlink="">
      <xdr:nvSpPr>
        <xdr:cNvPr id="201" name="楕円 200"/>
        <xdr:cNvSpPr/>
      </xdr:nvSpPr>
      <xdr:spPr>
        <a:xfrm>
          <a:off x="1968500" y="1322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143597</xdr:rowOff>
    </xdr:from>
    <xdr:ext cx="599010" cy="259045"/>
    <xdr:sp macro="" textlink="">
      <xdr:nvSpPr>
        <xdr:cNvPr id="202" name="テキスト ボックス 201"/>
        <xdr:cNvSpPr txBox="1"/>
      </xdr:nvSpPr>
      <xdr:spPr>
        <a:xfrm>
          <a:off x="1719795" y="13002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97310</xdr:rowOff>
    </xdr:from>
    <xdr:to>
      <xdr:col>6</xdr:col>
      <xdr:colOff>38100</xdr:colOff>
      <xdr:row>76</xdr:row>
      <xdr:rowOff>27459</xdr:rowOff>
    </xdr:to>
    <xdr:sp macro="" textlink="">
      <xdr:nvSpPr>
        <xdr:cNvPr id="203" name="楕円 202"/>
        <xdr:cNvSpPr/>
      </xdr:nvSpPr>
      <xdr:spPr>
        <a:xfrm>
          <a:off x="1079500" y="1295606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43987</xdr:rowOff>
    </xdr:from>
    <xdr:ext cx="599010" cy="259045"/>
    <xdr:sp macro="" textlink="">
      <xdr:nvSpPr>
        <xdr:cNvPr id="204" name="テキスト ボックス 203"/>
        <xdr:cNvSpPr txBox="1"/>
      </xdr:nvSpPr>
      <xdr:spPr>
        <a:xfrm>
          <a:off x="830795" y="12731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146777</xdr:rowOff>
    </xdr:from>
    <xdr:to>
      <xdr:col>24</xdr:col>
      <xdr:colOff>62865</xdr:colOff>
      <xdr:row>99</xdr:row>
      <xdr:rowOff>597</xdr:rowOff>
    </xdr:to>
    <xdr:cxnSp macro="">
      <xdr:nvCxnSpPr>
        <xdr:cNvPr id="230" name="直線コネクタ 229"/>
        <xdr:cNvCxnSpPr/>
      </xdr:nvCxnSpPr>
      <xdr:spPr>
        <a:xfrm flipV="1">
          <a:off x="4633595" y="15405827"/>
          <a:ext cx="1270" cy="156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4424</xdr:rowOff>
    </xdr:from>
    <xdr:ext cx="534377" cy="259045"/>
    <xdr:sp macro="" textlink="">
      <xdr:nvSpPr>
        <xdr:cNvPr id="231" name="衛生費最小値テキスト"/>
        <xdr:cNvSpPr txBox="1"/>
      </xdr:nvSpPr>
      <xdr:spPr>
        <a:xfrm>
          <a:off x="4686300" y="1697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597</xdr:rowOff>
    </xdr:from>
    <xdr:to>
      <xdr:col>24</xdr:col>
      <xdr:colOff>152400</xdr:colOff>
      <xdr:row>99</xdr:row>
      <xdr:rowOff>597</xdr:rowOff>
    </xdr:to>
    <xdr:cxnSp macro="">
      <xdr:nvCxnSpPr>
        <xdr:cNvPr id="232" name="直線コネクタ 231"/>
        <xdr:cNvCxnSpPr/>
      </xdr:nvCxnSpPr>
      <xdr:spPr>
        <a:xfrm>
          <a:off x="4546600" y="1697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93454</xdr:rowOff>
    </xdr:from>
    <xdr:ext cx="599010" cy="259045"/>
    <xdr:sp macro="" textlink="">
      <xdr:nvSpPr>
        <xdr:cNvPr id="233" name="衛生費最大値テキスト"/>
        <xdr:cNvSpPr txBox="1"/>
      </xdr:nvSpPr>
      <xdr:spPr>
        <a:xfrm>
          <a:off x="4686300" y="1518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510,333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146777</xdr:rowOff>
    </xdr:from>
    <xdr:to>
      <xdr:col>24</xdr:col>
      <xdr:colOff>152400</xdr:colOff>
      <xdr:row>89</xdr:row>
      <xdr:rowOff>146777</xdr:rowOff>
    </xdr:to>
    <xdr:cxnSp macro="">
      <xdr:nvCxnSpPr>
        <xdr:cNvPr id="234" name="直線コネクタ 233"/>
        <xdr:cNvCxnSpPr/>
      </xdr:nvCxnSpPr>
      <xdr:spPr>
        <a:xfrm>
          <a:off x="4546600" y="1540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89</xdr:row>
      <xdr:rowOff>146777</xdr:rowOff>
    </xdr:from>
    <xdr:to>
      <xdr:col>24</xdr:col>
      <xdr:colOff>63500</xdr:colOff>
      <xdr:row>97</xdr:row>
      <xdr:rowOff>83392</xdr:rowOff>
    </xdr:to>
    <xdr:cxnSp macro="">
      <xdr:nvCxnSpPr>
        <xdr:cNvPr id="235" name="直線コネクタ 234"/>
        <xdr:cNvCxnSpPr/>
      </xdr:nvCxnSpPr>
      <xdr:spPr>
        <a:xfrm flipV="1">
          <a:off x="3797300" y="15405827"/>
          <a:ext cx="838200" cy="1308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869</xdr:rowOff>
    </xdr:from>
    <xdr:ext cx="599010" cy="259045"/>
    <xdr:sp macro="" textlink="">
      <xdr:nvSpPr>
        <xdr:cNvPr id="236" name="衛生費平均値テキスト"/>
        <xdr:cNvSpPr txBox="1"/>
      </xdr:nvSpPr>
      <xdr:spPr>
        <a:xfrm>
          <a:off x="4686300" y="166315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22442</xdr:rowOff>
    </xdr:from>
    <xdr:to>
      <xdr:col>24</xdr:col>
      <xdr:colOff>114300</xdr:colOff>
      <xdr:row>97</xdr:row>
      <xdr:rowOff>124042</xdr:rowOff>
    </xdr:to>
    <xdr:sp macro="" textlink="">
      <xdr:nvSpPr>
        <xdr:cNvPr id="237" name="フローチャート: 判断 236"/>
        <xdr:cNvSpPr/>
      </xdr:nvSpPr>
      <xdr:spPr>
        <a:xfrm>
          <a:off x="45847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83392</xdr:rowOff>
    </xdr:from>
    <xdr:to>
      <xdr:col>19</xdr:col>
      <xdr:colOff>177800</xdr:colOff>
      <xdr:row>98</xdr:row>
      <xdr:rowOff>93605</xdr:rowOff>
    </xdr:to>
    <xdr:cxnSp macro="">
      <xdr:nvCxnSpPr>
        <xdr:cNvPr id="238" name="直線コネクタ 237"/>
        <xdr:cNvCxnSpPr/>
      </xdr:nvCxnSpPr>
      <xdr:spPr>
        <a:xfrm flipV="1">
          <a:off x="2908300" y="16714042"/>
          <a:ext cx="889000" cy="18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50691</xdr:rowOff>
    </xdr:from>
    <xdr:to>
      <xdr:col>20</xdr:col>
      <xdr:colOff>38100</xdr:colOff>
      <xdr:row>97</xdr:row>
      <xdr:rowOff>152291</xdr:rowOff>
    </xdr:to>
    <xdr:sp macro="" textlink="">
      <xdr:nvSpPr>
        <xdr:cNvPr id="239" name="フローチャート: 判断 238"/>
        <xdr:cNvSpPr/>
      </xdr:nvSpPr>
      <xdr:spPr>
        <a:xfrm>
          <a:off x="3746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143418</xdr:rowOff>
    </xdr:from>
    <xdr:ext cx="599010" cy="259045"/>
    <xdr:sp macro="" textlink="">
      <xdr:nvSpPr>
        <xdr:cNvPr id="240" name="テキスト ボックス 239"/>
        <xdr:cNvSpPr txBox="1"/>
      </xdr:nvSpPr>
      <xdr:spPr>
        <a:xfrm>
          <a:off x="3497795" y="167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86446</xdr:rowOff>
    </xdr:from>
    <xdr:to>
      <xdr:col>15</xdr:col>
      <xdr:colOff>50800</xdr:colOff>
      <xdr:row>98</xdr:row>
      <xdr:rowOff>93605</xdr:rowOff>
    </xdr:to>
    <xdr:cxnSp macro="">
      <xdr:nvCxnSpPr>
        <xdr:cNvPr id="241" name="直線コネクタ 240"/>
        <xdr:cNvCxnSpPr/>
      </xdr:nvCxnSpPr>
      <xdr:spPr>
        <a:xfrm>
          <a:off x="2019300" y="16888546"/>
          <a:ext cx="889000" cy="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27260</xdr:rowOff>
    </xdr:from>
    <xdr:to>
      <xdr:col>15</xdr:col>
      <xdr:colOff>101600</xdr:colOff>
      <xdr:row>97</xdr:row>
      <xdr:rowOff>128860</xdr:rowOff>
    </xdr:to>
    <xdr:sp macro="" textlink="">
      <xdr:nvSpPr>
        <xdr:cNvPr id="242" name="フローチャート: 判断 241"/>
        <xdr:cNvSpPr/>
      </xdr:nvSpPr>
      <xdr:spPr>
        <a:xfrm>
          <a:off x="2857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145387</xdr:rowOff>
    </xdr:from>
    <xdr:ext cx="599010" cy="259045"/>
    <xdr:sp macro="" textlink="">
      <xdr:nvSpPr>
        <xdr:cNvPr id="243" name="テキスト ボックス 242"/>
        <xdr:cNvSpPr txBox="1"/>
      </xdr:nvSpPr>
      <xdr:spPr>
        <a:xfrm>
          <a:off x="2608795" y="1643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86446</xdr:rowOff>
    </xdr:from>
    <xdr:to>
      <xdr:col>10</xdr:col>
      <xdr:colOff>114300</xdr:colOff>
      <xdr:row>98</xdr:row>
      <xdr:rowOff>86854</xdr:rowOff>
    </xdr:to>
    <xdr:cxnSp macro="">
      <xdr:nvCxnSpPr>
        <xdr:cNvPr id="244" name="直線コネクタ 243"/>
        <xdr:cNvCxnSpPr/>
      </xdr:nvCxnSpPr>
      <xdr:spPr>
        <a:xfrm flipV="1">
          <a:off x="1130300" y="16888546"/>
          <a:ext cx="889000" cy="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33269</xdr:rowOff>
    </xdr:from>
    <xdr:to>
      <xdr:col>10</xdr:col>
      <xdr:colOff>165100</xdr:colOff>
      <xdr:row>97</xdr:row>
      <xdr:rowOff>134869</xdr:rowOff>
    </xdr:to>
    <xdr:sp macro="" textlink="">
      <xdr:nvSpPr>
        <xdr:cNvPr id="245" name="フローチャート: 判断 244"/>
        <xdr:cNvSpPr/>
      </xdr:nvSpPr>
      <xdr:spPr>
        <a:xfrm>
          <a:off x="1968500" y="166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151396</xdr:rowOff>
    </xdr:from>
    <xdr:ext cx="599010" cy="259045"/>
    <xdr:sp macro="" textlink="">
      <xdr:nvSpPr>
        <xdr:cNvPr id="246" name="テキスト ボックス 245"/>
        <xdr:cNvSpPr txBox="1"/>
      </xdr:nvSpPr>
      <xdr:spPr>
        <a:xfrm>
          <a:off x="1719795" y="16439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56530</xdr:rowOff>
    </xdr:from>
    <xdr:to>
      <xdr:col>6</xdr:col>
      <xdr:colOff>38100</xdr:colOff>
      <xdr:row>97</xdr:row>
      <xdr:rowOff>158130</xdr:rowOff>
    </xdr:to>
    <xdr:sp macro="" textlink="">
      <xdr:nvSpPr>
        <xdr:cNvPr id="247" name="フローチャート: 判断 246"/>
        <xdr:cNvSpPr/>
      </xdr:nvSpPr>
      <xdr:spPr>
        <a:xfrm>
          <a:off x="1079500" y="1668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3207</xdr:rowOff>
    </xdr:from>
    <xdr:ext cx="599010" cy="259045"/>
    <xdr:sp macro="" textlink="">
      <xdr:nvSpPr>
        <xdr:cNvPr id="248" name="テキスト ボックス 247"/>
        <xdr:cNvSpPr txBox="1"/>
      </xdr:nvSpPr>
      <xdr:spPr>
        <a:xfrm>
          <a:off x="830795" y="16462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89</xdr:row>
      <xdr:rowOff>95977</xdr:rowOff>
    </xdr:from>
    <xdr:to>
      <xdr:col>24</xdr:col>
      <xdr:colOff>114300</xdr:colOff>
      <xdr:row>90</xdr:row>
      <xdr:rowOff>26127</xdr:rowOff>
    </xdr:to>
    <xdr:sp macro="" textlink="">
      <xdr:nvSpPr>
        <xdr:cNvPr id="254" name="楕円 253"/>
        <xdr:cNvSpPr/>
      </xdr:nvSpPr>
      <xdr:spPr>
        <a:xfrm>
          <a:off x="4584700" y="15355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49004</xdr:rowOff>
    </xdr:from>
    <xdr:ext cx="599010" cy="259045"/>
    <xdr:sp macro="" textlink="">
      <xdr:nvSpPr>
        <xdr:cNvPr id="255" name="衛生費該当値テキスト"/>
        <xdr:cNvSpPr txBox="1"/>
      </xdr:nvSpPr>
      <xdr:spPr>
        <a:xfrm>
          <a:off x="4686300" y="15308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32592</xdr:rowOff>
    </xdr:from>
    <xdr:to>
      <xdr:col>20</xdr:col>
      <xdr:colOff>38100</xdr:colOff>
      <xdr:row>97</xdr:row>
      <xdr:rowOff>134192</xdr:rowOff>
    </xdr:to>
    <xdr:sp macro="" textlink="">
      <xdr:nvSpPr>
        <xdr:cNvPr id="256" name="楕円 255"/>
        <xdr:cNvSpPr/>
      </xdr:nvSpPr>
      <xdr:spPr>
        <a:xfrm>
          <a:off x="3746500" y="1666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150719</xdr:rowOff>
    </xdr:from>
    <xdr:ext cx="599010" cy="259045"/>
    <xdr:sp macro="" textlink="">
      <xdr:nvSpPr>
        <xdr:cNvPr id="257" name="テキスト ボックス 256"/>
        <xdr:cNvSpPr txBox="1"/>
      </xdr:nvSpPr>
      <xdr:spPr>
        <a:xfrm>
          <a:off x="3497795" y="16438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42805</xdr:rowOff>
    </xdr:from>
    <xdr:to>
      <xdr:col>15</xdr:col>
      <xdr:colOff>101600</xdr:colOff>
      <xdr:row>98</xdr:row>
      <xdr:rowOff>144405</xdr:rowOff>
    </xdr:to>
    <xdr:sp macro="" textlink="">
      <xdr:nvSpPr>
        <xdr:cNvPr id="258" name="楕円 257"/>
        <xdr:cNvSpPr/>
      </xdr:nvSpPr>
      <xdr:spPr>
        <a:xfrm>
          <a:off x="2857500" y="1684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135532</xdr:rowOff>
    </xdr:from>
    <xdr:ext cx="534377" cy="259045"/>
    <xdr:sp macro="" textlink="">
      <xdr:nvSpPr>
        <xdr:cNvPr id="259" name="テキスト ボックス 258"/>
        <xdr:cNvSpPr txBox="1"/>
      </xdr:nvSpPr>
      <xdr:spPr>
        <a:xfrm>
          <a:off x="2641111" y="1693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35646</xdr:rowOff>
    </xdr:from>
    <xdr:to>
      <xdr:col>10</xdr:col>
      <xdr:colOff>165100</xdr:colOff>
      <xdr:row>98</xdr:row>
      <xdr:rowOff>137246</xdr:rowOff>
    </xdr:to>
    <xdr:sp macro="" textlink="">
      <xdr:nvSpPr>
        <xdr:cNvPr id="260" name="楕円 259"/>
        <xdr:cNvSpPr/>
      </xdr:nvSpPr>
      <xdr:spPr>
        <a:xfrm>
          <a:off x="1968500" y="1683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128373</xdr:rowOff>
    </xdr:from>
    <xdr:ext cx="534377" cy="259045"/>
    <xdr:sp macro="" textlink="">
      <xdr:nvSpPr>
        <xdr:cNvPr id="261" name="テキスト ボックス 260"/>
        <xdr:cNvSpPr txBox="1"/>
      </xdr:nvSpPr>
      <xdr:spPr>
        <a:xfrm>
          <a:off x="1752111" y="1693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36054</xdr:rowOff>
    </xdr:from>
    <xdr:to>
      <xdr:col>6</xdr:col>
      <xdr:colOff>38100</xdr:colOff>
      <xdr:row>98</xdr:row>
      <xdr:rowOff>137654</xdr:rowOff>
    </xdr:to>
    <xdr:sp macro="" textlink="">
      <xdr:nvSpPr>
        <xdr:cNvPr id="262" name="楕円 261"/>
        <xdr:cNvSpPr/>
      </xdr:nvSpPr>
      <xdr:spPr>
        <a:xfrm>
          <a:off x="1079500" y="1683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128781</xdr:rowOff>
    </xdr:from>
    <xdr:ext cx="534377" cy="259045"/>
    <xdr:sp macro="" textlink="">
      <xdr:nvSpPr>
        <xdr:cNvPr id="263" name="テキスト ボックス 262"/>
        <xdr:cNvSpPr txBox="1"/>
      </xdr:nvSpPr>
      <xdr:spPr>
        <a:xfrm>
          <a:off x="863111" y="16930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90297</xdr:rowOff>
    </xdr:from>
    <xdr:to>
      <xdr:col>54</xdr:col>
      <xdr:colOff>189865</xdr:colOff>
      <xdr:row>39</xdr:row>
      <xdr:rowOff>44450</xdr:rowOff>
    </xdr:to>
    <xdr:cxnSp macro="">
      <xdr:nvCxnSpPr>
        <xdr:cNvPr id="287" name="直線コネクタ 286"/>
        <xdr:cNvCxnSpPr/>
      </xdr:nvCxnSpPr>
      <xdr:spPr>
        <a:xfrm flipV="1">
          <a:off x="10475595" y="5405247"/>
          <a:ext cx="1270" cy="1325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36974</xdr:rowOff>
    </xdr:from>
    <xdr:ext cx="534377" cy="259045"/>
    <xdr:sp macro="" textlink="">
      <xdr:nvSpPr>
        <xdr:cNvPr id="290" name="労働費最大値テキスト"/>
        <xdr:cNvSpPr txBox="1"/>
      </xdr:nvSpPr>
      <xdr:spPr>
        <a:xfrm>
          <a:off x="10528300" y="518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90297</xdr:rowOff>
    </xdr:from>
    <xdr:to>
      <xdr:col>55</xdr:col>
      <xdr:colOff>88900</xdr:colOff>
      <xdr:row>31</xdr:row>
      <xdr:rowOff>90297</xdr:rowOff>
    </xdr:to>
    <xdr:cxnSp macro="">
      <xdr:nvCxnSpPr>
        <xdr:cNvPr id="291" name="直線コネクタ 290"/>
        <xdr:cNvCxnSpPr/>
      </xdr:nvCxnSpPr>
      <xdr:spPr>
        <a:xfrm>
          <a:off x="10388600" y="5405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113792</xdr:rowOff>
    </xdr:from>
    <xdr:to>
      <xdr:col>55</xdr:col>
      <xdr:colOff>0</xdr:colOff>
      <xdr:row>35</xdr:row>
      <xdr:rowOff>31369</xdr:rowOff>
    </xdr:to>
    <xdr:cxnSp macro="">
      <xdr:nvCxnSpPr>
        <xdr:cNvPr id="292" name="直線コネクタ 291"/>
        <xdr:cNvCxnSpPr/>
      </xdr:nvCxnSpPr>
      <xdr:spPr>
        <a:xfrm>
          <a:off x="9639300" y="5943092"/>
          <a:ext cx="838200" cy="89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71899</xdr:rowOff>
    </xdr:from>
    <xdr:ext cx="378565" cy="259045"/>
    <xdr:sp macro="" textlink="">
      <xdr:nvSpPr>
        <xdr:cNvPr id="293" name="労働費平均値テキスト"/>
        <xdr:cNvSpPr txBox="1"/>
      </xdr:nvSpPr>
      <xdr:spPr>
        <a:xfrm>
          <a:off x="10528300" y="65869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93472</xdr:rowOff>
    </xdr:from>
    <xdr:to>
      <xdr:col>55</xdr:col>
      <xdr:colOff>50800</xdr:colOff>
      <xdr:row>39</xdr:row>
      <xdr:rowOff>23622</xdr:rowOff>
    </xdr:to>
    <xdr:sp macro="" textlink="">
      <xdr:nvSpPr>
        <xdr:cNvPr id="294" name="フローチャート: 判断 293"/>
        <xdr:cNvSpPr/>
      </xdr:nvSpPr>
      <xdr:spPr>
        <a:xfrm>
          <a:off x="104267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113792</xdr:rowOff>
    </xdr:from>
    <xdr:to>
      <xdr:col>50</xdr:col>
      <xdr:colOff>114300</xdr:colOff>
      <xdr:row>35</xdr:row>
      <xdr:rowOff>30353</xdr:rowOff>
    </xdr:to>
    <xdr:cxnSp macro="">
      <xdr:nvCxnSpPr>
        <xdr:cNvPr id="295" name="直線コネクタ 294"/>
        <xdr:cNvCxnSpPr/>
      </xdr:nvCxnSpPr>
      <xdr:spPr>
        <a:xfrm flipV="1">
          <a:off x="8750300" y="5943092"/>
          <a:ext cx="889000" cy="8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98171</xdr:rowOff>
    </xdr:from>
    <xdr:to>
      <xdr:col>50</xdr:col>
      <xdr:colOff>165100</xdr:colOff>
      <xdr:row>39</xdr:row>
      <xdr:rowOff>28321</xdr:rowOff>
    </xdr:to>
    <xdr:sp macro="" textlink="">
      <xdr:nvSpPr>
        <xdr:cNvPr id="296" name="フローチャート: 判断 295"/>
        <xdr:cNvSpPr/>
      </xdr:nvSpPr>
      <xdr:spPr>
        <a:xfrm>
          <a:off x="9588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19448</xdr:rowOff>
    </xdr:from>
    <xdr:ext cx="378565" cy="259045"/>
    <xdr:sp macro="" textlink="">
      <xdr:nvSpPr>
        <xdr:cNvPr id="297" name="テキスト ボックス 296"/>
        <xdr:cNvSpPr txBox="1"/>
      </xdr:nvSpPr>
      <xdr:spPr>
        <a:xfrm>
          <a:off x="9450017" y="67059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156083</xdr:rowOff>
    </xdr:from>
    <xdr:to>
      <xdr:col>45</xdr:col>
      <xdr:colOff>177800</xdr:colOff>
      <xdr:row>35</xdr:row>
      <xdr:rowOff>30353</xdr:rowOff>
    </xdr:to>
    <xdr:cxnSp macro="">
      <xdr:nvCxnSpPr>
        <xdr:cNvPr id="298" name="直線コネクタ 297"/>
        <xdr:cNvCxnSpPr/>
      </xdr:nvCxnSpPr>
      <xdr:spPr>
        <a:xfrm>
          <a:off x="7861300" y="598538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97663</xdr:rowOff>
    </xdr:from>
    <xdr:to>
      <xdr:col>46</xdr:col>
      <xdr:colOff>38100</xdr:colOff>
      <xdr:row>39</xdr:row>
      <xdr:rowOff>27813</xdr:rowOff>
    </xdr:to>
    <xdr:sp macro="" textlink="">
      <xdr:nvSpPr>
        <xdr:cNvPr id="299" name="フローチャート: 判断 298"/>
        <xdr:cNvSpPr/>
      </xdr:nvSpPr>
      <xdr:spPr>
        <a:xfrm>
          <a:off x="8699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18940</xdr:rowOff>
    </xdr:from>
    <xdr:ext cx="378565" cy="259045"/>
    <xdr:sp macro="" textlink="">
      <xdr:nvSpPr>
        <xdr:cNvPr id="300" name="テキスト ボックス 299"/>
        <xdr:cNvSpPr txBox="1"/>
      </xdr:nvSpPr>
      <xdr:spPr>
        <a:xfrm>
          <a:off x="8561017" y="6705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156083</xdr:rowOff>
    </xdr:from>
    <xdr:to>
      <xdr:col>41</xdr:col>
      <xdr:colOff>50800</xdr:colOff>
      <xdr:row>35</xdr:row>
      <xdr:rowOff>37084</xdr:rowOff>
    </xdr:to>
    <xdr:cxnSp macro="">
      <xdr:nvCxnSpPr>
        <xdr:cNvPr id="301" name="直線コネクタ 300"/>
        <xdr:cNvCxnSpPr/>
      </xdr:nvCxnSpPr>
      <xdr:spPr>
        <a:xfrm flipV="1">
          <a:off x="6972300" y="5985383"/>
          <a:ext cx="889000" cy="52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163830</xdr:rowOff>
    </xdr:from>
    <xdr:to>
      <xdr:col>41</xdr:col>
      <xdr:colOff>101600</xdr:colOff>
      <xdr:row>38</xdr:row>
      <xdr:rowOff>93980</xdr:rowOff>
    </xdr:to>
    <xdr:sp macro="" textlink="">
      <xdr:nvSpPr>
        <xdr:cNvPr id="302" name="フローチャート: 判断 301"/>
        <xdr:cNvSpPr/>
      </xdr:nvSpPr>
      <xdr:spPr>
        <a:xfrm>
          <a:off x="78105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85107</xdr:rowOff>
    </xdr:from>
    <xdr:ext cx="469744" cy="259045"/>
    <xdr:sp macro="" textlink="">
      <xdr:nvSpPr>
        <xdr:cNvPr id="303" name="テキスト ボックス 302"/>
        <xdr:cNvSpPr txBox="1"/>
      </xdr:nvSpPr>
      <xdr:spPr>
        <a:xfrm>
          <a:off x="7626428" y="6600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39878</xdr:rowOff>
    </xdr:from>
    <xdr:to>
      <xdr:col>36</xdr:col>
      <xdr:colOff>165100</xdr:colOff>
      <xdr:row>38</xdr:row>
      <xdr:rowOff>141478</xdr:rowOff>
    </xdr:to>
    <xdr:sp macro="" textlink="">
      <xdr:nvSpPr>
        <xdr:cNvPr id="304" name="フローチャート: 判断 303"/>
        <xdr:cNvSpPr/>
      </xdr:nvSpPr>
      <xdr:spPr>
        <a:xfrm>
          <a:off x="6921500" y="655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132605</xdr:rowOff>
    </xdr:from>
    <xdr:ext cx="378565" cy="259045"/>
    <xdr:sp macro="" textlink="">
      <xdr:nvSpPr>
        <xdr:cNvPr id="305" name="テキスト ボックス 304"/>
        <xdr:cNvSpPr txBox="1"/>
      </xdr:nvSpPr>
      <xdr:spPr>
        <a:xfrm>
          <a:off x="6783017" y="6647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152019</xdr:rowOff>
    </xdr:from>
    <xdr:to>
      <xdr:col>55</xdr:col>
      <xdr:colOff>50800</xdr:colOff>
      <xdr:row>35</xdr:row>
      <xdr:rowOff>82169</xdr:rowOff>
    </xdr:to>
    <xdr:sp macro="" textlink="">
      <xdr:nvSpPr>
        <xdr:cNvPr id="311" name="楕円 310"/>
        <xdr:cNvSpPr/>
      </xdr:nvSpPr>
      <xdr:spPr>
        <a:xfrm>
          <a:off x="10426700" y="598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3446</xdr:rowOff>
    </xdr:from>
    <xdr:ext cx="469744" cy="259045"/>
    <xdr:sp macro="" textlink="">
      <xdr:nvSpPr>
        <xdr:cNvPr id="312" name="労働費該当値テキスト"/>
        <xdr:cNvSpPr txBox="1"/>
      </xdr:nvSpPr>
      <xdr:spPr>
        <a:xfrm>
          <a:off x="10528300" y="5832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62992</xdr:rowOff>
    </xdr:from>
    <xdr:to>
      <xdr:col>50</xdr:col>
      <xdr:colOff>165100</xdr:colOff>
      <xdr:row>34</xdr:row>
      <xdr:rowOff>164592</xdr:rowOff>
    </xdr:to>
    <xdr:sp macro="" textlink="">
      <xdr:nvSpPr>
        <xdr:cNvPr id="313" name="楕円 312"/>
        <xdr:cNvSpPr/>
      </xdr:nvSpPr>
      <xdr:spPr>
        <a:xfrm>
          <a:off x="9588500" y="589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9669</xdr:rowOff>
    </xdr:from>
    <xdr:ext cx="469744" cy="259045"/>
    <xdr:sp macro="" textlink="">
      <xdr:nvSpPr>
        <xdr:cNvPr id="314" name="テキスト ボックス 313"/>
        <xdr:cNvSpPr txBox="1"/>
      </xdr:nvSpPr>
      <xdr:spPr>
        <a:xfrm>
          <a:off x="9404428" y="566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151003</xdr:rowOff>
    </xdr:from>
    <xdr:to>
      <xdr:col>46</xdr:col>
      <xdr:colOff>38100</xdr:colOff>
      <xdr:row>35</xdr:row>
      <xdr:rowOff>81153</xdr:rowOff>
    </xdr:to>
    <xdr:sp macro="" textlink="">
      <xdr:nvSpPr>
        <xdr:cNvPr id="315" name="楕円 314"/>
        <xdr:cNvSpPr/>
      </xdr:nvSpPr>
      <xdr:spPr>
        <a:xfrm>
          <a:off x="8699500" y="598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97680</xdr:rowOff>
    </xdr:from>
    <xdr:ext cx="469744" cy="259045"/>
    <xdr:sp macro="" textlink="">
      <xdr:nvSpPr>
        <xdr:cNvPr id="316" name="テキスト ボックス 315"/>
        <xdr:cNvSpPr txBox="1"/>
      </xdr:nvSpPr>
      <xdr:spPr>
        <a:xfrm>
          <a:off x="8515428" y="5755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105283</xdr:rowOff>
    </xdr:from>
    <xdr:to>
      <xdr:col>41</xdr:col>
      <xdr:colOff>101600</xdr:colOff>
      <xdr:row>35</xdr:row>
      <xdr:rowOff>35433</xdr:rowOff>
    </xdr:to>
    <xdr:sp macro="" textlink="">
      <xdr:nvSpPr>
        <xdr:cNvPr id="317" name="楕円 316"/>
        <xdr:cNvSpPr/>
      </xdr:nvSpPr>
      <xdr:spPr>
        <a:xfrm>
          <a:off x="7810500" y="593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51960</xdr:rowOff>
    </xdr:from>
    <xdr:ext cx="469744" cy="259045"/>
    <xdr:sp macro="" textlink="">
      <xdr:nvSpPr>
        <xdr:cNvPr id="318" name="テキスト ボックス 317"/>
        <xdr:cNvSpPr txBox="1"/>
      </xdr:nvSpPr>
      <xdr:spPr>
        <a:xfrm>
          <a:off x="7626428" y="5709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157734</xdr:rowOff>
    </xdr:from>
    <xdr:to>
      <xdr:col>36</xdr:col>
      <xdr:colOff>165100</xdr:colOff>
      <xdr:row>35</xdr:row>
      <xdr:rowOff>87884</xdr:rowOff>
    </xdr:to>
    <xdr:sp macro="" textlink="">
      <xdr:nvSpPr>
        <xdr:cNvPr id="319" name="楕円 318"/>
        <xdr:cNvSpPr/>
      </xdr:nvSpPr>
      <xdr:spPr>
        <a:xfrm>
          <a:off x="6921500" y="598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104411</xdr:rowOff>
    </xdr:from>
    <xdr:ext cx="469744" cy="259045"/>
    <xdr:sp macro="" textlink="">
      <xdr:nvSpPr>
        <xdr:cNvPr id="320" name="テキスト ボックス 319"/>
        <xdr:cNvSpPr txBox="1"/>
      </xdr:nvSpPr>
      <xdr:spPr>
        <a:xfrm>
          <a:off x="6737428" y="5762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4" name="テキスト ボックス 333"/>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0" name="テキスト ボックス 339"/>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76435</xdr:rowOff>
    </xdr:from>
    <xdr:to>
      <xdr:col>54</xdr:col>
      <xdr:colOff>189865</xdr:colOff>
      <xdr:row>59</xdr:row>
      <xdr:rowOff>17046</xdr:rowOff>
    </xdr:to>
    <xdr:cxnSp macro="">
      <xdr:nvCxnSpPr>
        <xdr:cNvPr id="344" name="直線コネクタ 343"/>
        <xdr:cNvCxnSpPr/>
      </xdr:nvCxnSpPr>
      <xdr:spPr>
        <a:xfrm flipV="1">
          <a:off x="10475595" y="8648935"/>
          <a:ext cx="1270" cy="1483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20873</xdr:rowOff>
    </xdr:from>
    <xdr:ext cx="534377" cy="259045"/>
    <xdr:sp macro="" textlink="">
      <xdr:nvSpPr>
        <xdr:cNvPr id="345" name="農林水産業費最小値テキスト"/>
        <xdr:cNvSpPr txBox="1"/>
      </xdr:nvSpPr>
      <xdr:spPr>
        <a:xfrm>
          <a:off x="10528300" y="1013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17046</xdr:rowOff>
    </xdr:from>
    <xdr:to>
      <xdr:col>55</xdr:col>
      <xdr:colOff>88900</xdr:colOff>
      <xdr:row>59</xdr:row>
      <xdr:rowOff>17046</xdr:rowOff>
    </xdr:to>
    <xdr:cxnSp macro="">
      <xdr:nvCxnSpPr>
        <xdr:cNvPr id="346" name="直線コネクタ 345"/>
        <xdr:cNvCxnSpPr/>
      </xdr:nvCxnSpPr>
      <xdr:spPr>
        <a:xfrm>
          <a:off x="10388600" y="1013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23112</xdr:rowOff>
    </xdr:from>
    <xdr:ext cx="690189" cy="259045"/>
    <xdr:sp macro="" textlink="">
      <xdr:nvSpPr>
        <xdr:cNvPr id="347" name="農林水産業費最大値テキスト"/>
        <xdr:cNvSpPr txBox="1"/>
      </xdr:nvSpPr>
      <xdr:spPr>
        <a:xfrm>
          <a:off x="10528300" y="84241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1,189,815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76435</xdr:rowOff>
    </xdr:from>
    <xdr:to>
      <xdr:col>55</xdr:col>
      <xdr:colOff>88900</xdr:colOff>
      <xdr:row>50</xdr:row>
      <xdr:rowOff>76435</xdr:rowOff>
    </xdr:to>
    <xdr:cxnSp macro="">
      <xdr:nvCxnSpPr>
        <xdr:cNvPr id="348" name="直線コネクタ 347"/>
        <xdr:cNvCxnSpPr/>
      </xdr:nvCxnSpPr>
      <xdr:spPr>
        <a:xfrm>
          <a:off x="10388600" y="864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169042</xdr:rowOff>
    </xdr:from>
    <xdr:to>
      <xdr:col>55</xdr:col>
      <xdr:colOff>0</xdr:colOff>
      <xdr:row>57</xdr:row>
      <xdr:rowOff>36830</xdr:rowOff>
    </xdr:to>
    <xdr:cxnSp macro="">
      <xdr:nvCxnSpPr>
        <xdr:cNvPr id="349" name="直線コネクタ 348"/>
        <xdr:cNvCxnSpPr/>
      </xdr:nvCxnSpPr>
      <xdr:spPr>
        <a:xfrm flipV="1">
          <a:off x="9639300" y="9084442"/>
          <a:ext cx="838200" cy="725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115107</xdr:rowOff>
    </xdr:from>
    <xdr:ext cx="599010" cy="259045"/>
    <xdr:sp macro="" textlink="">
      <xdr:nvSpPr>
        <xdr:cNvPr id="350" name="農林水産業費平均値テキスト"/>
        <xdr:cNvSpPr txBox="1"/>
      </xdr:nvSpPr>
      <xdr:spPr>
        <a:xfrm>
          <a:off x="10528300" y="9887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136680</xdr:rowOff>
    </xdr:from>
    <xdr:to>
      <xdr:col>55</xdr:col>
      <xdr:colOff>50800</xdr:colOff>
      <xdr:row>58</xdr:row>
      <xdr:rowOff>66830</xdr:rowOff>
    </xdr:to>
    <xdr:sp macro="" textlink="">
      <xdr:nvSpPr>
        <xdr:cNvPr id="351" name="フローチャート: 判断 350"/>
        <xdr:cNvSpPr/>
      </xdr:nvSpPr>
      <xdr:spPr>
        <a:xfrm>
          <a:off x="104267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46294</xdr:rowOff>
    </xdr:from>
    <xdr:to>
      <xdr:col>50</xdr:col>
      <xdr:colOff>114300</xdr:colOff>
      <xdr:row>57</xdr:row>
      <xdr:rowOff>36830</xdr:rowOff>
    </xdr:to>
    <xdr:cxnSp macro="">
      <xdr:nvCxnSpPr>
        <xdr:cNvPr id="352" name="直線コネクタ 351"/>
        <xdr:cNvCxnSpPr/>
      </xdr:nvCxnSpPr>
      <xdr:spPr>
        <a:xfrm>
          <a:off x="8750300" y="9647494"/>
          <a:ext cx="889000" cy="16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130231</xdr:rowOff>
    </xdr:from>
    <xdr:to>
      <xdr:col>50</xdr:col>
      <xdr:colOff>165100</xdr:colOff>
      <xdr:row>58</xdr:row>
      <xdr:rowOff>60381</xdr:rowOff>
    </xdr:to>
    <xdr:sp macro="" textlink="">
      <xdr:nvSpPr>
        <xdr:cNvPr id="353" name="フローチャート: 判断 352"/>
        <xdr:cNvSpPr/>
      </xdr:nvSpPr>
      <xdr:spPr>
        <a:xfrm>
          <a:off x="9588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51508</xdr:rowOff>
    </xdr:from>
    <xdr:ext cx="599010" cy="259045"/>
    <xdr:sp macro="" textlink="">
      <xdr:nvSpPr>
        <xdr:cNvPr id="354" name="テキスト ボックス 353"/>
        <xdr:cNvSpPr txBox="1"/>
      </xdr:nvSpPr>
      <xdr:spPr>
        <a:xfrm>
          <a:off x="9339795" y="9995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46294</xdr:rowOff>
    </xdr:from>
    <xdr:to>
      <xdr:col>45</xdr:col>
      <xdr:colOff>177800</xdr:colOff>
      <xdr:row>57</xdr:row>
      <xdr:rowOff>133331</xdr:rowOff>
    </xdr:to>
    <xdr:cxnSp macro="">
      <xdr:nvCxnSpPr>
        <xdr:cNvPr id="355" name="直線コネクタ 354"/>
        <xdr:cNvCxnSpPr/>
      </xdr:nvCxnSpPr>
      <xdr:spPr>
        <a:xfrm flipV="1">
          <a:off x="7861300" y="9647494"/>
          <a:ext cx="889000" cy="258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118786</xdr:rowOff>
    </xdr:from>
    <xdr:to>
      <xdr:col>46</xdr:col>
      <xdr:colOff>38100</xdr:colOff>
      <xdr:row>58</xdr:row>
      <xdr:rowOff>48936</xdr:rowOff>
    </xdr:to>
    <xdr:sp macro="" textlink="">
      <xdr:nvSpPr>
        <xdr:cNvPr id="356" name="フローチャート: 判断 355"/>
        <xdr:cNvSpPr/>
      </xdr:nvSpPr>
      <xdr:spPr>
        <a:xfrm>
          <a:off x="8699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40063</xdr:rowOff>
    </xdr:from>
    <xdr:ext cx="599010" cy="259045"/>
    <xdr:sp macro="" textlink="">
      <xdr:nvSpPr>
        <xdr:cNvPr id="357" name="テキスト ボックス 356"/>
        <xdr:cNvSpPr txBox="1"/>
      </xdr:nvSpPr>
      <xdr:spPr>
        <a:xfrm>
          <a:off x="8450795" y="9984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132546</xdr:rowOff>
    </xdr:from>
    <xdr:to>
      <xdr:col>41</xdr:col>
      <xdr:colOff>50800</xdr:colOff>
      <xdr:row>57</xdr:row>
      <xdr:rowOff>133331</xdr:rowOff>
    </xdr:to>
    <xdr:cxnSp macro="">
      <xdr:nvCxnSpPr>
        <xdr:cNvPr id="358" name="直線コネクタ 357"/>
        <xdr:cNvCxnSpPr/>
      </xdr:nvCxnSpPr>
      <xdr:spPr>
        <a:xfrm>
          <a:off x="6972300" y="9905196"/>
          <a:ext cx="889000" cy="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120186</xdr:rowOff>
    </xdr:from>
    <xdr:to>
      <xdr:col>41</xdr:col>
      <xdr:colOff>101600</xdr:colOff>
      <xdr:row>58</xdr:row>
      <xdr:rowOff>50336</xdr:rowOff>
    </xdr:to>
    <xdr:sp macro="" textlink="">
      <xdr:nvSpPr>
        <xdr:cNvPr id="359" name="フローチャート: 判断 358"/>
        <xdr:cNvSpPr/>
      </xdr:nvSpPr>
      <xdr:spPr>
        <a:xfrm>
          <a:off x="7810500" y="98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41463</xdr:rowOff>
    </xdr:from>
    <xdr:ext cx="599010" cy="259045"/>
    <xdr:sp macro="" textlink="">
      <xdr:nvSpPr>
        <xdr:cNvPr id="360" name="テキスト ボックス 359"/>
        <xdr:cNvSpPr txBox="1"/>
      </xdr:nvSpPr>
      <xdr:spPr>
        <a:xfrm>
          <a:off x="7561795" y="9985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138142</xdr:rowOff>
    </xdr:from>
    <xdr:to>
      <xdr:col>36</xdr:col>
      <xdr:colOff>165100</xdr:colOff>
      <xdr:row>58</xdr:row>
      <xdr:rowOff>68292</xdr:rowOff>
    </xdr:to>
    <xdr:sp macro="" textlink="">
      <xdr:nvSpPr>
        <xdr:cNvPr id="361" name="フローチャート: 判断 360"/>
        <xdr:cNvSpPr/>
      </xdr:nvSpPr>
      <xdr:spPr>
        <a:xfrm>
          <a:off x="6921500" y="99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59419</xdr:rowOff>
    </xdr:from>
    <xdr:ext cx="599010" cy="259045"/>
    <xdr:sp macro="" textlink="">
      <xdr:nvSpPr>
        <xdr:cNvPr id="362" name="テキスト ボックス 361"/>
        <xdr:cNvSpPr txBox="1"/>
      </xdr:nvSpPr>
      <xdr:spPr>
        <a:xfrm>
          <a:off x="6672795" y="10003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118242</xdr:rowOff>
    </xdr:from>
    <xdr:to>
      <xdr:col>55</xdr:col>
      <xdr:colOff>50800</xdr:colOff>
      <xdr:row>53</xdr:row>
      <xdr:rowOff>48392</xdr:rowOff>
    </xdr:to>
    <xdr:sp macro="" textlink="">
      <xdr:nvSpPr>
        <xdr:cNvPr id="368" name="楕円 367"/>
        <xdr:cNvSpPr/>
      </xdr:nvSpPr>
      <xdr:spPr>
        <a:xfrm>
          <a:off x="10426700" y="903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141119</xdr:rowOff>
    </xdr:from>
    <xdr:ext cx="599010" cy="259045"/>
    <xdr:sp macro="" textlink="">
      <xdr:nvSpPr>
        <xdr:cNvPr id="369" name="農林水産業費該当値テキスト"/>
        <xdr:cNvSpPr txBox="1"/>
      </xdr:nvSpPr>
      <xdr:spPr>
        <a:xfrm>
          <a:off x="10528300" y="8885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157480</xdr:rowOff>
    </xdr:from>
    <xdr:to>
      <xdr:col>50</xdr:col>
      <xdr:colOff>165100</xdr:colOff>
      <xdr:row>57</xdr:row>
      <xdr:rowOff>87630</xdr:rowOff>
    </xdr:to>
    <xdr:sp macro="" textlink="">
      <xdr:nvSpPr>
        <xdr:cNvPr id="370" name="楕円 369"/>
        <xdr:cNvSpPr/>
      </xdr:nvSpPr>
      <xdr:spPr>
        <a:xfrm>
          <a:off x="9588500" y="975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104157</xdr:rowOff>
    </xdr:from>
    <xdr:ext cx="599010" cy="259045"/>
    <xdr:sp macro="" textlink="">
      <xdr:nvSpPr>
        <xdr:cNvPr id="371" name="テキスト ボックス 370"/>
        <xdr:cNvSpPr txBox="1"/>
      </xdr:nvSpPr>
      <xdr:spPr>
        <a:xfrm>
          <a:off x="9339795" y="9533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166944</xdr:rowOff>
    </xdr:from>
    <xdr:to>
      <xdr:col>46</xdr:col>
      <xdr:colOff>38100</xdr:colOff>
      <xdr:row>56</xdr:row>
      <xdr:rowOff>97094</xdr:rowOff>
    </xdr:to>
    <xdr:sp macro="" textlink="">
      <xdr:nvSpPr>
        <xdr:cNvPr id="372" name="楕円 371"/>
        <xdr:cNvSpPr/>
      </xdr:nvSpPr>
      <xdr:spPr>
        <a:xfrm>
          <a:off x="8699500" y="959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113621</xdr:rowOff>
    </xdr:from>
    <xdr:ext cx="599010" cy="259045"/>
    <xdr:sp macro="" textlink="">
      <xdr:nvSpPr>
        <xdr:cNvPr id="373" name="テキスト ボックス 372"/>
        <xdr:cNvSpPr txBox="1"/>
      </xdr:nvSpPr>
      <xdr:spPr>
        <a:xfrm>
          <a:off x="8450795" y="9371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82531</xdr:rowOff>
    </xdr:from>
    <xdr:to>
      <xdr:col>41</xdr:col>
      <xdr:colOff>101600</xdr:colOff>
      <xdr:row>58</xdr:row>
      <xdr:rowOff>12681</xdr:rowOff>
    </xdr:to>
    <xdr:sp macro="" textlink="">
      <xdr:nvSpPr>
        <xdr:cNvPr id="374" name="楕円 373"/>
        <xdr:cNvSpPr/>
      </xdr:nvSpPr>
      <xdr:spPr>
        <a:xfrm>
          <a:off x="7810500" y="985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29208</xdr:rowOff>
    </xdr:from>
    <xdr:ext cx="599010" cy="259045"/>
    <xdr:sp macro="" textlink="">
      <xdr:nvSpPr>
        <xdr:cNvPr id="375" name="テキスト ボックス 374"/>
        <xdr:cNvSpPr txBox="1"/>
      </xdr:nvSpPr>
      <xdr:spPr>
        <a:xfrm>
          <a:off x="7561795" y="9630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81746</xdr:rowOff>
    </xdr:from>
    <xdr:to>
      <xdr:col>36</xdr:col>
      <xdr:colOff>165100</xdr:colOff>
      <xdr:row>58</xdr:row>
      <xdr:rowOff>11896</xdr:rowOff>
    </xdr:to>
    <xdr:sp macro="" textlink="">
      <xdr:nvSpPr>
        <xdr:cNvPr id="376" name="楕円 375"/>
        <xdr:cNvSpPr/>
      </xdr:nvSpPr>
      <xdr:spPr>
        <a:xfrm>
          <a:off x="6921500" y="985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28423</xdr:rowOff>
    </xdr:from>
    <xdr:ext cx="599010" cy="259045"/>
    <xdr:sp macro="" textlink="">
      <xdr:nvSpPr>
        <xdr:cNvPr id="377" name="テキスト ボックス 376"/>
        <xdr:cNvSpPr txBox="1"/>
      </xdr:nvSpPr>
      <xdr:spPr>
        <a:xfrm>
          <a:off x="6672795" y="9629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70994</xdr:rowOff>
    </xdr:from>
    <xdr:to>
      <xdr:col>54</xdr:col>
      <xdr:colOff>189865</xdr:colOff>
      <xdr:row>79</xdr:row>
      <xdr:rowOff>41421</xdr:rowOff>
    </xdr:to>
    <xdr:cxnSp macro="">
      <xdr:nvCxnSpPr>
        <xdr:cNvPr id="401" name="直線コネクタ 400"/>
        <xdr:cNvCxnSpPr/>
      </xdr:nvCxnSpPr>
      <xdr:spPr>
        <a:xfrm flipV="1">
          <a:off x="10475595" y="12072494"/>
          <a:ext cx="1270" cy="1513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45248</xdr:rowOff>
    </xdr:from>
    <xdr:ext cx="378565" cy="259045"/>
    <xdr:sp macro="" textlink="">
      <xdr:nvSpPr>
        <xdr:cNvPr id="402" name="商工費最小値テキスト"/>
        <xdr:cNvSpPr txBox="1"/>
      </xdr:nvSpPr>
      <xdr:spPr>
        <a:xfrm>
          <a:off x="10528300" y="13589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41421</xdr:rowOff>
    </xdr:from>
    <xdr:to>
      <xdr:col>55</xdr:col>
      <xdr:colOff>88900</xdr:colOff>
      <xdr:row>79</xdr:row>
      <xdr:rowOff>41421</xdr:rowOff>
    </xdr:to>
    <xdr:cxnSp macro="">
      <xdr:nvCxnSpPr>
        <xdr:cNvPr id="403" name="直線コネクタ 402"/>
        <xdr:cNvCxnSpPr/>
      </xdr:nvCxnSpPr>
      <xdr:spPr>
        <a:xfrm>
          <a:off x="10388600" y="13585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17671</xdr:rowOff>
    </xdr:from>
    <xdr:ext cx="599010" cy="259045"/>
    <xdr:sp macro="" textlink="">
      <xdr:nvSpPr>
        <xdr:cNvPr id="404" name="商工費最大値テキスト"/>
        <xdr:cNvSpPr txBox="1"/>
      </xdr:nvSpPr>
      <xdr:spPr>
        <a:xfrm>
          <a:off x="10528300" y="11847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398,033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70994</xdr:rowOff>
    </xdr:from>
    <xdr:to>
      <xdr:col>55</xdr:col>
      <xdr:colOff>88900</xdr:colOff>
      <xdr:row>70</xdr:row>
      <xdr:rowOff>70994</xdr:rowOff>
    </xdr:to>
    <xdr:cxnSp macro="">
      <xdr:nvCxnSpPr>
        <xdr:cNvPr id="405" name="直線コネクタ 404"/>
        <xdr:cNvCxnSpPr/>
      </xdr:nvCxnSpPr>
      <xdr:spPr>
        <a:xfrm>
          <a:off x="10388600" y="1207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148101</xdr:rowOff>
    </xdr:from>
    <xdr:to>
      <xdr:col>55</xdr:col>
      <xdr:colOff>0</xdr:colOff>
      <xdr:row>77</xdr:row>
      <xdr:rowOff>164443</xdr:rowOff>
    </xdr:to>
    <xdr:cxnSp macro="">
      <xdr:nvCxnSpPr>
        <xdr:cNvPr id="406" name="直線コネクタ 405"/>
        <xdr:cNvCxnSpPr/>
      </xdr:nvCxnSpPr>
      <xdr:spPr>
        <a:xfrm>
          <a:off x="9639300" y="13349751"/>
          <a:ext cx="838200" cy="16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115284</xdr:rowOff>
    </xdr:from>
    <xdr:ext cx="534377" cy="259045"/>
    <xdr:sp macro="" textlink="">
      <xdr:nvSpPr>
        <xdr:cNvPr id="407" name="商工費平均値テキスト"/>
        <xdr:cNvSpPr txBox="1"/>
      </xdr:nvSpPr>
      <xdr:spPr>
        <a:xfrm>
          <a:off x="10528300" y="13316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136857</xdr:rowOff>
    </xdr:from>
    <xdr:to>
      <xdr:col>55</xdr:col>
      <xdr:colOff>50800</xdr:colOff>
      <xdr:row>78</xdr:row>
      <xdr:rowOff>67007</xdr:rowOff>
    </xdr:to>
    <xdr:sp macro="" textlink="">
      <xdr:nvSpPr>
        <xdr:cNvPr id="408" name="フローチャート: 判断 407"/>
        <xdr:cNvSpPr/>
      </xdr:nvSpPr>
      <xdr:spPr>
        <a:xfrm>
          <a:off x="10426700" y="1333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148101</xdr:rowOff>
    </xdr:from>
    <xdr:to>
      <xdr:col>50</xdr:col>
      <xdr:colOff>114300</xdr:colOff>
      <xdr:row>78</xdr:row>
      <xdr:rowOff>12328</xdr:rowOff>
    </xdr:to>
    <xdr:cxnSp macro="">
      <xdr:nvCxnSpPr>
        <xdr:cNvPr id="409" name="直線コネクタ 408"/>
        <xdr:cNvCxnSpPr/>
      </xdr:nvCxnSpPr>
      <xdr:spPr>
        <a:xfrm flipV="1">
          <a:off x="8750300" y="13349751"/>
          <a:ext cx="889000" cy="3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146115</xdr:rowOff>
    </xdr:from>
    <xdr:to>
      <xdr:col>50</xdr:col>
      <xdr:colOff>165100</xdr:colOff>
      <xdr:row>78</xdr:row>
      <xdr:rowOff>76265</xdr:rowOff>
    </xdr:to>
    <xdr:sp macro="" textlink="">
      <xdr:nvSpPr>
        <xdr:cNvPr id="410" name="フローチャート: 判断 409"/>
        <xdr:cNvSpPr/>
      </xdr:nvSpPr>
      <xdr:spPr>
        <a:xfrm>
          <a:off x="9588500" y="133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67392</xdr:rowOff>
    </xdr:from>
    <xdr:ext cx="534377" cy="259045"/>
    <xdr:sp macro="" textlink="">
      <xdr:nvSpPr>
        <xdr:cNvPr id="411" name="テキスト ボックス 410"/>
        <xdr:cNvSpPr txBox="1"/>
      </xdr:nvSpPr>
      <xdr:spPr>
        <a:xfrm>
          <a:off x="9372111" y="134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12328</xdr:rowOff>
    </xdr:from>
    <xdr:to>
      <xdr:col>45</xdr:col>
      <xdr:colOff>177800</xdr:colOff>
      <xdr:row>78</xdr:row>
      <xdr:rowOff>18008</xdr:rowOff>
    </xdr:to>
    <xdr:cxnSp macro="">
      <xdr:nvCxnSpPr>
        <xdr:cNvPr id="412" name="直線コネクタ 411"/>
        <xdr:cNvCxnSpPr/>
      </xdr:nvCxnSpPr>
      <xdr:spPr>
        <a:xfrm flipV="1">
          <a:off x="7861300" y="13385428"/>
          <a:ext cx="889000" cy="5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158024</xdr:rowOff>
    </xdr:from>
    <xdr:to>
      <xdr:col>46</xdr:col>
      <xdr:colOff>38100</xdr:colOff>
      <xdr:row>78</xdr:row>
      <xdr:rowOff>88174</xdr:rowOff>
    </xdr:to>
    <xdr:sp macro="" textlink="">
      <xdr:nvSpPr>
        <xdr:cNvPr id="413" name="フローチャート: 判断 412"/>
        <xdr:cNvSpPr/>
      </xdr:nvSpPr>
      <xdr:spPr>
        <a:xfrm>
          <a:off x="8699500" y="1335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79301</xdr:rowOff>
    </xdr:from>
    <xdr:ext cx="534377" cy="259045"/>
    <xdr:sp macro="" textlink="">
      <xdr:nvSpPr>
        <xdr:cNvPr id="414" name="テキスト ボックス 413"/>
        <xdr:cNvSpPr txBox="1"/>
      </xdr:nvSpPr>
      <xdr:spPr>
        <a:xfrm>
          <a:off x="8483111" y="1345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18008</xdr:rowOff>
    </xdr:from>
    <xdr:to>
      <xdr:col>41</xdr:col>
      <xdr:colOff>50800</xdr:colOff>
      <xdr:row>78</xdr:row>
      <xdr:rowOff>88261</xdr:rowOff>
    </xdr:to>
    <xdr:cxnSp macro="">
      <xdr:nvCxnSpPr>
        <xdr:cNvPr id="415" name="直線コネクタ 414"/>
        <xdr:cNvCxnSpPr/>
      </xdr:nvCxnSpPr>
      <xdr:spPr>
        <a:xfrm flipV="1">
          <a:off x="6972300" y="13391108"/>
          <a:ext cx="889000" cy="70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162792</xdr:rowOff>
    </xdr:from>
    <xdr:to>
      <xdr:col>41</xdr:col>
      <xdr:colOff>101600</xdr:colOff>
      <xdr:row>78</xdr:row>
      <xdr:rowOff>92942</xdr:rowOff>
    </xdr:to>
    <xdr:sp macro="" textlink="">
      <xdr:nvSpPr>
        <xdr:cNvPr id="416" name="フローチャート: 判断 415"/>
        <xdr:cNvSpPr/>
      </xdr:nvSpPr>
      <xdr:spPr>
        <a:xfrm>
          <a:off x="78105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84069</xdr:rowOff>
    </xdr:from>
    <xdr:ext cx="534377" cy="259045"/>
    <xdr:sp macro="" textlink="">
      <xdr:nvSpPr>
        <xdr:cNvPr id="417" name="テキスト ボックス 416"/>
        <xdr:cNvSpPr txBox="1"/>
      </xdr:nvSpPr>
      <xdr:spPr>
        <a:xfrm>
          <a:off x="7594111" y="1345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152958</xdr:rowOff>
    </xdr:from>
    <xdr:to>
      <xdr:col>36</xdr:col>
      <xdr:colOff>165100</xdr:colOff>
      <xdr:row>78</xdr:row>
      <xdr:rowOff>83108</xdr:rowOff>
    </xdr:to>
    <xdr:sp macro="" textlink="">
      <xdr:nvSpPr>
        <xdr:cNvPr id="418" name="フローチャート: 判断 417"/>
        <xdr:cNvSpPr/>
      </xdr:nvSpPr>
      <xdr:spPr>
        <a:xfrm>
          <a:off x="6921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99635</xdr:rowOff>
    </xdr:from>
    <xdr:ext cx="534377" cy="259045"/>
    <xdr:sp macro="" textlink="">
      <xdr:nvSpPr>
        <xdr:cNvPr id="419" name="テキスト ボックス 418"/>
        <xdr:cNvSpPr txBox="1"/>
      </xdr:nvSpPr>
      <xdr:spPr>
        <a:xfrm>
          <a:off x="6705111" y="1312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113643</xdr:rowOff>
    </xdr:from>
    <xdr:to>
      <xdr:col>55</xdr:col>
      <xdr:colOff>50800</xdr:colOff>
      <xdr:row>78</xdr:row>
      <xdr:rowOff>43793</xdr:rowOff>
    </xdr:to>
    <xdr:sp macro="" textlink="">
      <xdr:nvSpPr>
        <xdr:cNvPr id="425" name="楕円 424"/>
        <xdr:cNvSpPr/>
      </xdr:nvSpPr>
      <xdr:spPr>
        <a:xfrm>
          <a:off x="10426700" y="13315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136520</xdr:rowOff>
    </xdr:from>
    <xdr:ext cx="534377" cy="259045"/>
    <xdr:sp macro="" textlink="">
      <xdr:nvSpPr>
        <xdr:cNvPr id="426" name="商工費該当値テキスト"/>
        <xdr:cNvSpPr txBox="1"/>
      </xdr:nvSpPr>
      <xdr:spPr>
        <a:xfrm>
          <a:off x="10528300" y="13166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97301</xdr:rowOff>
    </xdr:from>
    <xdr:to>
      <xdr:col>50</xdr:col>
      <xdr:colOff>165100</xdr:colOff>
      <xdr:row>78</xdr:row>
      <xdr:rowOff>27451</xdr:rowOff>
    </xdr:to>
    <xdr:sp macro="" textlink="">
      <xdr:nvSpPr>
        <xdr:cNvPr id="427" name="楕円 426"/>
        <xdr:cNvSpPr/>
      </xdr:nvSpPr>
      <xdr:spPr>
        <a:xfrm>
          <a:off x="9588500" y="1329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43978</xdr:rowOff>
    </xdr:from>
    <xdr:ext cx="534377" cy="259045"/>
    <xdr:sp macro="" textlink="">
      <xdr:nvSpPr>
        <xdr:cNvPr id="428" name="テキスト ボックス 427"/>
        <xdr:cNvSpPr txBox="1"/>
      </xdr:nvSpPr>
      <xdr:spPr>
        <a:xfrm>
          <a:off x="9372111" y="1307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132978</xdr:rowOff>
    </xdr:from>
    <xdr:to>
      <xdr:col>46</xdr:col>
      <xdr:colOff>38100</xdr:colOff>
      <xdr:row>78</xdr:row>
      <xdr:rowOff>63128</xdr:rowOff>
    </xdr:to>
    <xdr:sp macro="" textlink="">
      <xdr:nvSpPr>
        <xdr:cNvPr id="429" name="楕円 428"/>
        <xdr:cNvSpPr/>
      </xdr:nvSpPr>
      <xdr:spPr>
        <a:xfrm>
          <a:off x="8699500" y="133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79655</xdr:rowOff>
    </xdr:from>
    <xdr:ext cx="534377" cy="259045"/>
    <xdr:sp macro="" textlink="">
      <xdr:nvSpPr>
        <xdr:cNvPr id="430" name="テキスト ボックス 429"/>
        <xdr:cNvSpPr txBox="1"/>
      </xdr:nvSpPr>
      <xdr:spPr>
        <a:xfrm>
          <a:off x="8483111" y="13109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138658</xdr:rowOff>
    </xdr:from>
    <xdr:to>
      <xdr:col>41</xdr:col>
      <xdr:colOff>101600</xdr:colOff>
      <xdr:row>78</xdr:row>
      <xdr:rowOff>68808</xdr:rowOff>
    </xdr:to>
    <xdr:sp macro="" textlink="">
      <xdr:nvSpPr>
        <xdr:cNvPr id="431" name="楕円 430"/>
        <xdr:cNvSpPr/>
      </xdr:nvSpPr>
      <xdr:spPr>
        <a:xfrm>
          <a:off x="7810500" y="13340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85335</xdr:rowOff>
    </xdr:from>
    <xdr:ext cx="534377" cy="259045"/>
    <xdr:sp macro="" textlink="">
      <xdr:nvSpPr>
        <xdr:cNvPr id="432" name="テキスト ボックス 431"/>
        <xdr:cNvSpPr txBox="1"/>
      </xdr:nvSpPr>
      <xdr:spPr>
        <a:xfrm>
          <a:off x="7594111" y="1311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37461</xdr:rowOff>
    </xdr:from>
    <xdr:to>
      <xdr:col>36</xdr:col>
      <xdr:colOff>165100</xdr:colOff>
      <xdr:row>78</xdr:row>
      <xdr:rowOff>139061</xdr:rowOff>
    </xdr:to>
    <xdr:sp macro="" textlink="">
      <xdr:nvSpPr>
        <xdr:cNvPr id="433" name="楕円 432"/>
        <xdr:cNvSpPr/>
      </xdr:nvSpPr>
      <xdr:spPr>
        <a:xfrm>
          <a:off x="6921500" y="1341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130188</xdr:rowOff>
    </xdr:from>
    <xdr:ext cx="534377" cy="259045"/>
    <xdr:sp macro="" textlink="">
      <xdr:nvSpPr>
        <xdr:cNvPr id="434" name="テキスト ボックス 433"/>
        <xdr:cNvSpPr txBox="1"/>
      </xdr:nvSpPr>
      <xdr:spPr>
        <a:xfrm>
          <a:off x="6705111" y="13503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8" name="テキスト ボックス 447"/>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0" name="テキスト ボックス 449"/>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2" name="テキスト ボックス 451"/>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6" name="テキスト ボックス 455"/>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8" name="テキスト ボックス 45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93889</xdr:rowOff>
    </xdr:from>
    <xdr:to>
      <xdr:col>54</xdr:col>
      <xdr:colOff>189865</xdr:colOff>
      <xdr:row>99</xdr:row>
      <xdr:rowOff>69628</xdr:rowOff>
    </xdr:to>
    <xdr:cxnSp macro="">
      <xdr:nvCxnSpPr>
        <xdr:cNvPr id="460" name="直線コネクタ 459"/>
        <xdr:cNvCxnSpPr/>
      </xdr:nvCxnSpPr>
      <xdr:spPr>
        <a:xfrm flipV="1">
          <a:off x="10475595" y="15524389"/>
          <a:ext cx="1270" cy="1518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73455</xdr:rowOff>
    </xdr:from>
    <xdr:ext cx="534377" cy="259045"/>
    <xdr:sp macro="" textlink="">
      <xdr:nvSpPr>
        <xdr:cNvPr id="461" name="土木費最小値テキスト"/>
        <xdr:cNvSpPr txBox="1"/>
      </xdr:nvSpPr>
      <xdr:spPr>
        <a:xfrm>
          <a:off x="10528300" y="1704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69628</xdr:rowOff>
    </xdr:from>
    <xdr:to>
      <xdr:col>55</xdr:col>
      <xdr:colOff>88900</xdr:colOff>
      <xdr:row>99</xdr:row>
      <xdr:rowOff>69628</xdr:rowOff>
    </xdr:to>
    <xdr:cxnSp macro="">
      <xdr:nvCxnSpPr>
        <xdr:cNvPr id="462" name="直線コネクタ 461"/>
        <xdr:cNvCxnSpPr/>
      </xdr:nvCxnSpPr>
      <xdr:spPr>
        <a:xfrm>
          <a:off x="10388600" y="17043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40566</xdr:rowOff>
    </xdr:from>
    <xdr:ext cx="599010" cy="259045"/>
    <xdr:sp macro="" textlink="">
      <xdr:nvSpPr>
        <xdr:cNvPr id="463" name="土木費最大値テキスト"/>
        <xdr:cNvSpPr txBox="1"/>
      </xdr:nvSpPr>
      <xdr:spPr>
        <a:xfrm>
          <a:off x="10528300" y="15299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948,056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93889</xdr:rowOff>
    </xdr:from>
    <xdr:to>
      <xdr:col>55</xdr:col>
      <xdr:colOff>88900</xdr:colOff>
      <xdr:row>90</xdr:row>
      <xdr:rowOff>93889</xdr:rowOff>
    </xdr:to>
    <xdr:cxnSp macro="">
      <xdr:nvCxnSpPr>
        <xdr:cNvPr id="464" name="直線コネクタ 463"/>
        <xdr:cNvCxnSpPr/>
      </xdr:nvCxnSpPr>
      <xdr:spPr>
        <a:xfrm>
          <a:off x="10388600" y="1552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120138</xdr:rowOff>
    </xdr:from>
    <xdr:to>
      <xdr:col>55</xdr:col>
      <xdr:colOff>0</xdr:colOff>
      <xdr:row>97</xdr:row>
      <xdr:rowOff>157913</xdr:rowOff>
    </xdr:to>
    <xdr:cxnSp macro="">
      <xdr:nvCxnSpPr>
        <xdr:cNvPr id="465" name="直線コネクタ 464"/>
        <xdr:cNvCxnSpPr/>
      </xdr:nvCxnSpPr>
      <xdr:spPr>
        <a:xfrm flipV="1">
          <a:off x="9639300" y="16750788"/>
          <a:ext cx="838200" cy="37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129523</xdr:rowOff>
    </xdr:from>
    <xdr:ext cx="599010" cy="259045"/>
    <xdr:sp macro="" textlink="">
      <xdr:nvSpPr>
        <xdr:cNvPr id="466" name="土木費平均値テキスト"/>
        <xdr:cNvSpPr txBox="1"/>
      </xdr:nvSpPr>
      <xdr:spPr>
        <a:xfrm>
          <a:off x="10528300" y="16760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151096</xdr:rowOff>
    </xdr:from>
    <xdr:to>
      <xdr:col>55</xdr:col>
      <xdr:colOff>50800</xdr:colOff>
      <xdr:row>98</xdr:row>
      <xdr:rowOff>81246</xdr:rowOff>
    </xdr:to>
    <xdr:sp macro="" textlink="">
      <xdr:nvSpPr>
        <xdr:cNvPr id="467" name="フローチャート: 判断 466"/>
        <xdr:cNvSpPr/>
      </xdr:nvSpPr>
      <xdr:spPr>
        <a:xfrm>
          <a:off x="10426700" y="16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85798</xdr:rowOff>
    </xdr:from>
    <xdr:to>
      <xdr:col>50</xdr:col>
      <xdr:colOff>114300</xdr:colOff>
      <xdr:row>97</xdr:row>
      <xdr:rowOff>157913</xdr:rowOff>
    </xdr:to>
    <xdr:cxnSp macro="">
      <xdr:nvCxnSpPr>
        <xdr:cNvPr id="468" name="直線コネクタ 467"/>
        <xdr:cNvCxnSpPr/>
      </xdr:nvCxnSpPr>
      <xdr:spPr>
        <a:xfrm>
          <a:off x="8750300" y="16716448"/>
          <a:ext cx="889000" cy="7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155215</xdr:rowOff>
    </xdr:from>
    <xdr:to>
      <xdr:col>50</xdr:col>
      <xdr:colOff>165100</xdr:colOff>
      <xdr:row>98</xdr:row>
      <xdr:rowOff>85365</xdr:rowOff>
    </xdr:to>
    <xdr:sp macro="" textlink="">
      <xdr:nvSpPr>
        <xdr:cNvPr id="469" name="フローチャート: 判断 468"/>
        <xdr:cNvSpPr/>
      </xdr:nvSpPr>
      <xdr:spPr>
        <a:xfrm>
          <a:off x="9588500" y="1678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76492</xdr:rowOff>
    </xdr:from>
    <xdr:ext cx="599010" cy="259045"/>
    <xdr:sp macro="" textlink="">
      <xdr:nvSpPr>
        <xdr:cNvPr id="470" name="テキスト ボックス 469"/>
        <xdr:cNvSpPr txBox="1"/>
      </xdr:nvSpPr>
      <xdr:spPr>
        <a:xfrm>
          <a:off x="9339795" y="16878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85798</xdr:rowOff>
    </xdr:from>
    <xdr:to>
      <xdr:col>45</xdr:col>
      <xdr:colOff>177800</xdr:colOff>
      <xdr:row>98</xdr:row>
      <xdr:rowOff>3728</xdr:rowOff>
    </xdr:to>
    <xdr:cxnSp macro="">
      <xdr:nvCxnSpPr>
        <xdr:cNvPr id="471" name="直線コネクタ 470"/>
        <xdr:cNvCxnSpPr/>
      </xdr:nvCxnSpPr>
      <xdr:spPr>
        <a:xfrm flipV="1">
          <a:off x="7861300" y="16716448"/>
          <a:ext cx="889000" cy="89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143597</xdr:rowOff>
    </xdr:from>
    <xdr:to>
      <xdr:col>46</xdr:col>
      <xdr:colOff>38100</xdr:colOff>
      <xdr:row>98</xdr:row>
      <xdr:rowOff>73747</xdr:rowOff>
    </xdr:to>
    <xdr:sp macro="" textlink="">
      <xdr:nvSpPr>
        <xdr:cNvPr id="472" name="フローチャート: 判断 471"/>
        <xdr:cNvSpPr/>
      </xdr:nvSpPr>
      <xdr:spPr>
        <a:xfrm>
          <a:off x="8699500" y="16774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64874</xdr:rowOff>
    </xdr:from>
    <xdr:ext cx="599010" cy="259045"/>
    <xdr:sp macro="" textlink="">
      <xdr:nvSpPr>
        <xdr:cNvPr id="473" name="テキスト ボックス 472"/>
        <xdr:cNvSpPr txBox="1"/>
      </xdr:nvSpPr>
      <xdr:spPr>
        <a:xfrm>
          <a:off x="8450795" y="16866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3728</xdr:rowOff>
    </xdr:from>
    <xdr:to>
      <xdr:col>41</xdr:col>
      <xdr:colOff>50800</xdr:colOff>
      <xdr:row>98</xdr:row>
      <xdr:rowOff>18628</xdr:rowOff>
    </xdr:to>
    <xdr:cxnSp macro="">
      <xdr:nvCxnSpPr>
        <xdr:cNvPr id="474" name="直線コネクタ 473"/>
        <xdr:cNvCxnSpPr/>
      </xdr:nvCxnSpPr>
      <xdr:spPr>
        <a:xfrm flipV="1">
          <a:off x="6972300" y="16805828"/>
          <a:ext cx="889000" cy="14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147535</xdr:rowOff>
    </xdr:from>
    <xdr:to>
      <xdr:col>41</xdr:col>
      <xdr:colOff>101600</xdr:colOff>
      <xdr:row>98</xdr:row>
      <xdr:rowOff>77685</xdr:rowOff>
    </xdr:to>
    <xdr:sp macro="" textlink="">
      <xdr:nvSpPr>
        <xdr:cNvPr id="475" name="フローチャート: 判断 474"/>
        <xdr:cNvSpPr/>
      </xdr:nvSpPr>
      <xdr:spPr>
        <a:xfrm>
          <a:off x="7810500" y="1677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68812</xdr:rowOff>
    </xdr:from>
    <xdr:ext cx="599010" cy="259045"/>
    <xdr:sp macro="" textlink="">
      <xdr:nvSpPr>
        <xdr:cNvPr id="476" name="テキスト ボックス 475"/>
        <xdr:cNvSpPr txBox="1"/>
      </xdr:nvSpPr>
      <xdr:spPr>
        <a:xfrm>
          <a:off x="7561795" y="1687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171216</xdr:rowOff>
    </xdr:from>
    <xdr:to>
      <xdr:col>36</xdr:col>
      <xdr:colOff>165100</xdr:colOff>
      <xdr:row>98</xdr:row>
      <xdr:rowOff>101366</xdr:rowOff>
    </xdr:to>
    <xdr:sp macro="" textlink="">
      <xdr:nvSpPr>
        <xdr:cNvPr id="477" name="フローチャート: 判断 476"/>
        <xdr:cNvSpPr/>
      </xdr:nvSpPr>
      <xdr:spPr>
        <a:xfrm>
          <a:off x="6921500" y="1680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92493</xdr:rowOff>
    </xdr:from>
    <xdr:ext cx="599010" cy="259045"/>
    <xdr:sp macro="" textlink="">
      <xdr:nvSpPr>
        <xdr:cNvPr id="478" name="テキスト ボックス 477"/>
        <xdr:cNvSpPr txBox="1"/>
      </xdr:nvSpPr>
      <xdr:spPr>
        <a:xfrm>
          <a:off x="6672795" y="16894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69338</xdr:rowOff>
    </xdr:from>
    <xdr:to>
      <xdr:col>55</xdr:col>
      <xdr:colOff>50800</xdr:colOff>
      <xdr:row>97</xdr:row>
      <xdr:rowOff>170938</xdr:rowOff>
    </xdr:to>
    <xdr:sp macro="" textlink="">
      <xdr:nvSpPr>
        <xdr:cNvPr id="484" name="楕円 483"/>
        <xdr:cNvSpPr/>
      </xdr:nvSpPr>
      <xdr:spPr>
        <a:xfrm>
          <a:off x="10426700" y="1669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92215</xdr:rowOff>
    </xdr:from>
    <xdr:ext cx="599010" cy="259045"/>
    <xdr:sp macro="" textlink="">
      <xdr:nvSpPr>
        <xdr:cNvPr id="485" name="土木費該当値テキスト"/>
        <xdr:cNvSpPr txBox="1"/>
      </xdr:nvSpPr>
      <xdr:spPr>
        <a:xfrm>
          <a:off x="10528300" y="16551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107113</xdr:rowOff>
    </xdr:from>
    <xdr:to>
      <xdr:col>50</xdr:col>
      <xdr:colOff>165100</xdr:colOff>
      <xdr:row>98</xdr:row>
      <xdr:rowOff>37263</xdr:rowOff>
    </xdr:to>
    <xdr:sp macro="" textlink="">
      <xdr:nvSpPr>
        <xdr:cNvPr id="486" name="楕円 485"/>
        <xdr:cNvSpPr/>
      </xdr:nvSpPr>
      <xdr:spPr>
        <a:xfrm>
          <a:off x="9588500" y="1673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53790</xdr:rowOff>
    </xdr:from>
    <xdr:ext cx="599010" cy="259045"/>
    <xdr:sp macro="" textlink="">
      <xdr:nvSpPr>
        <xdr:cNvPr id="487" name="テキスト ボックス 486"/>
        <xdr:cNvSpPr txBox="1"/>
      </xdr:nvSpPr>
      <xdr:spPr>
        <a:xfrm>
          <a:off x="9339795" y="16512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34998</xdr:rowOff>
    </xdr:from>
    <xdr:to>
      <xdr:col>46</xdr:col>
      <xdr:colOff>38100</xdr:colOff>
      <xdr:row>97</xdr:row>
      <xdr:rowOff>136598</xdr:rowOff>
    </xdr:to>
    <xdr:sp macro="" textlink="">
      <xdr:nvSpPr>
        <xdr:cNvPr id="488" name="楕円 487"/>
        <xdr:cNvSpPr/>
      </xdr:nvSpPr>
      <xdr:spPr>
        <a:xfrm>
          <a:off x="8699500" y="1666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153125</xdr:rowOff>
    </xdr:from>
    <xdr:ext cx="599010" cy="259045"/>
    <xdr:sp macro="" textlink="">
      <xdr:nvSpPr>
        <xdr:cNvPr id="489" name="テキスト ボックス 488"/>
        <xdr:cNvSpPr txBox="1"/>
      </xdr:nvSpPr>
      <xdr:spPr>
        <a:xfrm>
          <a:off x="8450795" y="16440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124378</xdr:rowOff>
    </xdr:from>
    <xdr:to>
      <xdr:col>41</xdr:col>
      <xdr:colOff>101600</xdr:colOff>
      <xdr:row>98</xdr:row>
      <xdr:rowOff>54528</xdr:rowOff>
    </xdr:to>
    <xdr:sp macro="" textlink="">
      <xdr:nvSpPr>
        <xdr:cNvPr id="490" name="楕円 489"/>
        <xdr:cNvSpPr/>
      </xdr:nvSpPr>
      <xdr:spPr>
        <a:xfrm>
          <a:off x="7810500" y="1675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71055</xdr:rowOff>
    </xdr:from>
    <xdr:ext cx="599010" cy="259045"/>
    <xdr:sp macro="" textlink="">
      <xdr:nvSpPr>
        <xdr:cNvPr id="491" name="テキスト ボックス 490"/>
        <xdr:cNvSpPr txBox="1"/>
      </xdr:nvSpPr>
      <xdr:spPr>
        <a:xfrm>
          <a:off x="7561795" y="16530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139278</xdr:rowOff>
    </xdr:from>
    <xdr:to>
      <xdr:col>36</xdr:col>
      <xdr:colOff>165100</xdr:colOff>
      <xdr:row>98</xdr:row>
      <xdr:rowOff>69428</xdr:rowOff>
    </xdr:to>
    <xdr:sp macro="" textlink="">
      <xdr:nvSpPr>
        <xdr:cNvPr id="492" name="楕円 491"/>
        <xdr:cNvSpPr/>
      </xdr:nvSpPr>
      <xdr:spPr>
        <a:xfrm>
          <a:off x="6921500" y="16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85955</xdr:rowOff>
    </xdr:from>
    <xdr:ext cx="599010" cy="259045"/>
    <xdr:sp macro="" textlink="">
      <xdr:nvSpPr>
        <xdr:cNvPr id="493" name="テキスト ボックス 492"/>
        <xdr:cNvSpPr txBox="1"/>
      </xdr:nvSpPr>
      <xdr:spPr>
        <a:xfrm>
          <a:off x="6672795" y="16545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7" name="テキスト ボックス 50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5" name="テキスト ボックス 514"/>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96819</xdr:rowOff>
    </xdr:from>
    <xdr:to>
      <xdr:col>85</xdr:col>
      <xdr:colOff>126364</xdr:colOff>
      <xdr:row>39</xdr:row>
      <xdr:rowOff>32016</xdr:rowOff>
    </xdr:to>
    <xdr:cxnSp macro="">
      <xdr:nvCxnSpPr>
        <xdr:cNvPr id="517" name="直線コネクタ 516"/>
        <xdr:cNvCxnSpPr/>
      </xdr:nvCxnSpPr>
      <xdr:spPr>
        <a:xfrm flipV="1">
          <a:off x="16317595" y="5240319"/>
          <a:ext cx="1269" cy="14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35843</xdr:rowOff>
    </xdr:from>
    <xdr:ext cx="469744" cy="259045"/>
    <xdr:sp macro="" textlink="">
      <xdr:nvSpPr>
        <xdr:cNvPr id="518" name="消防費最小値テキスト"/>
        <xdr:cNvSpPr txBox="1"/>
      </xdr:nvSpPr>
      <xdr:spPr>
        <a:xfrm>
          <a:off x="16370300" y="67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32016</xdr:rowOff>
    </xdr:from>
    <xdr:to>
      <xdr:col>86</xdr:col>
      <xdr:colOff>25400</xdr:colOff>
      <xdr:row>39</xdr:row>
      <xdr:rowOff>32016</xdr:rowOff>
    </xdr:to>
    <xdr:cxnSp macro="">
      <xdr:nvCxnSpPr>
        <xdr:cNvPr id="519" name="直線コネクタ 518"/>
        <xdr:cNvCxnSpPr/>
      </xdr:nvCxnSpPr>
      <xdr:spPr>
        <a:xfrm>
          <a:off x="16230600" y="6718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43496</xdr:rowOff>
    </xdr:from>
    <xdr:ext cx="599010" cy="259045"/>
    <xdr:sp macro="" textlink="">
      <xdr:nvSpPr>
        <xdr:cNvPr id="520" name="消防費最大値テキスト"/>
        <xdr:cNvSpPr txBox="1"/>
      </xdr:nvSpPr>
      <xdr:spPr>
        <a:xfrm>
          <a:off x="16370300" y="5015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782,510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96819</xdr:rowOff>
    </xdr:from>
    <xdr:to>
      <xdr:col>86</xdr:col>
      <xdr:colOff>25400</xdr:colOff>
      <xdr:row>30</xdr:row>
      <xdr:rowOff>96819</xdr:rowOff>
    </xdr:to>
    <xdr:cxnSp macro="">
      <xdr:nvCxnSpPr>
        <xdr:cNvPr id="521" name="直線コネクタ 520"/>
        <xdr:cNvCxnSpPr/>
      </xdr:nvCxnSpPr>
      <xdr:spPr>
        <a:xfrm>
          <a:off x="16230600" y="524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70007</xdr:rowOff>
    </xdr:from>
    <xdr:to>
      <xdr:col>85</xdr:col>
      <xdr:colOff>127000</xdr:colOff>
      <xdr:row>38</xdr:row>
      <xdr:rowOff>75682</xdr:rowOff>
    </xdr:to>
    <xdr:cxnSp macro="">
      <xdr:nvCxnSpPr>
        <xdr:cNvPr id="522" name="直線コネクタ 521"/>
        <xdr:cNvCxnSpPr/>
      </xdr:nvCxnSpPr>
      <xdr:spPr>
        <a:xfrm flipV="1">
          <a:off x="15481300" y="6585107"/>
          <a:ext cx="838200" cy="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42516</xdr:rowOff>
    </xdr:from>
    <xdr:ext cx="534377" cy="259045"/>
    <xdr:sp macro="" textlink="">
      <xdr:nvSpPr>
        <xdr:cNvPr id="523" name="消防費平均値テキスト"/>
        <xdr:cNvSpPr txBox="1"/>
      </xdr:nvSpPr>
      <xdr:spPr>
        <a:xfrm>
          <a:off x="16370300" y="6557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64089</xdr:rowOff>
    </xdr:from>
    <xdr:to>
      <xdr:col>85</xdr:col>
      <xdr:colOff>177800</xdr:colOff>
      <xdr:row>38</xdr:row>
      <xdr:rowOff>165689</xdr:rowOff>
    </xdr:to>
    <xdr:sp macro="" textlink="">
      <xdr:nvSpPr>
        <xdr:cNvPr id="524" name="フローチャート: 判断 523"/>
        <xdr:cNvSpPr/>
      </xdr:nvSpPr>
      <xdr:spPr>
        <a:xfrm>
          <a:off x="16268700" y="657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75682</xdr:rowOff>
    </xdr:from>
    <xdr:to>
      <xdr:col>81</xdr:col>
      <xdr:colOff>50800</xdr:colOff>
      <xdr:row>38</xdr:row>
      <xdr:rowOff>81712</xdr:rowOff>
    </xdr:to>
    <xdr:cxnSp macro="">
      <xdr:nvCxnSpPr>
        <xdr:cNvPr id="525" name="直線コネクタ 524"/>
        <xdr:cNvCxnSpPr/>
      </xdr:nvCxnSpPr>
      <xdr:spPr>
        <a:xfrm flipV="1">
          <a:off x="14592300" y="6590782"/>
          <a:ext cx="889000" cy="6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61348</xdr:rowOff>
    </xdr:from>
    <xdr:to>
      <xdr:col>81</xdr:col>
      <xdr:colOff>101600</xdr:colOff>
      <xdr:row>38</xdr:row>
      <xdr:rowOff>162948</xdr:rowOff>
    </xdr:to>
    <xdr:sp macro="" textlink="">
      <xdr:nvSpPr>
        <xdr:cNvPr id="526" name="フローチャート: 判断 525"/>
        <xdr:cNvSpPr/>
      </xdr:nvSpPr>
      <xdr:spPr>
        <a:xfrm>
          <a:off x="15430500" y="657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154075</xdr:rowOff>
    </xdr:from>
    <xdr:ext cx="534377" cy="259045"/>
    <xdr:sp macro="" textlink="">
      <xdr:nvSpPr>
        <xdr:cNvPr id="527" name="テキスト ボックス 526"/>
        <xdr:cNvSpPr txBox="1"/>
      </xdr:nvSpPr>
      <xdr:spPr>
        <a:xfrm>
          <a:off x="15214111" y="666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81712</xdr:rowOff>
    </xdr:from>
    <xdr:to>
      <xdr:col>76</xdr:col>
      <xdr:colOff>114300</xdr:colOff>
      <xdr:row>38</xdr:row>
      <xdr:rowOff>98083</xdr:rowOff>
    </xdr:to>
    <xdr:cxnSp macro="">
      <xdr:nvCxnSpPr>
        <xdr:cNvPr id="528" name="直線コネクタ 527"/>
        <xdr:cNvCxnSpPr/>
      </xdr:nvCxnSpPr>
      <xdr:spPr>
        <a:xfrm flipV="1">
          <a:off x="13703300" y="6596812"/>
          <a:ext cx="889000" cy="16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70941</xdr:rowOff>
    </xdr:from>
    <xdr:to>
      <xdr:col>76</xdr:col>
      <xdr:colOff>165100</xdr:colOff>
      <xdr:row>39</xdr:row>
      <xdr:rowOff>1091</xdr:rowOff>
    </xdr:to>
    <xdr:sp macro="" textlink="">
      <xdr:nvSpPr>
        <xdr:cNvPr id="529" name="フローチャート: 判断 528"/>
        <xdr:cNvSpPr/>
      </xdr:nvSpPr>
      <xdr:spPr>
        <a:xfrm>
          <a:off x="14541500" y="658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163668</xdr:rowOff>
    </xdr:from>
    <xdr:ext cx="534377" cy="259045"/>
    <xdr:sp macro="" textlink="">
      <xdr:nvSpPr>
        <xdr:cNvPr id="530" name="テキスト ボックス 529"/>
        <xdr:cNvSpPr txBox="1"/>
      </xdr:nvSpPr>
      <xdr:spPr>
        <a:xfrm>
          <a:off x="14325111" y="667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97394</xdr:rowOff>
    </xdr:from>
    <xdr:to>
      <xdr:col>71</xdr:col>
      <xdr:colOff>177800</xdr:colOff>
      <xdr:row>38</xdr:row>
      <xdr:rowOff>98083</xdr:rowOff>
    </xdr:to>
    <xdr:cxnSp macro="">
      <xdr:nvCxnSpPr>
        <xdr:cNvPr id="531" name="直線コネクタ 530"/>
        <xdr:cNvCxnSpPr/>
      </xdr:nvCxnSpPr>
      <xdr:spPr>
        <a:xfrm>
          <a:off x="12814300" y="6612494"/>
          <a:ext cx="889000" cy="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68152</xdr:rowOff>
    </xdr:from>
    <xdr:to>
      <xdr:col>72</xdr:col>
      <xdr:colOff>38100</xdr:colOff>
      <xdr:row>38</xdr:row>
      <xdr:rowOff>169752</xdr:rowOff>
    </xdr:to>
    <xdr:sp macro="" textlink="">
      <xdr:nvSpPr>
        <xdr:cNvPr id="532" name="フローチャート: 判断 531"/>
        <xdr:cNvSpPr/>
      </xdr:nvSpPr>
      <xdr:spPr>
        <a:xfrm>
          <a:off x="13652500" y="658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160879</xdr:rowOff>
    </xdr:from>
    <xdr:ext cx="534377" cy="259045"/>
    <xdr:sp macro="" textlink="">
      <xdr:nvSpPr>
        <xdr:cNvPr id="533" name="テキスト ボックス 532"/>
        <xdr:cNvSpPr txBox="1"/>
      </xdr:nvSpPr>
      <xdr:spPr>
        <a:xfrm>
          <a:off x="13436111" y="667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67406</xdr:rowOff>
    </xdr:from>
    <xdr:to>
      <xdr:col>67</xdr:col>
      <xdr:colOff>101600</xdr:colOff>
      <xdr:row>38</xdr:row>
      <xdr:rowOff>169006</xdr:rowOff>
    </xdr:to>
    <xdr:sp macro="" textlink="">
      <xdr:nvSpPr>
        <xdr:cNvPr id="534" name="フローチャート: 判断 533"/>
        <xdr:cNvSpPr/>
      </xdr:nvSpPr>
      <xdr:spPr>
        <a:xfrm>
          <a:off x="12763500" y="658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160133</xdr:rowOff>
    </xdr:from>
    <xdr:ext cx="534377" cy="259045"/>
    <xdr:sp macro="" textlink="">
      <xdr:nvSpPr>
        <xdr:cNvPr id="535" name="テキスト ボックス 534"/>
        <xdr:cNvSpPr txBox="1"/>
      </xdr:nvSpPr>
      <xdr:spPr>
        <a:xfrm>
          <a:off x="12547111" y="667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19207</xdr:rowOff>
    </xdr:from>
    <xdr:to>
      <xdr:col>85</xdr:col>
      <xdr:colOff>177800</xdr:colOff>
      <xdr:row>38</xdr:row>
      <xdr:rowOff>120807</xdr:rowOff>
    </xdr:to>
    <xdr:sp macro="" textlink="">
      <xdr:nvSpPr>
        <xdr:cNvPr id="541" name="楕円 540"/>
        <xdr:cNvSpPr/>
      </xdr:nvSpPr>
      <xdr:spPr>
        <a:xfrm>
          <a:off x="16268700" y="653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42084</xdr:rowOff>
    </xdr:from>
    <xdr:ext cx="534377" cy="259045"/>
    <xdr:sp macro="" textlink="">
      <xdr:nvSpPr>
        <xdr:cNvPr id="542" name="消防費該当値テキスト"/>
        <xdr:cNvSpPr txBox="1"/>
      </xdr:nvSpPr>
      <xdr:spPr>
        <a:xfrm>
          <a:off x="16370300" y="6385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24882</xdr:rowOff>
    </xdr:from>
    <xdr:to>
      <xdr:col>81</xdr:col>
      <xdr:colOff>101600</xdr:colOff>
      <xdr:row>38</xdr:row>
      <xdr:rowOff>126482</xdr:rowOff>
    </xdr:to>
    <xdr:sp macro="" textlink="">
      <xdr:nvSpPr>
        <xdr:cNvPr id="543" name="楕円 542"/>
        <xdr:cNvSpPr/>
      </xdr:nvSpPr>
      <xdr:spPr>
        <a:xfrm>
          <a:off x="15430500" y="653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143010</xdr:rowOff>
    </xdr:from>
    <xdr:ext cx="534377" cy="259045"/>
    <xdr:sp macro="" textlink="">
      <xdr:nvSpPr>
        <xdr:cNvPr id="544" name="テキスト ボックス 543"/>
        <xdr:cNvSpPr txBox="1"/>
      </xdr:nvSpPr>
      <xdr:spPr>
        <a:xfrm>
          <a:off x="15214111" y="631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30912</xdr:rowOff>
    </xdr:from>
    <xdr:to>
      <xdr:col>76</xdr:col>
      <xdr:colOff>165100</xdr:colOff>
      <xdr:row>38</xdr:row>
      <xdr:rowOff>132512</xdr:rowOff>
    </xdr:to>
    <xdr:sp macro="" textlink="">
      <xdr:nvSpPr>
        <xdr:cNvPr id="545" name="楕円 544"/>
        <xdr:cNvSpPr/>
      </xdr:nvSpPr>
      <xdr:spPr>
        <a:xfrm>
          <a:off x="14541500" y="654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149039</xdr:rowOff>
    </xdr:from>
    <xdr:ext cx="534377" cy="259045"/>
    <xdr:sp macro="" textlink="">
      <xdr:nvSpPr>
        <xdr:cNvPr id="546" name="テキスト ボックス 545"/>
        <xdr:cNvSpPr txBox="1"/>
      </xdr:nvSpPr>
      <xdr:spPr>
        <a:xfrm>
          <a:off x="14325111" y="632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47283</xdr:rowOff>
    </xdr:from>
    <xdr:to>
      <xdr:col>72</xdr:col>
      <xdr:colOff>38100</xdr:colOff>
      <xdr:row>38</xdr:row>
      <xdr:rowOff>148883</xdr:rowOff>
    </xdr:to>
    <xdr:sp macro="" textlink="">
      <xdr:nvSpPr>
        <xdr:cNvPr id="547" name="楕円 546"/>
        <xdr:cNvSpPr/>
      </xdr:nvSpPr>
      <xdr:spPr>
        <a:xfrm>
          <a:off x="13652500" y="656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165411</xdr:rowOff>
    </xdr:from>
    <xdr:ext cx="534377" cy="259045"/>
    <xdr:sp macro="" textlink="">
      <xdr:nvSpPr>
        <xdr:cNvPr id="548" name="テキスト ボックス 547"/>
        <xdr:cNvSpPr txBox="1"/>
      </xdr:nvSpPr>
      <xdr:spPr>
        <a:xfrm>
          <a:off x="13436111" y="633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46594</xdr:rowOff>
    </xdr:from>
    <xdr:to>
      <xdr:col>67</xdr:col>
      <xdr:colOff>101600</xdr:colOff>
      <xdr:row>38</xdr:row>
      <xdr:rowOff>148194</xdr:rowOff>
    </xdr:to>
    <xdr:sp macro="" textlink="">
      <xdr:nvSpPr>
        <xdr:cNvPr id="549" name="楕円 548"/>
        <xdr:cNvSpPr/>
      </xdr:nvSpPr>
      <xdr:spPr>
        <a:xfrm>
          <a:off x="12763500" y="656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164721</xdr:rowOff>
    </xdr:from>
    <xdr:ext cx="534377" cy="259045"/>
    <xdr:sp macro="" textlink="">
      <xdr:nvSpPr>
        <xdr:cNvPr id="550" name="テキスト ボックス 549"/>
        <xdr:cNvSpPr txBox="1"/>
      </xdr:nvSpPr>
      <xdr:spPr>
        <a:xfrm>
          <a:off x="12547111" y="633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156033</xdr:rowOff>
    </xdr:from>
    <xdr:to>
      <xdr:col>85</xdr:col>
      <xdr:colOff>126364</xdr:colOff>
      <xdr:row>58</xdr:row>
      <xdr:rowOff>94526</xdr:rowOff>
    </xdr:to>
    <xdr:cxnSp macro="">
      <xdr:nvCxnSpPr>
        <xdr:cNvPr id="572" name="直線コネクタ 571"/>
        <xdr:cNvCxnSpPr/>
      </xdr:nvCxnSpPr>
      <xdr:spPr>
        <a:xfrm flipV="1">
          <a:off x="16317595" y="8728533"/>
          <a:ext cx="1269" cy="1310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98353</xdr:rowOff>
    </xdr:from>
    <xdr:ext cx="534377" cy="259045"/>
    <xdr:sp macro="" textlink="">
      <xdr:nvSpPr>
        <xdr:cNvPr id="573" name="教育費最小値テキスト"/>
        <xdr:cNvSpPr txBox="1"/>
      </xdr:nvSpPr>
      <xdr:spPr>
        <a:xfrm>
          <a:off x="16370300" y="1004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94526</xdr:rowOff>
    </xdr:from>
    <xdr:to>
      <xdr:col>86</xdr:col>
      <xdr:colOff>25400</xdr:colOff>
      <xdr:row>58</xdr:row>
      <xdr:rowOff>94526</xdr:rowOff>
    </xdr:to>
    <xdr:cxnSp macro="">
      <xdr:nvCxnSpPr>
        <xdr:cNvPr id="574" name="直線コネクタ 573"/>
        <xdr:cNvCxnSpPr/>
      </xdr:nvCxnSpPr>
      <xdr:spPr>
        <a:xfrm>
          <a:off x="16230600" y="1003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102710</xdr:rowOff>
    </xdr:from>
    <xdr:ext cx="599010" cy="259045"/>
    <xdr:sp macro="" textlink="">
      <xdr:nvSpPr>
        <xdr:cNvPr id="575" name="教育費最大値テキスト"/>
        <xdr:cNvSpPr txBox="1"/>
      </xdr:nvSpPr>
      <xdr:spPr>
        <a:xfrm>
          <a:off x="16370300" y="8503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156033</xdr:rowOff>
    </xdr:from>
    <xdr:to>
      <xdr:col>86</xdr:col>
      <xdr:colOff>25400</xdr:colOff>
      <xdr:row>50</xdr:row>
      <xdr:rowOff>156033</xdr:rowOff>
    </xdr:to>
    <xdr:cxnSp macro="">
      <xdr:nvCxnSpPr>
        <xdr:cNvPr id="576" name="直線コネクタ 575"/>
        <xdr:cNvCxnSpPr/>
      </xdr:nvCxnSpPr>
      <xdr:spPr>
        <a:xfrm>
          <a:off x="16230600" y="872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85968</xdr:rowOff>
    </xdr:from>
    <xdr:to>
      <xdr:col>85</xdr:col>
      <xdr:colOff>127000</xdr:colOff>
      <xdr:row>56</xdr:row>
      <xdr:rowOff>163788</xdr:rowOff>
    </xdr:to>
    <xdr:cxnSp macro="">
      <xdr:nvCxnSpPr>
        <xdr:cNvPr id="577" name="直線コネクタ 576"/>
        <xdr:cNvCxnSpPr/>
      </xdr:nvCxnSpPr>
      <xdr:spPr>
        <a:xfrm flipV="1">
          <a:off x="15481300" y="9687168"/>
          <a:ext cx="838200" cy="7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130862</xdr:rowOff>
    </xdr:from>
    <xdr:ext cx="599010" cy="259045"/>
    <xdr:sp macro="" textlink="">
      <xdr:nvSpPr>
        <xdr:cNvPr id="578" name="教育費平均値テキスト"/>
        <xdr:cNvSpPr txBox="1"/>
      </xdr:nvSpPr>
      <xdr:spPr>
        <a:xfrm>
          <a:off x="16370300" y="97320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152435</xdr:rowOff>
    </xdr:from>
    <xdr:to>
      <xdr:col>85</xdr:col>
      <xdr:colOff>177800</xdr:colOff>
      <xdr:row>57</xdr:row>
      <xdr:rowOff>82585</xdr:rowOff>
    </xdr:to>
    <xdr:sp macro="" textlink="">
      <xdr:nvSpPr>
        <xdr:cNvPr id="579" name="フローチャート: 判断 578"/>
        <xdr:cNvSpPr/>
      </xdr:nvSpPr>
      <xdr:spPr>
        <a:xfrm>
          <a:off x="16268700" y="975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163788</xdr:rowOff>
    </xdr:from>
    <xdr:to>
      <xdr:col>81</xdr:col>
      <xdr:colOff>50800</xdr:colOff>
      <xdr:row>57</xdr:row>
      <xdr:rowOff>13650</xdr:rowOff>
    </xdr:to>
    <xdr:cxnSp macro="">
      <xdr:nvCxnSpPr>
        <xdr:cNvPr id="580" name="直線コネクタ 579"/>
        <xdr:cNvCxnSpPr/>
      </xdr:nvCxnSpPr>
      <xdr:spPr>
        <a:xfrm flipV="1">
          <a:off x="14592300" y="9764988"/>
          <a:ext cx="889000" cy="21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151913</xdr:rowOff>
    </xdr:from>
    <xdr:to>
      <xdr:col>81</xdr:col>
      <xdr:colOff>101600</xdr:colOff>
      <xdr:row>57</xdr:row>
      <xdr:rowOff>82063</xdr:rowOff>
    </xdr:to>
    <xdr:sp macro="" textlink="">
      <xdr:nvSpPr>
        <xdr:cNvPr id="581" name="フローチャート: 判断 580"/>
        <xdr:cNvSpPr/>
      </xdr:nvSpPr>
      <xdr:spPr>
        <a:xfrm>
          <a:off x="154305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73190</xdr:rowOff>
    </xdr:from>
    <xdr:ext cx="599010" cy="259045"/>
    <xdr:sp macro="" textlink="">
      <xdr:nvSpPr>
        <xdr:cNvPr id="582" name="テキスト ボックス 581"/>
        <xdr:cNvSpPr txBox="1"/>
      </xdr:nvSpPr>
      <xdr:spPr>
        <a:xfrm>
          <a:off x="15181795" y="9845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35223</xdr:rowOff>
    </xdr:from>
    <xdr:to>
      <xdr:col>76</xdr:col>
      <xdr:colOff>114300</xdr:colOff>
      <xdr:row>57</xdr:row>
      <xdr:rowOff>13650</xdr:rowOff>
    </xdr:to>
    <xdr:cxnSp macro="">
      <xdr:nvCxnSpPr>
        <xdr:cNvPr id="583" name="直線コネクタ 582"/>
        <xdr:cNvCxnSpPr/>
      </xdr:nvCxnSpPr>
      <xdr:spPr>
        <a:xfrm>
          <a:off x="13703300" y="9636423"/>
          <a:ext cx="889000" cy="149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134670</xdr:rowOff>
    </xdr:from>
    <xdr:to>
      <xdr:col>76</xdr:col>
      <xdr:colOff>165100</xdr:colOff>
      <xdr:row>57</xdr:row>
      <xdr:rowOff>64820</xdr:rowOff>
    </xdr:to>
    <xdr:sp macro="" textlink="">
      <xdr:nvSpPr>
        <xdr:cNvPr id="584" name="フローチャート: 判断 583"/>
        <xdr:cNvSpPr/>
      </xdr:nvSpPr>
      <xdr:spPr>
        <a:xfrm>
          <a:off x="14541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55947</xdr:rowOff>
    </xdr:from>
    <xdr:ext cx="599010" cy="259045"/>
    <xdr:sp macro="" textlink="">
      <xdr:nvSpPr>
        <xdr:cNvPr id="585" name="テキスト ボックス 584"/>
        <xdr:cNvSpPr txBox="1"/>
      </xdr:nvSpPr>
      <xdr:spPr>
        <a:xfrm>
          <a:off x="14292795" y="9828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154653</xdr:rowOff>
    </xdr:from>
    <xdr:to>
      <xdr:col>71</xdr:col>
      <xdr:colOff>177800</xdr:colOff>
      <xdr:row>56</xdr:row>
      <xdr:rowOff>35223</xdr:rowOff>
    </xdr:to>
    <xdr:cxnSp macro="">
      <xdr:nvCxnSpPr>
        <xdr:cNvPr id="586" name="直線コネクタ 585"/>
        <xdr:cNvCxnSpPr/>
      </xdr:nvCxnSpPr>
      <xdr:spPr>
        <a:xfrm>
          <a:off x="12814300" y="9584403"/>
          <a:ext cx="889000" cy="5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146608</xdr:rowOff>
    </xdr:from>
    <xdr:to>
      <xdr:col>72</xdr:col>
      <xdr:colOff>38100</xdr:colOff>
      <xdr:row>57</xdr:row>
      <xdr:rowOff>76758</xdr:rowOff>
    </xdr:to>
    <xdr:sp macro="" textlink="">
      <xdr:nvSpPr>
        <xdr:cNvPr id="587" name="フローチャート: 判断 586"/>
        <xdr:cNvSpPr/>
      </xdr:nvSpPr>
      <xdr:spPr>
        <a:xfrm>
          <a:off x="13652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67885</xdr:rowOff>
    </xdr:from>
    <xdr:ext cx="599010" cy="259045"/>
    <xdr:sp macro="" textlink="">
      <xdr:nvSpPr>
        <xdr:cNvPr id="588" name="テキスト ボックス 587"/>
        <xdr:cNvSpPr txBox="1"/>
      </xdr:nvSpPr>
      <xdr:spPr>
        <a:xfrm>
          <a:off x="13403795" y="984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129426</xdr:rowOff>
    </xdr:from>
    <xdr:to>
      <xdr:col>67</xdr:col>
      <xdr:colOff>101600</xdr:colOff>
      <xdr:row>57</xdr:row>
      <xdr:rowOff>59576</xdr:rowOff>
    </xdr:to>
    <xdr:sp macro="" textlink="">
      <xdr:nvSpPr>
        <xdr:cNvPr id="589" name="フローチャート: 判断 588"/>
        <xdr:cNvSpPr/>
      </xdr:nvSpPr>
      <xdr:spPr>
        <a:xfrm>
          <a:off x="12763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50703</xdr:rowOff>
    </xdr:from>
    <xdr:ext cx="599010" cy="259045"/>
    <xdr:sp macro="" textlink="">
      <xdr:nvSpPr>
        <xdr:cNvPr id="590" name="テキスト ボックス 589"/>
        <xdr:cNvSpPr txBox="1"/>
      </xdr:nvSpPr>
      <xdr:spPr>
        <a:xfrm>
          <a:off x="12514795" y="982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35168</xdr:rowOff>
    </xdr:from>
    <xdr:to>
      <xdr:col>85</xdr:col>
      <xdr:colOff>177800</xdr:colOff>
      <xdr:row>56</xdr:row>
      <xdr:rowOff>136768</xdr:rowOff>
    </xdr:to>
    <xdr:sp macro="" textlink="">
      <xdr:nvSpPr>
        <xdr:cNvPr id="596" name="楕円 595"/>
        <xdr:cNvSpPr/>
      </xdr:nvSpPr>
      <xdr:spPr>
        <a:xfrm>
          <a:off x="16268700" y="963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58045</xdr:rowOff>
    </xdr:from>
    <xdr:ext cx="599010" cy="259045"/>
    <xdr:sp macro="" textlink="">
      <xdr:nvSpPr>
        <xdr:cNvPr id="597" name="教育費該当値テキスト"/>
        <xdr:cNvSpPr txBox="1"/>
      </xdr:nvSpPr>
      <xdr:spPr>
        <a:xfrm>
          <a:off x="16370300" y="9487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112988</xdr:rowOff>
    </xdr:from>
    <xdr:to>
      <xdr:col>81</xdr:col>
      <xdr:colOff>101600</xdr:colOff>
      <xdr:row>57</xdr:row>
      <xdr:rowOff>43138</xdr:rowOff>
    </xdr:to>
    <xdr:sp macro="" textlink="">
      <xdr:nvSpPr>
        <xdr:cNvPr id="598" name="楕円 597"/>
        <xdr:cNvSpPr/>
      </xdr:nvSpPr>
      <xdr:spPr>
        <a:xfrm>
          <a:off x="15430500" y="971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59665</xdr:rowOff>
    </xdr:from>
    <xdr:ext cx="599010" cy="259045"/>
    <xdr:sp macro="" textlink="">
      <xdr:nvSpPr>
        <xdr:cNvPr id="599" name="テキスト ボックス 598"/>
        <xdr:cNvSpPr txBox="1"/>
      </xdr:nvSpPr>
      <xdr:spPr>
        <a:xfrm>
          <a:off x="15181795" y="9489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134300</xdr:rowOff>
    </xdr:from>
    <xdr:to>
      <xdr:col>76</xdr:col>
      <xdr:colOff>165100</xdr:colOff>
      <xdr:row>57</xdr:row>
      <xdr:rowOff>64450</xdr:rowOff>
    </xdr:to>
    <xdr:sp macro="" textlink="">
      <xdr:nvSpPr>
        <xdr:cNvPr id="600" name="楕円 599"/>
        <xdr:cNvSpPr/>
      </xdr:nvSpPr>
      <xdr:spPr>
        <a:xfrm>
          <a:off x="14541500" y="973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80977</xdr:rowOff>
    </xdr:from>
    <xdr:ext cx="599010" cy="259045"/>
    <xdr:sp macro="" textlink="">
      <xdr:nvSpPr>
        <xdr:cNvPr id="601" name="テキスト ボックス 600"/>
        <xdr:cNvSpPr txBox="1"/>
      </xdr:nvSpPr>
      <xdr:spPr>
        <a:xfrm>
          <a:off x="14292795" y="9510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155873</xdr:rowOff>
    </xdr:from>
    <xdr:to>
      <xdr:col>72</xdr:col>
      <xdr:colOff>38100</xdr:colOff>
      <xdr:row>56</xdr:row>
      <xdr:rowOff>86023</xdr:rowOff>
    </xdr:to>
    <xdr:sp macro="" textlink="">
      <xdr:nvSpPr>
        <xdr:cNvPr id="602" name="楕円 601"/>
        <xdr:cNvSpPr/>
      </xdr:nvSpPr>
      <xdr:spPr>
        <a:xfrm>
          <a:off x="13652500" y="9585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102550</xdr:rowOff>
    </xdr:from>
    <xdr:ext cx="599010" cy="259045"/>
    <xdr:sp macro="" textlink="">
      <xdr:nvSpPr>
        <xdr:cNvPr id="603" name="テキスト ボックス 602"/>
        <xdr:cNvSpPr txBox="1"/>
      </xdr:nvSpPr>
      <xdr:spPr>
        <a:xfrm>
          <a:off x="13403795" y="9360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103853</xdr:rowOff>
    </xdr:from>
    <xdr:to>
      <xdr:col>67</xdr:col>
      <xdr:colOff>101600</xdr:colOff>
      <xdr:row>56</xdr:row>
      <xdr:rowOff>34003</xdr:rowOff>
    </xdr:to>
    <xdr:sp macro="" textlink="">
      <xdr:nvSpPr>
        <xdr:cNvPr id="604" name="楕円 603"/>
        <xdr:cNvSpPr/>
      </xdr:nvSpPr>
      <xdr:spPr>
        <a:xfrm>
          <a:off x="12763500" y="953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50530</xdr:rowOff>
    </xdr:from>
    <xdr:ext cx="599010" cy="259045"/>
    <xdr:sp macro="" textlink="">
      <xdr:nvSpPr>
        <xdr:cNvPr id="605" name="テキスト ボックス 604"/>
        <xdr:cNvSpPr txBox="1"/>
      </xdr:nvSpPr>
      <xdr:spPr>
        <a:xfrm>
          <a:off x="12514795" y="9308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9" name="テキスト ボックス 618"/>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1" name="テキスト ボックス 620"/>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3" name="テキスト ボックス 622"/>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21970</xdr:rowOff>
    </xdr:from>
    <xdr:ext cx="685572" cy="259045"/>
    <xdr:sp macro="" textlink="">
      <xdr:nvSpPr>
        <xdr:cNvPr id="625" name="テキスト ボックス 624"/>
        <xdr:cNvSpPr txBox="1"/>
      </xdr:nvSpPr>
      <xdr:spPr>
        <a:xfrm>
          <a:off x="11760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7" name="テキスト ボックス 626"/>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9" name="テキスト ボックス 62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147062</xdr:rowOff>
    </xdr:from>
    <xdr:to>
      <xdr:col>85</xdr:col>
      <xdr:colOff>126364</xdr:colOff>
      <xdr:row>79</xdr:row>
      <xdr:rowOff>98879</xdr:rowOff>
    </xdr:to>
    <xdr:cxnSp macro="">
      <xdr:nvCxnSpPr>
        <xdr:cNvPr id="631" name="直線コネクタ 630"/>
        <xdr:cNvCxnSpPr/>
      </xdr:nvCxnSpPr>
      <xdr:spPr>
        <a:xfrm flipV="1">
          <a:off x="16317595" y="12148562"/>
          <a:ext cx="1269" cy="1494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128414</xdr:rowOff>
    </xdr:from>
    <xdr:ext cx="249299" cy="259045"/>
    <xdr:sp macro="" textlink="">
      <xdr:nvSpPr>
        <xdr:cNvPr id="632" name="災害復旧費最小値テキスト"/>
        <xdr:cNvSpPr txBox="1"/>
      </xdr:nvSpPr>
      <xdr:spPr>
        <a:xfrm>
          <a:off x="16370300" y="13672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93739</xdr:rowOff>
    </xdr:from>
    <xdr:ext cx="690189" cy="259045"/>
    <xdr:sp macro="" textlink="">
      <xdr:nvSpPr>
        <xdr:cNvPr id="634" name="災害復旧費最大値テキスト"/>
        <xdr:cNvSpPr txBox="1"/>
      </xdr:nvSpPr>
      <xdr:spPr>
        <a:xfrm>
          <a:off x="16370300" y="11923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1,373,237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147062</xdr:rowOff>
    </xdr:from>
    <xdr:to>
      <xdr:col>86</xdr:col>
      <xdr:colOff>25400</xdr:colOff>
      <xdr:row>70</xdr:row>
      <xdr:rowOff>147062</xdr:rowOff>
    </xdr:to>
    <xdr:cxnSp macro="">
      <xdr:nvCxnSpPr>
        <xdr:cNvPr id="635" name="直線コネクタ 634"/>
        <xdr:cNvCxnSpPr/>
      </xdr:nvCxnSpPr>
      <xdr:spPr>
        <a:xfrm>
          <a:off x="16230600" y="1214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147062</xdr:rowOff>
    </xdr:from>
    <xdr:to>
      <xdr:col>85</xdr:col>
      <xdr:colOff>127000</xdr:colOff>
      <xdr:row>77</xdr:row>
      <xdr:rowOff>65317</xdr:rowOff>
    </xdr:to>
    <xdr:cxnSp macro="">
      <xdr:nvCxnSpPr>
        <xdr:cNvPr id="636" name="直線コネクタ 635"/>
        <xdr:cNvCxnSpPr/>
      </xdr:nvCxnSpPr>
      <xdr:spPr>
        <a:xfrm flipV="1">
          <a:off x="15481300" y="12148562"/>
          <a:ext cx="838200" cy="111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1415</xdr:rowOff>
    </xdr:from>
    <xdr:ext cx="534377" cy="259045"/>
    <xdr:sp macro="" textlink="">
      <xdr:nvSpPr>
        <xdr:cNvPr id="637" name="災害復旧費平均値テキスト"/>
        <xdr:cNvSpPr txBox="1"/>
      </xdr:nvSpPr>
      <xdr:spPr>
        <a:xfrm>
          <a:off x="16370300" y="13545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22988</xdr:rowOff>
    </xdr:from>
    <xdr:to>
      <xdr:col>85</xdr:col>
      <xdr:colOff>177800</xdr:colOff>
      <xdr:row>79</xdr:row>
      <xdr:rowOff>124588</xdr:rowOff>
    </xdr:to>
    <xdr:sp macro="" textlink="">
      <xdr:nvSpPr>
        <xdr:cNvPr id="638" name="フローチャート: 判断 637"/>
        <xdr:cNvSpPr/>
      </xdr:nvSpPr>
      <xdr:spPr>
        <a:xfrm>
          <a:off x="16268700" y="1356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65317</xdr:rowOff>
    </xdr:from>
    <xdr:to>
      <xdr:col>81</xdr:col>
      <xdr:colOff>50800</xdr:colOff>
      <xdr:row>79</xdr:row>
      <xdr:rowOff>94270</xdr:rowOff>
    </xdr:to>
    <xdr:cxnSp macro="">
      <xdr:nvCxnSpPr>
        <xdr:cNvPr id="639" name="直線コネクタ 638"/>
        <xdr:cNvCxnSpPr/>
      </xdr:nvCxnSpPr>
      <xdr:spPr>
        <a:xfrm flipV="1">
          <a:off x="14592300" y="13266967"/>
          <a:ext cx="889000" cy="371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27194</xdr:rowOff>
    </xdr:from>
    <xdr:to>
      <xdr:col>81</xdr:col>
      <xdr:colOff>101600</xdr:colOff>
      <xdr:row>79</xdr:row>
      <xdr:rowOff>128794</xdr:rowOff>
    </xdr:to>
    <xdr:sp macro="" textlink="">
      <xdr:nvSpPr>
        <xdr:cNvPr id="640" name="フローチャート: 判断 639"/>
        <xdr:cNvSpPr/>
      </xdr:nvSpPr>
      <xdr:spPr>
        <a:xfrm>
          <a:off x="15430500" y="135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119921</xdr:rowOff>
    </xdr:from>
    <xdr:ext cx="534377" cy="259045"/>
    <xdr:sp macro="" textlink="">
      <xdr:nvSpPr>
        <xdr:cNvPr id="641" name="テキスト ボックス 640"/>
        <xdr:cNvSpPr txBox="1"/>
      </xdr:nvSpPr>
      <xdr:spPr>
        <a:xfrm>
          <a:off x="15214111" y="1366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67894</xdr:rowOff>
    </xdr:from>
    <xdr:to>
      <xdr:col>76</xdr:col>
      <xdr:colOff>114300</xdr:colOff>
      <xdr:row>79</xdr:row>
      <xdr:rowOff>94270</xdr:rowOff>
    </xdr:to>
    <xdr:cxnSp macro="">
      <xdr:nvCxnSpPr>
        <xdr:cNvPr id="642" name="直線コネクタ 641"/>
        <xdr:cNvCxnSpPr/>
      </xdr:nvCxnSpPr>
      <xdr:spPr>
        <a:xfrm>
          <a:off x="13703300" y="13612444"/>
          <a:ext cx="889000" cy="26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29631</xdr:rowOff>
    </xdr:from>
    <xdr:to>
      <xdr:col>76</xdr:col>
      <xdr:colOff>165100</xdr:colOff>
      <xdr:row>79</xdr:row>
      <xdr:rowOff>131231</xdr:rowOff>
    </xdr:to>
    <xdr:sp macro="" textlink="">
      <xdr:nvSpPr>
        <xdr:cNvPr id="643" name="フローチャート: 判断 642"/>
        <xdr:cNvSpPr/>
      </xdr:nvSpPr>
      <xdr:spPr>
        <a:xfrm>
          <a:off x="14541500" y="1357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147758</xdr:rowOff>
    </xdr:from>
    <xdr:ext cx="534377" cy="259045"/>
    <xdr:sp macro="" textlink="">
      <xdr:nvSpPr>
        <xdr:cNvPr id="644" name="テキスト ボックス 643"/>
        <xdr:cNvSpPr txBox="1"/>
      </xdr:nvSpPr>
      <xdr:spPr>
        <a:xfrm>
          <a:off x="14325111" y="1334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67894</xdr:rowOff>
    </xdr:from>
    <xdr:to>
      <xdr:col>71</xdr:col>
      <xdr:colOff>177800</xdr:colOff>
      <xdr:row>79</xdr:row>
      <xdr:rowOff>98448</xdr:rowOff>
    </xdr:to>
    <xdr:cxnSp macro="">
      <xdr:nvCxnSpPr>
        <xdr:cNvPr id="645" name="直線コネクタ 644"/>
        <xdr:cNvCxnSpPr/>
      </xdr:nvCxnSpPr>
      <xdr:spPr>
        <a:xfrm flipV="1">
          <a:off x="12814300" y="13612444"/>
          <a:ext cx="889000" cy="30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27823</xdr:rowOff>
    </xdr:from>
    <xdr:to>
      <xdr:col>72</xdr:col>
      <xdr:colOff>38100</xdr:colOff>
      <xdr:row>79</xdr:row>
      <xdr:rowOff>129423</xdr:rowOff>
    </xdr:to>
    <xdr:sp macro="" textlink="">
      <xdr:nvSpPr>
        <xdr:cNvPr id="646" name="フローチャート: 判断 645"/>
        <xdr:cNvSpPr/>
      </xdr:nvSpPr>
      <xdr:spPr>
        <a:xfrm>
          <a:off x="13652500" y="1357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120550</xdr:rowOff>
    </xdr:from>
    <xdr:ext cx="534377" cy="259045"/>
    <xdr:sp macro="" textlink="">
      <xdr:nvSpPr>
        <xdr:cNvPr id="647" name="テキスト ボックス 646"/>
        <xdr:cNvSpPr txBox="1"/>
      </xdr:nvSpPr>
      <xdr:spPr>
        <a:xfrm>
          <a:off x="13436111" y="13665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32257</xdr:rowOff>
    </xdr:from>
    <xdr:to>
      <xdr:col>67</xdr:col>
      <xdr:colOff>101600</xdr:colOff>
      <xdr:row>79</xdr:row>
      <xdr:rowOff>133857</xdr:rowOff>
    </xdr:to>
    <xdr:sp macro="" textlink="">
      <xdr:nvSpPr>
        <xdr:cNvPr id="648" name="フローチャート: 判断 647"/>
        <xdr:cNvSpPr/>
      </xdr:nvSpPr>
      <xdr:spPr>
        <a:xfrm>
          <a:off x="12763500" y="1357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150384</xdr:rowOff>
    </xdr:from>
    <xdr:ext cx="534377" cy="259045"/>
    <xdr:sp macro="" textlink="">
      <xdr:nvSpPr>
        <xdr:cNvPr id="649" name="テキスト ボックス 648"/>
        <xdr:cNvSpPr txBox="1"/>
      </xdr:nvSpPr>
      <xdr:spPr>
        <a:xfrm>
          <a:off x="12547111" y="1335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96262</xdr:rowOff>
    </xdr:from>
    <xdr:to>
      <xdr:col>85</xdr:col>
      <xdr:colOff>177800</xdr:colOff>
      <xdr:row>71</xdr:row>
      <xdr:rowOff>26412</xdr:rowOff>
    </xdr:to>
    <xdr:sp macro="" textlink="">
      <xdr:nvSpPr>
        <xdr:cNvPr id="655" name="楕円 654"/>
        <xdr:cNvSpPr/>
      </xdr:nvSpPr>
      <xdr:spPr>
        <a:xfrm>
          <a:off x="16268700" y="12097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49289</xdr:rowOff>
    </xdr:from>
    <xdr:ext cx="690189" cy="259045"/>
    <xdr:sp macro="" textlink="">
      <xdr:nvSpPr>
        <xdr:cNvPr id="656" name="災害復旧費該当値テキスト"/>
        <xdr:cNvSpPr txBox="1"/>
      </xdr:nvSpPr>
      <xdr:spPr>
        <a:xfrm>
          <a:off x="16370300" y="12050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14517</xdr:rowOff>
    </xdr:from>
    <xdr:to>
      <xdr:col>81</xdr:col>
      <xdr:colOff>101600</xdr:colOff>
      <xdr:row>77</xdr:row>
      <xdr:rowOff>116117</xdr:rowOff>
    </xdr:to>
    <xdr:sp macro="" textlink="">
      <xdr:nvSpPr>
        <xdr:cNvPr id="657" name="楕円 656"/>
        <xdr:cNvSpPr/>
      </xdr:nvSpPr>
      <xdr:spPr>
        <a:xfrm>
          <a:off x="15430500" y="1321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132644</xdr:rowOff>
    </xdr:from>
    <xdr:ext cx="599010" cy="259045"/>
    <xdr:sp macro="" textlink="">
      <xdr:nvSpPr>
        <xdr:cNvPr id="658" name="テキスト ボックス 657"/>
        <xdr:cNvSpPr txBox="1"/>
      </xdr:nvSpPr>
      <xdr:spPr>
        <a:xfrm>
          <a:off x="15181795" y="12991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43470</xdr:rowOff>
    </xdr:from>
    <xdr:to>
      <xdr:col>76</xdr:col>
      <xdr:colOff>165100</xdr:colOff>
      <xdr:row>79</xdr:row>
      <xdr:rowOff>145070</xdr:rowOff>
    </xdr:to>
    <xdr:sp macro="" textlink="">
      <xdr:nvSpPr>
        <xdr:cNvPr id="659" name="楕円 658"/>
        <xdr:cNvSpPr/>
      </xdr:nvSpPr>
      <xdr:spPr>
        <a:xfrm>
          <a:off x="14541500" y="1358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136197</xdr:rowOff>
    </xdr:from>
    <xdr:ext cx="469744" cy="259045"/>
    <xdr:sp macro="" textlink="">
      <xdr:nvSpPr>
        <xdr:cNvPr id="660" name="テキスト ボックス 659"/>
        <xdr:cNvSpPr txBox="1"/>
      </xdr:nvSpPr>
      <xdr:spPr>
        <a:xfrm>
          <a:off x="14357428" y="1368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17094</xdr:rowOff>
    </xdr:from>
    <xdr:to>
      <xdr:col>72</xdr:col>
      <xdr:colOff>38100</xdr:colOff>
      <xdr:row>79</xdr:row>
      <xdr:rowOff>118694</xdr:rowOff>
    </xdr:to>
    <xdr:sp macro="" textlink="">
      <xdr:nvSpPr>
        <xdr:cNvPr id="661" name="楕円 660"/>
        <xdr:cNvSpPr/>
      </xdr:nvSpPr>
      <xdr:spPr>
        <a:xfrm>
          <a:off x="13652500" y="1356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135221</xdr:rowOff>
    </xdr:from>
    <xdr:ext cx="534377" cy="259045"/>
    <xdr:sp macro="" textlink="">
      <xdr:nvSpPr>
        <xdr:cNvPr id="662" name="テキスト ボックス 661"/>
        <xdr:cNvSpPr txBox="1"/>
      </xdr:nvSpPr>
      <xdr:spPr>
        <a:xfrm>
          <a:off x="13436111" y="1333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47648</xdr:rowOff>
    </xdr:from>
    <xdr:to>
      <xdr:col>67</xdr:col>
      <xdr:colOff>101600</xdr:colOff>
      <xdr:row>79</xdr:row>
      <xdr:rowOff>149248</xdr:rowOff>
    </xdr:to>
    <xdr:sp macro="" textlink="">
      <xdr:nvSpPr>
        <xdr:cNvPr id="663" name="楕円 662"/>
        <xdr:cNvSpPr/>
      </xdr:nvSpPr>
      <xdr:spPr>
        <a:xfrm>
          <a:off x="12763500" y="1359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140375</xdr:rowOff>
    </xdr:from>
    <xdr:ext cx="378565" cy="259045"/>
    <xdr:sp macro="" textlink="">
      <xdr:nvSpPr>
        <xdr:cNvPr id="664" name="テキスト ボックス 663"/>
        <xdr:cNvSpPr txBox="1"/>
      </xdr:nvSpPr>
      <xdr:spPr>
        <a:xfrm>
          <a:off x="12625017" y="13684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6" name="テキスト ボックス 68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12402</xdr:rowOff>
    </xdr:from>
    <xdr:to>
      <xdr:col>85</xdr:col>
      <xdr:colOff>126364</xdr:colOff>
      <xdr:row>99</xdr:row>
      <xdr:rowOff>44450</xdr:rowOff>
    </xdr:to>
    <xdr:cxnSp macro="">
      <xdr:nvCxnSpPr>
        <xdr:cNvPr id="688" name="直線コネクタ 687"/>
        <xdr:cNvCxnSpPr/>
      </xdr:nvCxnSpPr>
      <xdr:spPr>
        <a:xfrm flipV="1">
          <a:off x="16317595" y="15614352"/>
          <a:ext cx="1269" cy="140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9" name="公債費最小値テキスト"/>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90" name="直線コネクタ 689"/>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130529</xdr:rowOff>
    </xdr:from>
    <xdr:ext cx="599010" cy="259045"/>
    <xdr:sp macro="" textlink="">
      <xdr:nvSpPr>
        <xdr:cNvPr id="691" name="公債費最大値テキスト"/>
        <xdr:cNvSpPr txBox="1"/>
      </xdr:nvSpPr>
      <xdr:spPr>
        <a:xfrm>
          <a:off x="16370300" y="15389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12402</xdr:rowOff>
    </xdr:from>
    <xdr:to>
      <xdr:col>86</xdr:col>
      <xdr:colOff>25400</xdr:colOff>
      <xdr:row>91</xdr:row>
      <xdr:rowOff>12402</xdr:rowOff>
    </xdr:to>
    <xdr:cxnSp macro="">
      <xdr:nvCxnSpPr>
        <xdr:cNvPr id="692" name="直線コネクタ 691"/>
        <xdr:cNvCxnSpPr/>
      </xdr:nvCxnSpPr>
      <xdr:spPr>
        <a:xfrm>
          <a:off x="16230600" y="1561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93357</xdr:rowOff>
    </xdr:from>
    <xdr:to>
      <xdr:col>85</xdr:col>
      <xdr:colOff>127000</xdr:colOff>
      <xdr:row>97</xdr:row>
      <xdr:rowOff>97213</xdr:rowOff>
    </xdr:to>
    <xdr:cxnSp macro="">
      <xdr:nvCxnSpPr>
        <xdr:cNvPr id="693" name="直線コネクタ 692"/>
        <xdr:cNvCxnSpPr/>
      </xdr:nvCxnSpPr>
      <xdr:spPr>
        <a:xfrm>
          <a:off x="15481300" y="16724007"/>
          <a:ext cx="838200" cy="3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37361</xdr:rowOff>
    </xdr:from>
    <xdr:ext cx="599010" cy="259045"/>
    <xdr:sp macro="" textlink="">
      <xdr:nvSpPr>
        <xdr:cNvPr id="694" name="公債費平均値テキスト"/>
        <xdr:cNvSpPr txBox="1"/>
      </xdr:nvSpPr>
      <xdr:spPr>
        <a:xfrm>
          <a:off x="16370300" y="166680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58934</xdr:rowOff>
    </xdr:from>
    <xdr:to>
      <xdr:col>85</xdr:col>
      <xdr:colOff>177800</xdr:colOff>
      <xdr:row>97</xdr:row>
      <xdr:rowOff>160534</xdr:rowOff>
    </xdr:to>
    <xdr:sp macro="" textlink="">
      <xdr:nvSpPr>
        <xdr:cNvPr id="695" name="フローチャート: 判断 694"/>
        <xdr:cNvSpPr/>
      </xdr:nvSpPr>
      <xdr:spPr>
        <a:xfrm>
          <a:off x="162687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81451</xdr:rowOff>
    </xdr:from>
    <xdr:to>
      <xdr:col>81</xdr:col>
      <xdr:colOff>50800</xdr:colOff>
      <xdr:row>97</xdr:row>
      <xdr:rowOff>93357</xdr:rowOff>
    </xdr:to>
    <xdr:cxnSp macro="">
      <xdr:nvCxnSpPr>
        <xdr:cNvPr id="696" name="直線コネクタ 695"/>
        <xdr:cNvCxnSpPr/>
      </xdr:nvCxnSpPr>
      <xdr:spPr>
        <a:xfrm>
          <a:off x="14592300" y="16712101"/>
          <a:ext cx="889000" cy="1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62849</xdr:rowOff>
    </xdr:from>
    <xdr:to>
      <xdr:col>81</xdr:col>
      <xdr:colOff>101600</xdr:colOff>
      <xdr:row>97</xdr:row>
      <xdr:rowOff>164449</xdr:rowOff>
    </xdr:to>
    <xdr:sp macro="" textlink="">
      <xdr:nvSpPr>
        <xdr:cNvPr id="697" name="フローチャート: 判断 696"/>
        <xdr:cNvSpPr/>
      </xdr:nvSpPr>
      <xdr:spPr>
        <a:xfrm>
          <a:off x="15430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155576</xdr:rowOff>
    </xdr:from>
    <xdr:ext cx="599010" cy="259045"/>
    <xdr:sp macro="" textlink="">
      <xdr:nvSpPr>
        <xdr:cNvPr id="698" name="テキスト ボックス 697"/>
        <xdr:cNvSpPr txBox="1"/>
      </xdr:nvSpPr>
      <xdr:spPr>
        <a:xfrm>
          <a:off x="15181795" y="1678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81451</xdr:rowOff>
    </xdr:from>
    <xdr:to>
      <xdr:col>76</xdr:col>
      <xdr:colOff>114300</xdr:colOff>
      <xdr:row>97</xdr:row>
      <xdr:rowOff>90903</xdr:rowOff>
    </xdr:to>
    <xdr:cxnSp macro="">
      <xdr:nvCxnSpPr>
        <xdr:cNvPr id="699" name="直線コネクタ 698"/>
        <xdr:cNvCxnSpPr/>
      </xdr:nvCxnSpPr>
      <xdr:spPr>
        <a:xfrm flipV="1">
          <a:off x="13703300" y="16712101"/>
          <a:ext cx="889000" cy="9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53711</xdr:rowOff>
    </xdr:from>
    <xdr:to>
      <xdr:col>76</xdr:col>
      <xdr:colOff>165100</xdr:colOff>
      <xdr:row>97</xdr:row>
      <xdr:rowOff>155311</xdr:rowOff>
    </xdr:to>
    <xdr:sp macro="" textlink="">
      <xdr:nvSpPr>
        <xdr:cNvPr id="700" name="フローチャート: 判断 699"/>
        <xdr:cNvSpPr/>
      </xdr:nvSpPr>
      <xdr:spPr>
        <a:xfrm>
          <a:off x="14541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146438</xdr:rowOff>
    </xdr:from>
    <xdr:ext cx="599010" cy="259045"/>
    <xdr:sp macro="" textlink="">
      <xdr:nvSpPr>
        <xdr:cNvPr id="701" name="テキスト ボックス 700"/>
        <xdr:cNvSpPr txBox="1"/>
      </xdr:nvSpPr>
      <xdr:spPr>
        <a:xfrm>
          <a:off x="14292795" y="1677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33426</xdr:rowOff>
    </xdr:from>
    <xdr:to>
      <xdr:col>71</xdr:col>
      <xdr:colOff>177800</xdr:colOff>
      <xdr:row>97</xdr:row>
      <xdr:rowOff>90903</xdr:rowOff>
    </xdr:to>
    <xdr:cxnSp macro="">
      <xdr:nvCxnSpPr>
        <xdr:cNvPr id="702" name="直線コネクタ 701"/>
        <xdr:cNvCxnSpPr/>
      </xdr:nvCxnSpPr>
      <xdr:spPr>
        <a:xfrm>
          <a:off x="12814300" y="16664076"/>
          <a:ext cx="889000" cy="57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58032</xdr:rowOff>
    </xdr:from>
    <xdr:to>
      <xdr:col>72</xdr:col>
      <xdr:colOff>38100</xdr:colOff>
      <xdr:row>97</xdr:row>
      <xdr:rowOff>159632</xdr:rowOff>
    </xdr:to>
    <xdr:sp macro="" textlink="">
      <xdr:nvSpPr>
        <xdr:cNvPr id="703" name="フローチャート: 判断 702"/>
        <xdr:cNvSpPr/>
      </xdr:nvSpPr>
      <xdr:spPr>
        <a:xfrm>
          <a:off x="13652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150759</xdr:rowOff>
    </xdr:from>
    <xdr:ext cx="599010" cy="259045"/>
    <xdr:sp macro="" textlink="">
      <xdr:nvSpPr>
        <xdr:cNvPr id="704" name="テキスト ボックス 703"/>
        <xdr:cNvSpPr txBox="1"/>
      </xdr:nvSpPr>
      <xdr:spPr>
        <a:xfrm>
          <a:off x="13403795" y="167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57916</xdr:rowOff>
    </xdr:from>
    <xdr:to>
      <xdr:col>67</xdr:col>
      <xdr:colOff>101600</xdr:colOff>
      <xdr:row>97</xdr:row>
      <xdr:rowOff>159516</xdr:rowOff>
    </xdr:to>
    <xdr:sp macro="" textlink="">
      <xdr:nvSpPr>
        <xdr:cNvPr id="705" name="フローチャート: 判断 704"/>
        <xdr:cNvSpPr/>
      </xdr:nvSpPr>
      <xdr:spPr>
        <a:xfrm>
          <a:off x="12763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150643</xdr:rowOff>
    </xdr:from>
    <xdr:ext cx="599010" cy="259045"/>
    <xdr:sp macro="" textlink="">
      <xdr:nvSpPr>
        <xdr:cNvPr id="706" name="テキスト ボックス 705"/>
        <xdr:cNvSpPr txBox="1"/>
      </xdr:nvSpPr>
      <xdr:spPr>
        <a:xfrm>
          <a:off x="12514795" y="1678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46413</xdr:rowOff>
    </xdr:from>
    <xdr:to>
      <xdr:col>85</xdr:col>
      <xdr:colOff>177800</xdr:colOff>
      <xdr:row>97</xdr:row>
      <xdr:rowOff>148013</xdr:rowOff>
    </xdr:to>
    <xdr:sp macro="" textlink="">
      <xdr:nvSpPr>
        <xdr:cNvPr id="712" name="楕円 711"/>
        <xdr:cNvSpPr/>
      </xdr:nvSpPr>
      <xdr:spPr>
        <a:xfrm>
          <a:off x="16268700" y="1667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69290</xdr:rowOff>
    </xdr:from>
    <xdr:ext cx="599010" cy="259045"/>
    <xdr:sp macro="" textlink="">
      <xdr:nvSpPr>
        <xdr:cNvPr id="713" name="公債費該当値テキスト"/>
        <xdr:cNvSpPr txBox="1"/>
      </xdr:nvSpPr>
      <xdr:spPr>
        <a:xfrm>
          <a:off x="16370300" y="16528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42557</xdr:rowOff>
    </xdr:from>
    <xdr:to>
      <xdr:col>81</xdr:col>
      <xdr:colOff>101600</xdr:colOff>
      <xdr:row>97</xdr:row>
      <xdr:rowOff>144157</xdr:rowOff>
    </xdr:to>
    <xdr:sp macro="" textlink="">
      <xdr:nvSpPr>
        <xdr:cNvPr id="714" name="楕円 713"/>
        <xdr:cNvSpPr/>
      </xdr:nvSpPr>
      <xdr:spPr>
        <a:xfrm>
          <a:off x="15430500" y="1667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160684</xdr:rowOff>
    </xdr:from>
    <xdr:ext cx="599010" cy="259045"/>
    <xdr:sp macro="" textlink="">
      <xdr:nvSpPr>
        <xdr:cNvPr id="715" name="テキスト ボックス 714"/>
        <xdr:cNvSpPr txBox="1"/>
      </xdr:nvSpPr>
      <xdr:spPr>
        <a:xfrm>
          <a:off x="15181795" y="16448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30651</xdr:rowOff>
    </xdr:from>
    <xdr:to>
      <xdr:col>76</xdr:col>
      <xdr:colOff>165100</xdr:colOff>
      <xdr:row>97</xdr:row>
      <xdr:rowOff>132251</xdr:rowOff>
    </xdr:to>
    <xdr:sp macro="" textlink="">
      <xdr:nvSpPr>
        <xdr:cNvPr id="716" name="楕円 715"/>
        <xdr:cNvSpPr/>
      </xdr:nvSpPr>
      <xdr:spPr>
        <a:xfrm>
          <a:off x="14541500" y="1666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148778</xdr:rowOff>
    </xdr:from>
    <xdr:ext cx="599010" cy="259045"/>
    <xdr:sp macro="" textlink="">
      <xdr:nvSpPr>
        <xdr:cNvPr id="717" name="テキスト ボックス 716"/>
        <xdr:cNvSpPr txBox="1"/>
      </xdr:nvSpPr>
      <xdr:spPr>
        <a:xfrm>
          <a:off x="14292795" y="16436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40103</xdr:rowOff>
    </xdr:from>
    <xdr:to>
      <xdr:col>72</xdr:col>
      <xdr:colOff>38100</xdr:colOff>
      <xdr:row>97</xdr:row>
      <xdr:rowOff>141703</xdr:rowOff>
    </xdr:to>
    <xdr:sp macro="" textlink="">
      <xdr:nvSpPr>
        <xdr:cNvPr id="718" name="楕円 717"/>
        <xdr:cNvSpPr/>
      </xdr:nvSpPr>
      <xdr:spPr>
        <a:xfrm>
          <a:off x="13652500" y="1667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158230</xdr:rowOff>
    </xdr:from>
    <xdr:ext cx="599010" cy="259045"/>
    <xdr:sp macro="" textlink="">
      <xdr:nvSpPr>
        <xdr:cNvPr id="719" name="テキスト ボックス 718"/>
        <xdr:cNvSpPr txBox="1"/>
      </xdr:nvSpPr>
      <xdr:spPr>
        <a:xfrm>
          <a:off x="13403795" y="16445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154076</xdr:rowOff>
    </xdr:from>
    <xdr:to>
      <xdr:col>67</xdr:col>
      <xdr:colOff>101600</xdr:colOff>
      <xdr:row>97</xdr:row>
      <xdr:rowOff>84226</xdr:rowOff>
    </xdr:to>
    <xdr:sp macro="" textlink="">
      <xdr:nvSpPr>
        <xdr:cNvPr id="720" name="楕円 719"/>
        <xdr:cNvSpPr/>
      </xdr:nvSpPr>
      <xdr:spPr>
        <a:xfrm>
          <a:off x="12763500" y="1661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100753</xdr:rowOff>
    </xdr:from>
    <xdr:ext cx="599010" cy="259045"/>
    <xdr:sp macro="" textlink="">
      <xdr:nvSpPr>
        <xdr:cNvPr id="721" name="テキスト ボックス 720"/>
        <xdr:cNvSpPr txBox="1"/>
      </xdr:nvSpPr>
      <xdr:spPr>
        <a:xfrm>
          <a:off x="12514795" y="16388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7295</xdr:rowOff>
    </xdr:from>
    <xdr:to>
      <xdr:col>116</xdr:col>
      <xdr:colOff>62864</xdr:colOff>
      <xdr:row>38</xdr:row>
      <xdr:rowOff>139700</xdr:rowOff>
    </xdr:to>
    <xdr:cxnSp macro="">
      <xdr:nvCxnSpPr>
        <xdr:cNvPr id="743" name="直線コネクタ 742"/>
        <xdr:cNvCxnSpPr/>
      </xdr:nvCxnSpPr>
      <xdr:spPr>
        <a:xfrm flipV="1">
          <a:off x="22159595" y="5493695"/>
          <a:ext cx="1269" cy="116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4132</xdr:rowOff>
    </xdr:from>
    <xdr:ext cx="249299" cy="259045"/>
    <xdr:sp macro="" textlink="">
      <xdr:nvSpPr>
        <xdr:cNvPr id="744" name="諸支出金最小値テキスト"/>
        <xdr:cNvSpPr txBox="1"/>
      </xdr:nvSpPr>
      <xdr:spPr>
        <a:xfrm>
          <a:off x="22212300" y="6690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125422</xdr:rowOff>
    </xdr:from>
    <xdr:ext cx="534377" cy="259045"/>
    <xdr:sp macro="" textlink="">
      <xdr:nvSpPr>
        <xdr:cNvPr id="746" name="諸支出金最大値テキスト"/>
        <xdr:cNvSpPr txBox="1"/>
      </xdr:nvSpPr>
      <xdr:spPr>
        <a:xfrm>
          <a:off x="22212300" y="526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7295</xdr:rowOff>
    </xdr:from>
    <xdr:to>
      <xdr:col>116</xdr:col>
      <xdr:colOff>152400</xdr:colOff>
      <xdr:row>32</xdr:row>
      <xdr:rowOff>7295</xdr:rowOff>
    </xdr:to>
    <xdr:cxnSp macro="">
      <xdr:nvCxnSpPr>
        <xdr:cNvPr id="747" name="直線コネクタ 746"/>
        <xdr:cNvCxnSpPr/>
      </xdr:nvCxnSpPr>
      <xdr:spPr>
        <a:xfrm>
          <a:off x="22072600" y="5493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93032</xdr:rowOff>
    </xdr:from>
    <xdr:ext cx="378565" cy="259045"/>
    <xdr:sp macro="" textlink="">
      <xdr:nvSpPr>
        <xdr:cNvPr id="749" name="諸支出金平均値テキスト"/>
        <xdr:cNvSpPr txBox="1"/>
      </xdr:nvSpPr>
      <xdr:spPr>
        <a:xfrm>
          <a:off x="22212300" y="64366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70155</xdr:rowOff>
    </xdr:from>
    <xdr:to>
      <xdr:col>116</xdr:col>
      <xdr:colOff>114300</xdr:colOff>
      <xdr:row>39</xdr:row>
      <xdr:rowOff>305</xdr:rowOff>
    </xdr:to>
    <xdr:sp macro="" textlink="">
      <xdr:nvSpPr>
        <xdr:cNvPr id="750" name="フローチャート: 判断 749"/>
        <xdr:cNvSpPr/>
      </xdr:nvSpPr>
      <xdr:spPr>
        <a:xfrm>
          <a:off x="22110700" y="65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76281</xdr:rowOff>
    </xdr:from>
    <xdr:to>
      <xdr:col>112</xdr:col>
      <xdr:colOff>38100</xdr:colOff>
      <xdr:row>39</xdr:row>
      <xdr:rowOff>6431</xdr:rowOff>
    </xdr:to>
    <xdr:sp macro="" textlink="">
      <xdr:nvSpPr>
        <xdr:cNvPr id="752" name="フローチャート: 判断 751"/>
        <xdr:cNvSpPr/>
      </xdr:nvSpPr>
      <xdr:spPr>
        <a:xfrm>
          <a:off x="212725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22958</xdr:rowOff>
    </xdr:from>
    <xdr:ext cx="378565" cy="259045"/>
    <xdr:sp macro="" textlink="">
      <xdr:nvSpPr>
        <xdr:cNvPr id="753" name="テキスト ボックス 752"/>
        <xdr:cNvSpPr txBox="1"/>
      </xdr:nvSpPr>
      <xdr:spPr>
        <a:xfrm>
          <a:off x="21134017" y="6366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69241</xdr:rowOff>
    </xdr:from>
    <xdr:to>
      <xdr:col>107</xdr:col>
      <xdr:colOff>101600</xdr:colOff>
      <xdr:row>38</xdr:row>
      <xdr:rowOff>170841</xdr:rowOff>
    </xdr:to>
    <xdr:sp macro="" textlink="">
      <xdr:nvSpPr>
        <xdr:cNvPr id="755" name="フローチャート: 判断 754"/>
        <xdr:cNvSpPr/>
      </xdr:nvSpPr>
      <xdr:spPr>
        <a:xfrm>
          <a:off x="20383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15917</xdr:rowOff>
    </xdr:from>
    <xdr:ext cx="378565" cy="259045"/>
    <xdr:sp macro="" textlink="">
      <xdr:nvSpPr>
        <xdr:cNvPr id="756" name="テキスト ボックス 755"/>
        <xdr:cNvSpPr txBox="1"/>
      </xdr:nvSpPr>
      <xdr:spPr>
        <a:xfrm>
          <a:off x="20245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60599</xdr:rowOff>
    </xdr:from>
    <xdr:to>
      <xdr:col>102</xdr:col>
      <xdr:colOff>165100</xdr:colOff>
      <xdr:row>38</xdr:row>
      <xdr:rowOff>162199</xdr:rowOff>
    </xdr:to>
    <xdr:sp macro="" textlink="">
      <xdr:nvSpPr>
        <xdr:cNvPr id="758" name="フローチャート: 判断 757"/>
        <xdr:cNvSpPr/>
      </xdr:nvSpPr>
      <xdr:spPr>
        <a:xfrm>
          <a:off x="19494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7276</xdr:rowOff>
    </xdr:from>
    <xdr:ext cx="378565" cy="259045"/>
    <xdr:sp macro="" textlink="">
      <xdr:nvSpPr>
        <xdr:cNvPr id="759" name="テキスト ボックス 758"/>
        <xdr:cNvSpPr txBox="1"/>
      </xdr:nvSpPr>
      <xdr:spPr>
        <a:xfrm>
          <a:off x="19356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63571</xdr:rowOff>
    </xdr:from>
    <xdr:to>
      <xdr:col>98</xdr:col>
      <xdr:colOff>38100</xdr:colOff>
      <xdr:row>38</xdr:row>
      <xdr:rowOff>165171</xdr:rowOff>
    </xdr:to>
    <xdr:sp macro="" textlink="">
      <xdr:nvSpPr>
        <xdr:cNvPr id="760" name="フローチャート: 判断 759"/>
        <xdr:cNvSpPr/>
      </xdr:nvSpPr>
      <xdr:spPr>
        <a:xfrm>
          <a:off x="18605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10248</xdr:rowOff>
    </xdr:from>
    <xdr:ext cx="378565" cy="259045"/>
    <xdr:sp macro="" textlink="">
      <xdr:nvSpPr>
        <xdr:cNvPr id="761" name="テキスト ボックス 760"/>
        <xdr:cNvSpPr txBox="1"/>
      </xdr:nvSpPr>
      <xdr:spPr>
        <a:xfrm>
          <a:off x="18467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48582</xdr:rowOff>
    </xdr:from>
    <xdr:ext cx="249299" cy="259045"/>
    <xdr:sp macro="" textlink="">
      <xdr:nvSpPr>
        <xdr:cNvPr id="768" name="諸支出金該当値テキスト"/>
        <xdr:cNvSpPr txBox="1"/>
      </xdr:nvSpPr>
      <xdr:spPr>
        <a:xfrm>
          <a:off x="22212300" y="6563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7" name="直線コネクタ 78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8" name="テキスト ボックス 78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9" name="直線コネクタ 78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90" name="テキスト ボックス 789"/>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1" name="直線コネクタ 79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2" name="テキスト ボックス 791"/>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3" name="直線コネクタ 79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4" name="テキスト ボックス 793"/>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6" name="テキスト ボックス 795"/>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8" name="直線コネクタ 797"/>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9"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0" name="直線コネクタ 79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1"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2" name="直線コネクタ 80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3" name="直線コネクタ 802"/>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4"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5" name="フローチャート: 判断 804"/>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6" name="直線コネクタ 805"/>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49</xdr:row>
      <xdr:rowOff>123190</xdr:rowOff>
    </xdr:from>
    <xdr:to>
      <xdr:col>112</xdr:col>
      <xdr:colOff>38100</xdr:colOff>
      <xdr:row>50</xdr:row>
      <xdr:rowOff>53340</xdr:rowOff>
    </xdr:to>
    <xdr:sp macro="" textlink="">
      <xdr:nvSpPr>
        <xdr:cNvPr id="807" name="フローチャート: 判断 806"/>
        <xdr:cNvSpPr/>
      </xdr:nvSpPr>
      <xdr:spPr>
        <a:xfrm>
          <a:off x="21272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48</xdr:row>
      <xdr:rowOff>69867</xdr:rowOff>
    </xdr:from>
    <xdr:ext cx="313932" cy="259045"/>
    <xdr:sp macro="" textlink="">
      <xdr:nvSpPr>
        <xdr:cNvPr id="808" name="テキスト ボックス 807"/>
        <xdr:cNvSpPr txBox="1"/>
      </xdr:nvSpPr>
      <xdr:spPr>
        <a:xfrm>
          <a:off x="21166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9" name="直線コネクタ 808"/>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10" name="フローチャート: 判断 809"/>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1" name="テキスト ボックス 810"/>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2" name="直線コネクタ 811"/>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3" name="フローチャート: 判断 812"/>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4" name="テキスト ボックス 813"/>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5" name="フローチャート: 判断 814"/>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6" name="テキスト ボックス 815"/>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2" name="楕円 821"/>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3"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4" name="楕円 823"/>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5" name="テキスト ボックス 824"/>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6" name="楕円 825"/>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7" name="テキスト ボックス 826"/>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8" name="楕円 827"/>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9" name="テキスト ボックス 828"/>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0" name="楕円 829"/>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31" name="テキスト ボックス 830"/>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・総務費は、新規</a:t>
          </a:r>
          <a:r>
            <a:rPr lang="en-US" altLang="ja-JP" sz="1100">
              <a:solidFill>
                <a:schemeClr val="dk1"/>
              </a:solidFill>
              <a:effectLst/>
              <a:latin typeface="+mn-lt"/>
              <a:ea typeface="+mn-ea"/>
              <a:cs typeface="+mn-cs"/>
            </a:rPr>
            <a:t>IRU</a:t>
          </a:r>
          <a:r>
            <a:rPr lang="ja-JP" altLang="en-US" sz="1100">
              <a:solidFill>
                <a:schemeClr val="dk1"/>
              </a:solidFill>
              <a:effectLst/>
              <a:latin typeface="+mn-lt"/>
              <a:ea typeface="+mn-ea"/>
              <a:cs typeface="+mn-cs"/>
            </a:rPr>
            <a:t>事業、災害復興に向けた基金の積増し等により増加。</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・労働費は、失業対策事業による雇用により、類似団体平均を上回る。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・公債費は、過去の大規模事業の償還終了により減少傾向にあったが、今後は過去の新発債および北海道胆振東部地震に伴う災害復旧関連地方債により増加</a:t>
          </a:r>
          <a:r>
            <a:rPr lang="ja-JP" altLang="en-US" sz="1100">
              <a:solidFill>
                <a:schemeClr val="dk1"/>
              </a:solidFill>
              <a:effectLst/>
              <a:latin typeface="+mn-lt"/>
              <a:ea typeface="+mn-ea"/>
              <a:cs typeface="+mn-cs"/>
            </a:rPr>
            <a:t>が見込まれる</a:t>
          </a:r>
          <a:r>
            <a:rPr lang="ja-JP" altLang="ja-JP" sz="1100">
              <a:solidFill>
                <a:schemeClr val="dk1"/>
              </a:solidFill>
              <a:effectLst/>
              <a:latin typeface="+mn-lt"/>
              <a:ea typeface="+mn-ea"/>
              <a:cs typeface="+mn-cs"/>
            </a:rPr>
            <a:t>。</a:t>
          </a:r>
          <a:endParaRPr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北海道胆振東部地震に伴い、衛生費（家屋解体補助）、農林水産業費、災害復旧費が増加。</a:t>
          </a:r>
          <a:endParaRPr lang="ja-JP" altLang="ja-JP" sz="1400">
            <a:effectLst/>
          </a:endParaRPr>
        </a:p>
        <a:p>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北海道厚真町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年度以前は、総合計画及び財政計画</a:t>
          </a:r>
          <a:r>
            <a:rPr lang="ja-JP" altLang="en-US" sz="1100" b="0" i="0" baseline="0">
              <a:solidFill>
                <a:schemeClr val="dk1"/>
              </a:solidFill>
              <a:effectLst/>
              <a:latin typeface="+mn-lt"/>
              <a:ea typeface="+mn-ea"/>
              <a:cs typeface="+mn-cs"/>
            </a:rPr>
            <a:t>に</a:t>
          </a:r>
          <a:r>
            <a:rPr lang="ja-JP" altLang="ja-JP" sz="1100" b="0" i="0" baseline="0">
              <a:solidFill>
                <a:schemeClr val="dk1"/>
              </a:solidFill>
              <a:effectLst/>
              <a:latin typeface="+mn-lt"/>
              <a:ea typeface="+mn-ea"/>
              <a:cs typeface="+mn-cs"/>
            </a:rPr>
            <a:t>基づく事業執行により、安定的な財政運営に努めていた</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年北海道胆振東部地震により、激甚災害に指定を受けるほどの、災害の被害が多大であったため、復旧に向けた特別交付税の災害関連項目の交付額が大きく、実質収支額</a:t>
          </a:r>
          <a:r>
            <a:rPr lang="ja-JP" altLang="en-US" sz="1100" b="0" i="0" baseline="0">
              <a:solidFill>
                <a:schemeClr val="dk1"/>
              </a:solidFill>
              <a:effectLst/>
              <a:latin typeface="+mn-lt"/>
              <a:ea typeface="+mn-ea"/>
              <a:cs typeface="+mn-cs"/>
            </a:rPr>
            <a:t>が多くなっているが、災害関連の繰越事業は相当数あるなど、災害関連の事業が継続している現状である</a:t>
          </a:r>
          <a:r>
            <a:rPr lang="ja-JP" altLang="ja-JP" sz="1100" b="0" i="0" baseline="0">
              <a:solidFill>
                <a:schemeClr val="dk1"/>
              </a:solidFill>
              <a:effectLst/>
              <a:latin typeface="+mn-lt"/>
              <a:ea typeface="+mn-ea"/>
              <a:cs typeface="+mn-cs"/>
            </a:rPr>
            <a:t>。なお、税収については大型償却資産に係る固定資産税が中心であるため増加は見込めないことから、今後は行財政改革への取組みと災害関連事業以外の歳出の抑制に努める。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北海道厚真町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一般会計については、北海道胆振東部地震に伴い激甚災害に指定を受けるほどの、災害の被害が多大であったため、復旧に向けた特別交付税の災害関連項目の交付額が大きく交付されたため、標準財政規模が一時的に大幅な増となっ</a:t>
          </a:r>
          <a:r>
            <a:rPr lang="ja-JP" altLang="en-US" sz="1100" b="0" i="0" baseline="0">
              <a:solidFill>
                <a:schemeClr val="dk1"/>
              </a:solidFill>
              <a:effectLst/>
              <a:latin typeface="+mn-lt"/>
              <a:ea typeface="+mn-ea"/>
              <a:cs typeface="+mn-cs"/>
            </a:rPr>
            <a:t>ている</a:t>
          </a:r>
          <a:r>
            <a:rPr lang="ja-JP" altLang="ja-JP" sz="1100" b="0" i="0" baseline="0">
              <a:solidFill>
                <a:schemeClr val="dk1"/>
              </a:solidFill>
              <a:effectLst/>
              <a:latin typeface="+mn-lt"/>
              <a:ea typeface="+mn-ea"/>
              <a:cs typeface="+mn-cs"/>
            </a:rPr>
            <a:t>。</a:t>
          </a:r>
          <a:endParaRPr lang="ja-JP" altLang="ja-JP" sz="1400">
            <a:effectLst/>
          </a:endParaRPr>
        </a:p>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特別会計においても実質収支については黒字額となっているが、一般会計からの繰入金に依存している状況であるため、事務事業の見直しやアウトソーシングの検討を進め、経営の安定化に努める。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01_&#32207;&#21209;&#35506;&#65288;&#26032;&#65289;/01_&#36001;&#25919;&#12464;&#12523;&#12540;&#12503;/01_&#36001;&#25919;&#12464;&#12523;&#12540;&#12503;/05_&#27770;&#31639;&#38306;&#20418;/800_&#36001;&#25919;&#29366;&#27841;&#36039;&#26009;&#38598;&#65288;&#26149;&#12539;&#31179;&#22577;&#21578;&#65289;/R1&#36001;&#25919;&#29366;&#27841;&#36039;&#26009;&#38598;/R3.10.22_&#36001;&#25919;&#29366;&#27841;&#36039;&#26009;&#38598;&#65288;2&#22238;&#30446;&#31179;&#65289;/&#12304;&#36001;&#25919;&#29366;&#27841;&#36039;&#26009;&#38598;&#12305;_015814_&#21402;&#30495;&#30010;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CF51">
            <v>8.5</v>
          </cell>
        </row>
        <row r="53">
          <cell r="BP53">
            <v>38.700000000000003</v>
          </cell>
          <cell r="BX53">
            <v>45.9</v>
          </cell>
          <cell r="CF53">
            <v>63.1</v>
          </cell>
          <cell r="CN53">
            <v>41.1</v>
          </cell>
          <cell r="CV53">
            <v>42</v>
          </cell>
        </row>
        <row r="55">
          <cell r="AN55" t="str">
            <v>類似団体内平均値</v>
          </cell>
          <cell r="BP55">
            <v>0</v>
          </cell>
          <cell r="BX55">
            <v>0</v>
          </cell>
          <cell r="CF55">
            <v>0</v>
          </cell>
          <cell r="CN55">
            <v>0</v>
          </cell>
          <cell r="CV55">
            <v>0</v>
          </cell>
        </row>
        <row r="57">
          <cell r="BP57">
            <v>54.2</v>
          </cell>
          <cell r="BX57">
            <v>56.3</v>
          </cell>
          <cell r="CF57">
            <v>57.6</v>
          </cell>
          <cell r="CN57">
            <v>58.8</v>
          </cell>
          <cell r="CV57">
            <v>59.5</v>
          </cell>
        </row>
        <row r="72">
          <cell r="BP72" t="str">
            <v>H27</v>
          </cell>
          <cell r="BX72" t="str">
            <v>H28</v>
          </cell>
          <cell r="CF72" t="str">
            <v>H29</v>
          </cell>
          <cell r="CN72" t="str">
            <v>H30</v>
          </cell>
          <cell r="CV72" t="str">
            <v>R01</v>
          </cell>
        </row>
        <row r="73">
          <cell r="AN73" t="str">
            <v>当該団体値</v>
          </cell>
          <cell r="CF73">
            <v>8.5</v>
          </cell>
        </row>
        <row r="75">
          <cell r="BP75">
            <v>13</v>
          </cell>
          <cell r="BX75">
            <v>11.8</v>
          </cell>
          <cell r="CF75">
            <v>11.3</v>
          </cell>
          <cell r="CN75">
            <v>10.199999999999999</v>
          </cell>
          <cell r="CV75">
            <v>10.199999999999999</v>
          </cell>
        </row>
        <row r="77">
          <cell r="AN77" t="str">
            <v>類似団体内平均値</v>
          </cell>
          <cell r="BP77">
            <v>0</v>
          </cell>
          <cell r="BX77">
            <v>0</v>
          </cell>
          <cell r="CF77">
            <v>0</v>
          </cell>
          <cell r="CN77">
            <v>0</v>
          </cell>
          <cell r="CV77">
            <v>0</v>
          </cell>
        </row>
        <row r="79">
          <cell r="BP79">
            <v>7.8</v>
          </cell>
          <cell r="BX79">
            <v>7.4</v>
          </cell>
          <cell r="CF79">
            <v>7.1</v>
          </cell>
          <cell r="CN79">
            <v>7.1</v>
          </cell>
          <cell r="CV79">
            <v>7.3</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610" t="s">
        <v>79</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 thickBot="1" x14ac:dyDescent="0.25">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11" t="s">
        <v>81</v>
      </c>
      <c r="C3" s="612"/>
      <c r="D3" s="612"/>
      <c r="E3" s="613"/>
      <c r="F3" s="613"/>
      <c r="G3" s="613"/>
      <c r="H3" s="613"/>
      <c r="I3" s="613"/>
      <c r="J3" s="613"/>
      <c r="K3" s="613"/>
      <c r="L3" s="613" t="s">
        <v>82</v>
      </c>
      <c r="M3" s="613"/>
      <c r="N3" s="613"/>
      <c r="O3" s="613"/>
      <c r="P3" s="613"/>
      <c r="Q3" s="613"/>
      <c r="R3" s="616"/>
      <c r="S3" s="616"/>
      <c r="T3" s="616"/>
      <c r="U3" s="616"/>
      <c r="V3" s="617"/>
      <c r="W3" s="507" t="s">
        <v>83</v>
      </c>
      <c r="X3" s="508"/>
      <c r="Y3" s="508"/>
      <c r="Z3" s="508"/>
      <c r="AA3" s="508"/>
      <c r="AB3" s="612"/>
      <c r="AC3" s="616" t="s">
        <v>84</v>
      </c>
      <c r="AD3" s="508"/>
      <c r="AE3" s="508"/>
      <c r="AF3" s="508"/>
      <c r="AG3" s="508"/>
      <c r="AH3" s="508"/>
      <c r="AI3" s="508"/>
      <c r="AJ3" s="508"/>
      <c r="AK3" s="508"/>
      <c r="AL3" s="578"/>
      <c r="AM3" s="507" t="s">
        <v>85</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86</v>
      </c>
      <c r="BO3" s="508"/>
      <c r="BP3" s="508"/>
      <c r="BQ3" s="508"/>
      <c r="BR3" s="508"/>
      <c r="BS3" s="508"/>
      <c r="BT3" s="508"/>
      <c r="BU3" s="578"/>
      <c r="BV3" s="507" t="s">
        <v>87</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88</v>
      </c>
      <c r="CU3" s="508"/>
      <c r="CV3" s="508"/>
      <c r="CW3" s="508"/>
      <c r="CX3" s="508"/>
      <c r="CY3" s="508"/>
      <c r="CZ3" s="508"/>
      <c r="DA3" s="578"/>
      <c r="DB3" s="507" t="s">
        <v>89</v>
      </c>
      <c r="DC3" s="508"/>
      <c r="DD3" s="508"/>
      <c r="DE3" s="508"/>
      <c r="DF3" s="508"/>
      <c r="DG3" s="508"/>
      <c r="DH3" s="508"/>
      <c r="DI3" s="578"/>
      <c r="DJ3" s="186"/>
      <c r="DK3" s="186"/>
      <c r="DL3" s="186"/>
      <c r="DM3" s="186"/>
      <c r="DN3" s="186"/>
      <c r="DO3" s="186"/>
    </row>
    <row r="4" spans="1:119" ht="18.75" customHeight="1" x14ac:dyDescent="0.2">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90</v>
      </c>
      <c r="AZ4" s="421"/>
      <c r="BA4" s="421"/>
      <c r="BB4" s="421"/>
      <c r="BC4" s="421"/>
      <c r="BD4" s="421"/>
      <c r="BE4" s="421"/>
      <c r="BF4" s="421"/>
      <c r="BG4" s="421"/>
      <c r="BH4" s="421"/>
      <c r="BI4" s="421"/>
      <c r="BJ4" s="421"/>
      <c r="BK4" s="421"/>
      <c r="BL4" s="421"/>
      <c r="BM4" s="422"/>
      <c r="BN4" s="423">
        <v>22126076</v>
      </c>
      <c r="BO4" s="424"/>
      <c r="BP4" s="424"/>
      <c r="BQ4" s="424"/>
      <c r="BR4" s="424"/>
      <c r="BS4" s="424"/>
      <c r="BT4" s="424"/>
      <c r="BU4" s="425"/>
      <c r="BV4" s="423">
        <v>13834239</v>
      </c>
      <c r="BW4" s="424"/>
      <c r="BX4" s="424"/>
      <c r="BY4" s="424"/>
      <c r="BZ4" s="424"/>
      <c r="CA4" s="424"/>
      <c r="CB4" s="424"/>
      <c r="CC4" s="425"/>
      <c r="CD4" s="604" t="s">
        <v>91</v>
      </c>
      <c r="CE4" s="605"/>
      <c r="CF4" s="605"/>
      <c r="CG4" s="605"/>
      <c r="CH4" s="605"/>
      <c r="CI4" s="605"/>
      <c r="CJ4" s="605"/>
      <c r="CK4" s="605"/>
      <c r="CL4" s="605"/>
      <c r="CM4" s="605"/>
      <c r="CN4" s="605"/>
      <c r="CO4" s="605"/>
      <c r="CP4" s="605"/>
      <c r="CQ4" s="605"/>
      <c r="CR4" s="605"/>
      <c r="CS4" s="606"/>
      <c r="CT4" s="607">
        <v>44.9</v>
      </c>
      <c r="CU4" s="608"/>
      <c r="CV4" s="608"/>
      <c r="CW4" s="608"/>
      <c r="CX4" s="608"/>
      <c r="CY4" s="608"/>
      <c r="CZ4" s="608"/>
      <c r="DA4" s="609"/>
      <c r="DB4" s="607">
        <v>56.7</v>
      </c>
      <c r="DC4" s="608"/>
      <c r="DD4" s="608"/>
      <c r="DE4" s="608"/>
      <c r="DF4" s="608"/>
      <c r="DG4" s="608"/>
      <c r="DH4" s="608"/>
      <c r="DI4" s="609"/>
      <c r="DJ4" s="186"/>
      <c r="DK4" s="186"/>
      <c r="DL4" s="186"/>
      <c r="DM4" s="186"/>
      <c r="DN4" s="186"/>
      <c r="DO4" s="186"/>
    </row>
    <row r="5" spans="1:119" ht="18.75" customHeight="1" x14ac:dyDescent="0.2">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92</v>
      </c>
      <c r="AN5" s="402"/>
      <c r="AO5" s="402"/>
      <c r="AP5" s="402"/>
      <c r="AQ5" s="402"/>
      <c r="AR5" s="402"/>
      <c r="AS5" s="402"/>
      <c r="AT5" s="403"/>
      <c r="AU5" s="485" t="s">
        <v>93</v>
      </c>
      <c r="AV5" s="486"/>
      <c r="AW5" s="486"/>
      <c r="AX5" s="486"/>
      <c r="AY5" s="408" t="s">
        <v>94</v>
      </c>
      <c r="AZ5" s="409"/>
      <c r="BA5" s="409"/>
      <c r="BB5" s="409"/>
      <c r="BC5" s="409"/>
      <c r="BD5" s="409"/>
      <c r="BE5" s="409"/>
      <c r="BF5" s="409"/>
      <c r="BG5" s="409"/>
      <c r="BH5" s="409"/>
      <c r="BI5" s="409"/>
      <c r="BJ5" s="409"/>
      <c r="BK5" s="409"/>
      <c r="BL5" s="409"/>
      <c r="BM5" s="410"/>
      <c r="BN5" s="428">
        <v>19865044</v>
      </c>
      <c r="BO5" s="429"/>
      <c r="BP5" s="429"/>
      <c r="BQ5" s="429"/>
      <c r="BR5" s="429"/>
      <c r="BS5" s="429"/>
      <c r="BT5" s="429"/>
      <c r="BU5" s="430"/>
      <c r="BV5" s="428">
        <v>10057375</v>
      </c>
      <c r="BW5" s="429"/>
      <c r="BX5" s="429"/>
      <c r="BY5" s="429"/>
      <c r="BZ5" s="429"/>
      <c r="CA5" s="429"/>
      <c r="CB5" s="429"/>
      <c r="CC5" s="430"/>
      <c r="CD5" s="437" t="s">
        <v>95</v>
      </c>
      <c r="CE5" s="438"/>
      <c r="CF5" s="438"/>
      <c r="CG5" s="438"/>
      <c r="CH5" s="438"/>
      <c r="CI5" s="438"/>
      <c r="CJ5" s="438"/>
      <c r="CK5" s="438"/>
      <c r="CL5" s="438"/>
      <c r="CM5" s="438"/>
      <c r="CN5" s="438"/>
      <c r="CO5" s="438"/>
      <c r="CP5" s="438"/>
      <c r="CQ5" s="438"/>
      <c r="CR5" s="438"/>
      <c r="CS5" s="439"/>
      <c r="CT5" s="398">
        <v>85.5</v>
      </c>
      <c r="CU5" s="399"/>
      <c r="CV5" s="399"/>
      <c r="CW5" s="399"/>
      <c r="CX5" s="399"/>
      <c r="CY5" s="399"/>
      <c r="CZ5" s="399"/>
      <c r="DA5" s="400"/>
      <c r="DB5" s="398">
        <v>86.3</v>
      </c>
      <c r="DC5" s="399"/>
      <c r="DD5" s="399"/>
      <c r="DE5" s="399"/>
      <c r="DF5" s="399"/>
      <c r="DG5" s="399"/>
      <c r="DH5" s="399"/>
      <c r="DI5" s="400"/>
      <c r="DJ5" s="186"/>
      <c r="DK5" s="186"/>
      <c r="DL5" s="186"/>
      <c r="DM5" s="186"/>
      <c r="DN5" s="186"/>
      <c r="DO5" s="186"/>
    </row>
    <row r="6" spans="1:119" ht="18.75" customHeight="1" x14ac:dyDescent="0.2">
      <c r="A6" s="187"/>
      <c r="B6" s="584" t="s">
        <v>96</v>
      </c>
      <c r="C6" s="442"/>
      <c r="D6" s="442"/>
      <c r="E6" s="585"/>
      <c r="F6" s="585"/>
      <c r="G6" s="585"/>
      <c r="H6" s="585"/>
      <c r="I6" s="585"/>
      <c r="J6" s="585"/>
      <c r="K6" s="585"/>
      <c r="L6" s="585" t="s">
        <v>97</v>
      </c>
      <c r="M6" s="585"/>
      <c r="N6" s="585"/>
      <c r="O6" s="585"/>
      <c r="P6" s="585"/>
      <c r="Q6" s="585"/>
      <c r="R6" s="466"/>
      <c r="S6" s="466"/>
      <c r="T6" s="466"/>
      <c r="U6" s="466"/>
      <c r="V6" s="591"/>
      <c r="W6" s="519" t="s">
        <v>98</v>
      </c>
      <c r="X6" s="441"/>
      <c r="Y6" s="441"/>
      <c r="Z6" s="441"/>
      <c r="AA6" s="441"/>
      <c r="AB6" s="442"/>
      <c r="AC6" s="596" t="s">
        <v>99</v>
      </c>
      <c r="AD6" s="597"/>
      <c r="AE6" s="597"/>
      <c r="AF6" s="597"/>
      <c r="AG6" s="597"/>
      <c r="AH6" s="597"/>
      <c r="AI6" s="597"/>
      <c r="AJ6" s="597"/>
      <c r="AK6" s="597"/>
      <c r="AL6" s="598"/>
      <c r="AM6" s="497" t="s">
        <v>100</v>
      </c>
      <c r="AN6" s="402"/>
      <c r="AO6" s="402"/>
      <c r="AP6" s="402"/>
      <c r="AQ6" s="402"/>
      <c r="AR6" s="402"/>
      <c r="AS6" s="402"/>
      <c r="AT6" s="403"/>
      <c r="AU6" s="485" t="s">
        <v>93</v>
      </c>
      <c r="AV6" s="486"/>
      <c r="AW6" s="486"/>
      <c r="AX6" s="486"/>
      <c r="AY6" s="408" t="s">
        <v>101</v>
      </c>
      <c r="AZ6" s="409"/>
      <c r="BA6" s="409"/>
      <c r="BB6" s="409"/>
      <c r="BC6" s="409"/>
      <c r="BD6" s="409"/>
      <c r="BE6" s="409"/>
      <c r="BF6" s="409"/>
      <c r="BG6" s="409"/>
      <c r="BH6" s="409"/>
      <c r="BI6" s="409"/>
      <c r="BJ6" s="409"/>
      <c r="BK6" s="409"/>
      <c r="BL6" s="409"/>
      <c r="BM6" s="410"/>
      <c r="BN6" s="428">
        <v>2261032</v>
      </c>
      <c r="BO6" s="429"/>
      <c r="BP6" s="429"/>
      <c r="BQ6" s="429"/>
      <c r="BR6" s="429"/>
      <c r="BS6" s="429"/>
      <c r="BT6" s="429"/>
      <c r="BU6" s="430"/>
      <c r="BV6" s="428">
        <v>3776864</v>
      </c>
      <c r="BW6" s="429"/>
      <c r="BX6" s="429"/>
      <c r="BY6" s="429"/>
      <c r="BZ6" s="429"/>
      <c r="CA6" s="429"/>
      <c r="CB6" s="429"/>
      <c r="CC6" s="430"/>
      <c r="CD6" s="437" t="s">
        <v>102</v>
      </c>
      <c r="CE6" s="438"/>
      <c r="CF6" s="438"/>
      <c r="CG6" s="438"/>
      <c r="CH6" s="438"/>
      <c r="CI6" s="438"/>
      <c r="CJ6" s="438"/>
      <c r="CK6" s="438"/>
      <c r="CL6" s="438"/>
      <c r="CM6" s="438"/>
      <c r="CN6" s="438"/>
      <c r="CO6" s="438"/>
      <c r="CP6" s="438"/>
      <c r="CQ6" s="438"/>
      <c r="CR6" s="438"/>
      <c r="CS6" s="439"/>
      <c r="CT6" s="581">
        <v>89.6</v>
      </c>
      <c r="CU6" s="582"/>
      <c r="CV6" s="582"/>
      <c r="CW6" s="582"/>
      <c r="CX6" s="582"/>
      <c r="CY6" s="582"/>
      <c r="CZ6" s="582"/>
      <c r="DA6" s="583"/>
      <c r="DB6" s="581">
        <v>91.3</v>
      </c>
      <c r="DC6" s="582"/>
      <c r="DD6" s="582"/>
      <c r="DE6" s="582"/>
      <c r="DF6" s="582"/>
      <c r="DG6" s="582"/>
      <c r="DH6" s="582"/>
      <c r="DI6" s="583"/>
      <c r="DJ6" s="186"/>
      <c r="DK6" s="186"/>
      <c r="DL6" s="186"/>
      <c r="DM6" s="186"/>
      <c r="DN6" s="186"/>
      <c r="DO6" s="186"/>
    </row>
    <row r="7" spans="1:119" ht="18.75" customHeight="1" x14ac:dyDescent="0.2">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103</v>
      </c>
      <c r="AN7" s="402"/>
      <c r="AO7" s="402"/>
      <c r="AP7" s="402"/>
      <c r="AQ7" s="402"/>
      <c r="AR7" s="402"/>
      <c r="AS7" s="402"/>
      <c r="AT7" s="403"/>
      <c r="AU7" s="485" t="s">
        <v>93</v>
      </c>
      <c r="AV7" s="486"/>
      <c r="AW7" s="486"/>
      <c r="AX7" s="486"/>
      <c r="AY7" s="408" t="s">
        <v>104</v>
      </c>
      <c r="AZ7" s="409"/>
      <c r="BA7" s="409"/>
      <c r="BB7" s="409"/>
      <c r="BC7" s="409"/>
      <c r="BD7" s="409"/>
      <c r="BE7" s="409"/>
      <c r="BF7" s="409"/>
      <c r="BG7" s="409"/>
      <c r="BH7" s="409"/>
      <c r="BI7" s="409"/>
      <c r="BJ7" s="409"/>
      <c r="BK7" s="409"/>
      <c r="BL7" s="409"/>
      <c r="BM7" s="410"/>
      <c r="BN7" s="428">
        <v>671222</v>
      </c>
      <c r="BO7" s="429"/>
      <c r="BP7" s="429"/>
      <c r="BQ7" s="429"/>
      <c r="BR7" s="429"/>
      <c r="BS7" s="429"/>
      <c r="BT7" s="429"/>
      <c r="BU7" s="430"/>
      <c r="BV7" s="428">
        <v>1805216</v>
      </c>
      <c r="BW7" s="429"/>
      <c r="BX7" s="429"/>
      <c r="BY7" s="429"/>
      <c r="BZ7" s="429"/>
      <c r="CA7" s="429"/>
      <c r="CB7" s="429"/>
      <c r="CC7" s="430"/>
      <c r="CD7" s="437" t="s">
        <v>105</v>
      </c>
      <c r="CE7" s="438"/>
      <c r="CF7" s="438"/>
      <c r="CG7" s="438"/>
      <c r="CH7" s="438"/>
      <c r="CI7" s="438"/>
      <c r="CJ7" s="438"/>
      <c r="CK7" s="438"/>
      <c r="CL7" s="438"/>
      <c r="CM7" s="438"/>
      <c r="CN7" s="438"/>
      <c r="CO7" s="438"/>
      <c r="CP7" s="438"/>
      <c r="CQ7" s="438"/>
      <c r="CR7" s="438"/>
      <c r="CS7" s="439"/>
      <c r="CT7" s="428">
        <v>3540092</v>
      </c>
      <c r="CU7" s="429"/>
      <c r="CV7" s="429"/>
      <c r="CW7" s="429"/>
      <c r="CX7" s="429"/>
      <c r="CY7" s="429"/>
      <c r="CZ7" s="429"/>
      <c r="DA7" s="430"/>
      <c r="DB7" s="428">
        <v>3474482</v>
      </c>
      <c r="DC7" s="429"/>
      <c r="DD7" s="429"/>
      <c r="DE7" s="429"/>
      <c r="DF7" s="429"/>
      <c r="DG7" s="429"/>
      <c r="DH7" s="429"/>
      <c r="DI7" s="430"/>
      <c r="DJ7" s="186"/>
      <c r="DK7" s="186"/>
      <c r="DL7" s="186"/>
      <c r="DM7" s="186"/>
      <c r="DN7" s="186"/>
      <c r="DO7" s="186"/>
    </row>
    <row r="8" spans="1:119" ht="18.75" customHeight="1" thickBot="1" x14ac:dyDescent="0.25">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106</v>
      </c>
      <c r="AN8" s="402"/>
      <c r="AO8" s="402"/>
      <c r="AP8" s="402"/>
      <c r="AQ8" s="402"/>
      <c r="AR8" s="402"/>
      <c r="AS8" s="402"/>
      <c r="AT8" s="403"/>
      <c r="AU8" s="485" t="s">
        <v>93</v>
      </c>
      <c r="AV8" s="486"/>
      <c r="AW8" s="486"/>
      <c r="AX8" s="486"/>
      <c r="AY8" s="408" t="s">
        <v>107</v>
      </c>
      <c r="AZ8" s="409"/>
      <c r="BA8" s="409"/>
      <c r="BB8" s="409"/>
      <c r="BC8" s="409"/>
      <c r="BD8" s="409"/>
      <c r="BE8" s="409"/>
      <c r="BF8" s="409"/>
      <c r="BG8" s="409"/>
      <c r="BH8" s="409"/>
      <c r="BI8" s="409"/>
      <c r="BJ8" s="409"/>
      <c r="BK8" s="409"/>
      <c r="BL8" s="409"/>
      <c r="BM8" s="410"/>
      <c r="BN8" s="428">
        <v>1589810</v>
      </c>
      <c r="BO8" s="429"/>
      <c r="BP8" s="429"/>
      <c r="BQ8" s="429"/>
      <c r="BR8" s="429"/>
      <c r="BS8" s="429"/>
      <c r="BT8" s="429"/>
      <c r="BU8" s="430"/>
      <c r="BV8" s="428">
        <v>1971648</v>
      </c>
      <c r="BW8" s="429"/>
      <c r="BX8" s="429"/>
      <c r="BY8" s="429"/>
      <c r="BZ8" s="429"/>
      <c r="CA8" s="429"/>
      <c r="CB8" s="429"/>
      <c r="CC8" s="430"/>
      <c r="CD8" s="437" t="s">
        <v>108</v>
      </c>
      <c r="CE8" s="438"/>
      <c r="CF8" s="438"/>
      <c r="CG8" s="438"/>
      <c r="CH8" s="438"/>
      <c r="CI8" s="438"/>
      <c r="CJ8" s="438"/>
      <c r="CK8" s="438"/>
      <c r="CL8" s="438"/>
      <c r="CM8" s="438"/>
      <c r="CN8" s="438"/>
      <c r="CO8" s="438"/>
      <c r="CP8" s="438"/>
      <c r="CQ8" s="438"/>
      <c r="CR8" s="438"/>
      <c r="CS8" s="439"/>
      <c r="CT8" s="541">
        <v>0.5</v>
      </c>
      <c r="CU8" s="542"/>
      <c r="CV8" s="542"/>
      <c r="CW8" s="542"/>
      <c r="CX8" s="542"/>
      <c r="CY8" s="542"/>
      <c r="CZ8" s="542"/>
      <c r="DA8" s="543"/>
      <c r="DB8" s="541">
        <v>0.5</v>
      </c>
      <c r="DC8" s="542"/>
      <c r="DD8" s="542"/>
      <c r="DE8" s="542"/>
      <c r="DF8" s="542"/>
      <c r="DG8" s="542"/>
      <c r="DH8" s="542"/>
      <c r="DI8" s="543"/>
      <c r="DJ8" s="186"/>
      <c r="DK8" s="186"/>
      <c r="DL8" s="186"/>
      <c r="DM8" s="186"/>
      <c r="DN8" s="186"/>
      <c r="DO8" s="186"/>
    </row>
    <row r="9" spans="1:119" ht="18.75" customHeight="1" thickBot="1" x14ac:dyDescent="0.25">
      <c r="A9" s="187"/>
      <c r="B9" s="570" t="s">
        <v>109</v>
      </c>
      <c r="C9" s="571"/>
      <c r="D9" s="571"/>
      <c r="E9" s="571"/>
      <c r="F9" s="571"/>
      <c r="G9" s="571"/>
      <c r="H9" s="571"/>
      <c r="I9" s="571"/>
      <c r="J9" s="571"/>
      <c r="K9" s="491"/>
      <c r="L9" s="572" t="s">
        <v>110</v>
      </c>
      <c r="M9" s="573"/>
      <c r="N9" s="573"/>
      <c r="O9" s="573"/>
      <c r="P9" s="573"/>
      <c r="Q9" s="574"/>
      <c r="R9" s="575">
        <v>4838</v>
      </c>
      <c r="S9" s="576"/>
      <c r="T9" s="576"/>
      <c r="U9" s="576"/>
      <c r="V9" s="577"/>
      <c r="W9" s="507" t="s">
        <v>111</v>
      </c>
      <c r="X9" s="508"/>
      <c r="Y9" s="508"/>
      <c r="Z9" s="508"/>
      <c r="AA9" s="508"/>
      <c r="AB9" s="508"/>
      <c r="AC9" s="508"/>
      <c r="AD9" s="508"/>
      <c r="AE9" s="508"/>
      <c r="AF9" s="508"/>
      <c r="AG9" s="508"/>
      <c r="AH9" s="508"/>
      <c r="AI9" s="508"/>
      <c r="AJ9" s="508"/>
      <c r="AK9" s="508"/>
      <c r="AL9" s="578"/>
      <c r="AM9" s="497" t="s">
        <v>112</v>
      </c>
      <c r="AN9" s="402"/>
      <c r="AO9" s="402"/>
      <c r="AP9" s="402"/>
      <c r="AQ9" s="402"/>
      <c r="AR9" s="402"/>
      <c r="AS9" s="402"/>
      <c r="AT9" s="403"/>
      <c r="AU9" s="485" t="s">
        <v>113</v>
      </c>
      <c r="AV9" s="486"/>
      <c r="AW9" s="486"/>
      <c r="AX9" s="486"/>
      <c r="AY9" s="408" t="s">
        <v>114</v>
      </c>
      <c r="AZ9" s="409"/>
      <c r="BA9" s="409"/>
      <c r="BB9" s="409"/>
      <c r="BC9" s="409"/>
      <c r="BD9" s="409"/>
      <c r="BE9" s="409"/>
      <c r="BF9" s="409"/>
      <c r="BG9" s="409"/>
      <c r="BH9" s="409"/>
      <c r="BI9" s="409"/>
      <c r="BJ9" s="409"/>
      <c r="BK9" s="409"/>
      <c r="BL9" s="409"/>
      <c r="BM9" s="410"/>
      <c r="BN9" s="428">
        <v>-381838</v>
      </c>
      <c r="BO9" s="429"/>
      <c r="BP9" s="429"/>
      <c r="BQ9" s="429"/>
      <c r="BR9" s="429"/>
      <c r="BS9" s="429"/>
      <c r="BT9" s="429"/>
      <c r="BU9" s="430"/>
      <c r="BV9" s="428">
        <v>1790788</v>
      </c>
      <c r="BW9" s="429"/>
      <c r="BX9" s="429"/>
      <c r="BY9" s="429"/>
      <c r="BZ9" s="429"/>
      <c r="CA9" s="429"/>
      <c r="CB9" s="429"/>
      <c r="CC9" s="430"/>
      <c r="CD9" s="437" t="s">
        <v>115</v>
      </c>
      <c r="CE9" s="438"/>
      <c r="CF9" s="438"/>
      <c r="CG9" s="438"/>
      <c r="CH9" s="438"/>
      <c r="CI9" s="438"/>
      <c r="CJ9" s="438"/>
      <c r="CK9" s="438"/>
      <c r="CL9" s="438"/>
      <c r="CM9" s="438"/>
      <c r="CN9" s="438"/>
      <c r="CO9" s="438"/>
      <c r="CP9" s="438"/>
      <c r="CQ9" s="438"/>
      <c r="CR9" s="438"/>
      <c r="CS9" s="439"/>
      <c r="CT9" s="398">
        <v>6.6</v>
      </c>
      <c r="CU9" s="399"/>
      <c r="CV9" s="399"/>
      <c r="CW9" s="399"/>
      <c r="CX9" s="399"/>
      <c r="CY9" s="399"/>
      <c r="CZ9" s="399"/>
      <c r="DA9" s="400"/>
      <c r="DB9" s="398">
        <v>6.6</v>
      </c>
      <c r="DC9" s="399"/>
      <c r="DD9" s="399"/>
      <c r="DE9" s="399"/>
      <c r="DF9" s="399"/>
      <c r="DG9" s="399"/>
      <c r="DH9" s="399"/>
      <c r="DI9" s="400"/>
      <c r="DJ9" s="186"/>
      <c r="DK9" s="186"/>
      <c r="DL9" s="186"/>
      <c r="DM9" s="186"/>
      <c r="DN9" s="186"/>
      <c r="DO9" s="186"/>
    </row>
    <row r="10" spans="1:119" ht="18.75" customHeight="1" thickBot="1" x14ac:dyDescent="0.25">
      <c r="A10" s="187"/>
      <c r="B10" s="570"/>
      <c r="C10" s="571"/>
      <c r="D10" s="571"/>
      <c r="E10" s="571"/>
      <c r="F10" s="571"/>
      <c r="G10" s="571"/>
      <c r="H10" s="571"/>
      <c r="I10" s="571"/>
      <c r="J10" s="571"/>
      <c r="K10" s="491"/>
      <c r="L10" s="401" t="s">
        <v>116</v>
      </c>
      <c r="M10" s="402"/>
      <c r="N10" s="402"/>
      <c r="O10" s="402"/>
      <c r="P10" s="402"/>
      <c r="Q10" s="403"/>
      <c r="R10" s="404">
        <v>4890</v>
      </c>
      <c r="S10" s="405"/>
      <c r="T10" s="405"/>
      <c r="U10" s="405"/>
      <c r="V10" s="407"/>
      <c r="W10" s="579"/>
      <c r="X10" s="390"/>
      <c r="Y10" s="390"/>
      <c r="Z10" s="390"/>
      <c r="AA10" s="390"/>
      <c r="AB10" s="390"/>
      <c r="AC10" s="390"/>
      <c r="AD10" s="390"/>
      <c r="AE10" s="390"/>
      <c r="AF10" s="390"/>
      <c r="AG10" s="390"/>
      <c r="AH10" s="390"/>
      <c r="AI10" s="390"/>
      <c r="AJ10" s="390"/>
      <c r="AK10" s="390"/>
      <c r="AL10" s="580"/>
      <c r="AM10" s="497" t="s">
        <v>117</v>
      </c>
      <c r="AN10" s="402"/>
      <c r="AO10" s="402"/>
      <c r="AP10" s="402"/>
      <c r="AQ10" s="402"/>
      <c r="AR10" s="402"/>
      <c r="AS10" s="402"/>
      <c r="AT10" s="403"/>
      <c r="AU10" s="485" t="s">
        <v>118</v>
      </c>
      <c r="AV10" s="486"/>
      <c r="AW10" s="486"/>
      <c r="AX10" s="486"/>
      <c r="AY10" s="408" t="s">
        <v>119</v>
      </c>
      <c r="AZ10" s="409"/>
      <c r="BA10" s="409"/>
      <c r="BB10" s="409"/>
      <c r="BC10" s="409"/>
      <c r="BD10" s="409"/>
      <c r="BE10" s="409"/>
      <c r="BF10" s="409"/>
      <c r="BG10" s="409"/>
      <c r="BH10" s="409"/>
      <c r="BI10" s="409"/>
      <c r="BJ10" s="409"/>
      <c r="BK10" s="409"/>
      <c r="BL10" s="409"/>
      <c r="BM10" s="410"/>
      <c r="BN10" s="428">
        <v>2110</v>
      </c>
      <c r="BO10" s="429"/>
      <c r="BP10" s="429"/>
      <c r="BQ10" s="429"/>
      <c r="BR10" s="429"/>
      <c r="BS10" s="429"/>
      <c r="BT10" s="429"/>
      <c r="BU10" s="430"/>
      <c r="BV10" s="428">
        <v>178420</v>
      </c>
      <c r="BW10" s="429"/>
      <c r="BX10" s="429"/>
      <c r="BY10" s="429"/>
      <c r="BZ10" s="429"/>
      <c r="CA10" s="429"/>
      <c r="CB10" s="429"/>
      <c r="CC10" s="430"/>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570"/>
      <c r="C11" s="571"/>
      <c r="D11" s="571"/>
      <c r="E11" s="571"/>
      <c r="F11" s="571"/>
      <c r="G11" s="571"/>
      <c r="H11" s="571"/>
      <c r="I11" s="571"/>
      <c r="J11" s="571"/>
      <c r="K11" s="491"/>
      <c r="L11" s="474" t="s">
        <v>121</v>
      </c>
      <c r="M11" s="475"/>
      <c r="N11" s="475"/>
      <c r="O11" s="475"/>
      <c r="P11" s="475"/>
      <c r="Q11" s="476"/>
      <c r="R11" s="567" t="s">
        <v>122</v>
      </c>
      <c r="S11" s="568"/>
      <c r="T11" s="568"/>
      <c r="U11" s="568"/>
      <c r="V11" s="569"/>
      <c r="W11" s="579"/>
      <c r="X11" s="390"/>
      <c r="Y11" s="390"/>
      <c r="Z11" s="390"/>
      <c r="AA11" s="390"/>
      <c r="AB11" s="390"/>
      <c r="AC11" s="390"/>
      <c r="AD11" s="390"/>
      <c r="AE11" s="390"/>
      <c r="AF11" s="390"/>
      <c r="AG11" s="390"/>
      <c r="AH11" s="390"/>
      <c r="AI11" s="390"/>
      <c r="AJ11" s="390"/>
      <c r="AK11" s="390"/>
      <c r="AL11" s="580"/>
      <c r="AM11" s="497" t="s">
        <v>123</v>
      </c>
      <c r="AN11" s="402"/>
      <c r="AO11" s="402"/>
      <c r="AP11" s="402"/>
      <c r="AQ11" s="402"/>
      <c r="AR11" s="402"/>
      <c r="AS11" s="402"/>
      <c r="AT11" s="403"/>
      <c r="AU11" s="485" t="s">
        <v>93</v>
      </c>
      <c r="AV11" s="486"/>
      <c r="AW11" s="486"/>
      <c r="AX11" s="486"/>
      <c r="AY11" s="408" t="s">
        <v>124</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125</v>
      </c>
      <c r="CE11" s="438"/>
      <c r="CF11" s="438"/>
      <c r="CG11" s="438"/>
      <c r="CH11" s="438"/>
      <c r="CI11" s="438"/>
      <c r="CJ11" s="438"/>
      <c r="CK11" s="438"/>
      <c r="CL11" s="438"/>
      <c r="CM11" s="438"/>
      <c r="CN11" s="438"/>
      <c r="CO11" s="438"/>
      <c r="CP11" s="438"/>
      <c r="CQ11" s="438"/>
      <c r="CR11" s="438"/>
      <c r="CS11" s="439"/>
      <c r="CT11" s="541" t="s">
        <v>126</v>
      </c>
      <c r="CU11" s="542"/>
      <c r="CV11" s="542"/>
      <c r="CW11" s="542"/>
      <c r="CX11" s="542"/>
      <c r="CY11" s="542"/>
      <c r="CZ11" s="542"/>
      <c r="DA11" s="543"/>
      <c r="DB11" s="541" t="s">
        <v>126</v>
      </c>
      <c r="DC11" s="542"/>
      <c r="DD11" s="542"/>
      <c r="DE11" s="542"/>
      <c r="DF11" s="542"/>
      <c r="DG11" s="542"/>
      <c r="DH11" s="542"/>
      <c r="DI11" s="543"/>
      <c r="DJ11" s="186"/>
      <c r="DK11" s="186"/>
      <c r="DL11" s="186"/>
      <c r="DM11" s="186"/>
      <c r="DN11" s="186"/>
      <c r="DO11" s="186"/>
    </row>
    <row r="12" spans="1:119" ht="18.75" customHeight="1" x14ac:dyDescent="0.2">
      <c r="A12" s="187"/>
      <c r="B12" s="544" t="s">
        <v>127</v>
      </c>
      <c r="C12" s="545"/>
      <c r="D12" s="545"/>
      <c r="E12" s="545"/>
      <c r="F12" s="545"/>
      <c r="G12" s="545"/>
      <c r="H12" s="545"/>
      <c r="I12" s="545"/>
      <c r="J12" s="545"/>
      <c r="K12" s="546"/>
      <c r="L12" s="553" t="s">
        <v>128</v>
      </c>
      <c r="M12" s="554"/>
      <c r="N12" s="554"/>
      <c r="O12" s="554"/>
      <c r="P12" s="554"/>
      <c r="Q12" s="555"/>
      <c r="R12" s="556">
        <v>4500</v>
      </c>
      <c r="S12" s="557"/>
      <c r="T12" s="557"/>
      <c r="U12" s="557"/>
      <c r="V12" s="558"/>
      <c r="W12" s="559" t="s">
        <v>1</v>
      </c>
      <c r="X12" s="486"/>
      <c r="Y12" s="486"/>
      <c r="Z12" s="486"/>
      <c r="AA12" s="486"/>
      <c r="AB12" s="560"/>
      <c r="AC12" s="561" t="s">
        <v>129</v>
      </c>
      <c r="AD12" s="562"/>
      <c r="AE12" s="562"/>
      <c r="AF12" s="562"/>
      <c r="AG12" s="563"/>
      <c r="AH12" s="561" t="s">
        <v>130</v>
      </c>
      <c r="AI12" s="562"/>
      <c r="AJ12" s="562"/>
      <c r="AK12" s="562"/>
      <c r="AL12" s="564"/>
      <c r="AM12" s="497" t="s">
        <v>131</v>
      </c>
      <c r="AN12" s="402"/>
      <c r="AO12" s="402"/>
      <c r="AP12" s="402"/>
      <c r="AQ12" s="402"/>
      <c r="AR12" s="402"/>
      <c r="AS12" s="402"/>
      <c r="AT12" s="403"/>
      <c r="AU12" s="485" t="s">
        <v>113</v>
      </c>
      <c r="AV12" s="486"/>
      <c r="AW12" s="486"/>
      <c r="AX12" s="486"/>
      <c r="AY12" s="408" t="s">
        <v>132</v>
      </c>
      <c r="AZ12" s="409"/>
      <c r="BA12" s="409"/>
      <c r="BB12" s="409"/>
      <c r="BC12" s="409"/>
      <c r="BD12" s="409"/>
      <c r="BE12" s="409"/>
      <c r="BF12" s="409"/>
      <c r="BG12" s="409"/>
      <c r="BH12" s="409"/>
      <c r="BI12" s="409"/>
      <c r="BJ12" s="409"/>
      <c r="BK12" s="409"/>
      <c r="BL12" s="409"/>
      <c r="BM12" s="410"/>
      <c r="BN12" s="428">
        <v>5204</v>
      </c>
      <c r="BO12" s="429"/>
      <c r="BP12" s="429"/>
      <c r="BQ12" s="429"/>
      <c r="BR12" s="429"/>
      <c r="BS12" s="429"/>
      <c r="BT12" s="429"/>
      <c r="BU12" s="430"/>
      <c r="BV12" s="428">
        <v>0</v>
      </c>
      <c r="BW12" s="429"/>
      <c r="BX12" s="429"/>
      <c r="BY12" s="429"/>
      <c r="BZ12" s="429"/>
      <c r="CA12" s="429"/>
      <c r="CB12" s="429"/>
      <c r="CC12" s="430"/>
      <c r="CD12" s="437" t="s">
        <v>133</v>
      </c>
      <c r="CE12" s="438"/>
      <c r="CF12" s="438"/>
      <c r="CG12" s="438"/>
      <c r="CH12" s="438"/>
      <c r="CI12" s="438"/>
      <c r="CJ12" s="438"/>
      <c r="CK12" s="438"/>
      <c r="CL12" s="438"/>
      <c r="CM12" s="438"/>
      <c r="CN12" s="438"/>
      <c r="CO12" s="438"/>
      <c r="CP12" s="438"/>
      <c r="CQ12" s="438"/>
      <c r="CR12" s="438"/>
      <c r="CS12" s="439"/>
      <c r="CT12" s="541" t="s">
        <v>134</v>
      </c>
      <c r="CU12" s="542"/>
      <c r="CV12" s="542"/>
      <c r="CW12" s="542"/>
      <c r="CX12" s="542"/>
      <c r="CY12" s="542"/>
      <c r="CZ12" s="542"/>
      <c r="DA12" s="543"/>
      <c r="DB12" s="541" t="s">
        <v>134</v>
      </c>
      <c r="DC12" s="542"/>
      <c r="DD12" s="542"/>
      <c r="DE12" s="542"/>
      <c r="DF12" s="542"/>
      <c r="DG12" s="542"/>
      <c r="DH12" s="542"/>
      <c r="DI12" s="543"/>
      <c r="DJ12" s="186"/>
      <c r="DK12" s="186"/>
      <c r="DL12" s="186"/>
      <c r="DM12" s="186"/>
      <c r="DN12" s="186"/>
      <c r="DO12" s="186"/>
    </row>
    <row r="13" spans="1:119" ht="18.75" customHeight="1" x14ac:dyDescent="0.2">
      <c r="A13" s="187"/>
      <c r="B13" s="547"/>
      <c r="C13" s="548"/>
      <c r="D13" s="548"/>
      <c r="E13" s="548"/>
      <c r="F13" s="548"/>
      <c r="G13" s="548"/>
      <c r="H13" s="548"/>
      <c r="I13" s="548"/>
      <c r="J13" s="548"/>
      <c r="K13" s="549"/>
      <c r="L13" s="197"/>
      <c r="M13" s="528" t="s">
        <v>135</v>
      </c>
      <c r="N13" s="529"/>
      <c r="O13" s="529"/>
      <c r="P13" s="529"/>
      <c r="Q13" s="530"/>
      <c r="R13" s="531">
        <v>4457</v>
      </c>
      <c r="S13" s="532"/>
      <c r="T13" s="532"/>
      <c r="U13" s="532"/>
      <c r="V13" s="533"/>
      <c r="W13" s="519" t="s">
        <v>136</v>
      </c>
      <c r="X13" s="441"/>
      <c r="Y13" s="441"/>
      <c r="Z13" s="441"/>
      <c r="AA13" s="441"/>
      <c r="AB13" s="442"/>
      <c r="AC13" s="404">
        <v>945</v>
      </c>
      <c r="AD13" s="405"/>
      <c r="AE13" s="405"/>
      <c r="AF13" s="405"/>
      <c r="AG13" s="406"/>
      <c r="AH13" s="404">
        <v>1045</v>
      </c>
      <c r="AI13" s="405"/>
      <c r="AJ13" s="405"/>
      <c r="AK13" s="405"/>
      <c r="AL13" s="407"/>
      <c r="AM13" s="497" t="s">
        <v>137</v>
      </c>
      <c r="AN13" s="402"/>
      <c r="AO13" s="402"/>
      <c r="AP13" s="402"/>
      <c r="AQ13" s="402"/>
      <c r="AR13" s="402"/>
      <c r="AS13" s="402"/>
      <c r="AT13" s="403"/>
      <c r="AU13" s="485" t="s">
        <v>93</v>
      </c>
      <c r="AV13" s="486"/>
      <c r="AW13" s="486"/>
      <c r="AX13" s="486"/>
      <c r="AY13" s="408" t="s">
        <v>138</v>
      </c>
      <c r="AZ13" s="409"/>
      <c r="BA13" s="409"/>
      <c r="BB13" s="409"/>
      <c r="BC13" s="409"/>
      <c r="BD13" s="409"/>
      <c r="BE13" s="409"/>
      <c r="BF13" s="409"/>
      <c r="BG13" s="409"/>
      <c r="BH13" s="409"/>
      <c r="BI13" s="409"/>
      <c r="BJ13" s="409"/>
      <c r="BK13" s="409"/>
      <c r="BL13" s="409"/>
      <c r="BM13" s="410"/>
      <c r="BN13" s="428">
        <v>-384932</v>
      </c>
      <c r="BO13" s="429"/>
      <c r="BP13" s="429"/>
      <c r="BQ13" s="429"/>
      <c r="BR13" s="429"/>
      <c r="BS13" s="429"/>
      <c r="BT13" s="429"/>
      <c r="BU13" s="430"/>
      <c r="BV13" s="428">
        <v>1969208</v>
      </c>
      <c r="BW13" s="429"/>
      <c r="BX13" s="429"/>
      <c r="BY13" s="429"/>
      <c r="BZ13" s="429"/>
      <c r="CA13" s="429"/>
      <c r="CB13" s="429"/>
      <c r="CC13" s="430"/>
      <c r="CD13" s="437" t="s">
        <v>139</v>
      </c>
      <c r="CE13" s="438"/>
      <c r="CF13" s="438"/>
      <c r="CG13" s="438"/>
      <c r="CH13" s="438"/>
      <c r="CI13" s="438"/>
      <c r="CJ13" s="438"/>
      <c r="CK13" s="438"/>
      <c r="CL13" s="438"/>
      <c r="CM13" s="438"/>
      <c r="CN13" s="438"/>
      <c r="CO13" s="438"/>
      <c r="CP13" s="438"/>
      <c r="CQ13" s="438"/>
      <c r="CR13" s="438"/>
      <c r="CS13" s="439"/>
      <c r="CT13" s="398">
        <v>10.199999999999999</v>
      </c>
      <c r="CU13" s="399"/>
      <c r="CV13" s="399"/>
      <c r="CW13" s="399"/>
      <c r="CX13" s="399"/>
      <c r="CY13" s="399"/>
      <c r="CZ13" s="399"/>
      <c r="DA13" s="400"/>
      <c r="DB13" s="398">
        <v>10.199999999999999</v>
      </c>
      <c r="DC13" s="399"/>
      <c r="DD13" s="399"/>
      <c r="DE13" s="399"/>
      <c r="DF13" s="399"/>
      <c r="DG13" s="399"/>
      <c r="DH13" s="399"/>
      <c r="DI13" s="400"/>
      <c r="DJ13" s="186"/>
      <c r="DK13" s="186"/>
      <c r="DL13" s="186"/>
      <c r="DM13" s="186"/>
      <c r="DN13" s="186"/>
      <c r="DO13" s="186"/>
    </row>
    <row r="14" spans="1:119" ht="18.75" customHeight="1" thickBot="1" x14ac:dyDescent="0.25">
      <c r="A14" s="187"/>
      <c r="B14" s="547"/>
      <c r="C14" s="548"/>
      <c r="D14" s="548"/>
      <c r="E14" s="548"/>
      <c r="F14" s="548"/>
      <c r="G14" s="548"/>
      <c r="H14" s="548"/>
      <c r="I14" s="548"/>
      <c r="J14" s="548"/>
      <c r="K14" s="549"/>
      <c r="L14" s="521" t="s">
        <v>140</v>
      </c>
      <c r="M14" s="565"/>
      <c r="N14" s="565"/>
      <c r="O14" s="565"/>
      <c r="P14" s="565"/>
      <c r="Q14" s="566"/>
      <c r="R14" s="531">
        <v>4596</v>
      </c>
      <c r="S14" s="532"/>
      <c r="T14" s="532"/>
      <c r="U14" s="532"/>
      <c r="V14" s="533"/>
      <c r="W14" s="534"/>
      <c r="X14" s="444"/>
      <c r="Y14" s="444"/>
      <c r="Z14" s="444"/>
      <c r="AA14" s="444"/>
      <c r="AB14" s="445"/>
      <c r="AC14" s="524">
        <v>34.299999999999997</v>
      </c>
      <c r="AD14" s="525"/>
      <c r="AE14" s="525"/>
      <c r="AF14" s="525"/>
      <c r="AG14" s="526"/>
      <c r="AH14" s="524">
        <v>38.700000000000003</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141</v>
      </c>
      <c r="CE14" s="435"/>
      <c r="CF14" s="435"/>
      <c r="CG14" s="435"/>
      <c r="CH14" s="435"/>
      <c r="CI14" s="435"/>
      <c r="CJ14" s="435"/>
      <c r="CK14" s="435"/>
      <c r="CL14" s="435"/>
      <c r="CM14" s="435"/>
      <c r="CN14" s="435"/>
      <c r="CO14" s="435"/>
      <c r="CP14" s="435"/>
      <c r="CQ14" s="435"/>
      <c r="CR14" s="435"/>
      <c r="CS14" s="436"/>
      <c r="CT14" s="535" t="s">
        <v>134</v>
      </c>
      <c r="CU14" s="536"/>
      <c r="CV14" s="536"/>
      <c r="CW14" s="536"/>
      <c r="CX14" s="536"/>
      <c r="CY14" s="536"/>
      <c r="CZ14" s="536"/>
      <c r="DA14" s="537"/>
      <c r="DB14" s="535" t="s">
        <v>134</v>
      </c>
      <c r="DC14" s="536"/>
      <c r="DD14" s="536"/>
      <c r="DE14" s="536"/>
      <c r="DF14" s="536"/>
      <c r="DG14" s="536"/>
      <c r="DH14" s="536"/>
      <c r="DI14" s="537"/>
      <c r="DJ14" s="186"/>
      <c r="DK14" s="186"/>
      <c r="DL14" s="186"/>
      <c r="DM14" s="186"/>
      <c r="DN14" s="186"/>
      <c r="DO14" s="186"/>
    </row>
    <row r="15" spans="1:119" ht="18.75" customHeight="1" x14ac:dyDescent="0.2">
      <c r="A15" s="187"/>
      <c r="B15" s="547"/>
      <c r="C15" s="548"/>
      <c r="D15" s="548"/>
      <c r="E15" s="548"/>
      <c r="F15" s="548"/>
      <c r="G15" s="548"/>
      <c r="H15" s="548"/>
      <c r="I15" s="548"/>
      <c r="J15" s="548"/>
      <c r="K15" s="549"/>
      <c r="L15" s="197"/>
      <c r="M15" s="528" t="s">
        <v>142</v>
      </c>
      <c r="N15" s="529"/>
      <c r="O15" s="529"/>
      <c r="P15" s="529"/>
      <c r="Q15" s="530"/>
      <c r="R15" s="531">
        <v>4552</v>
      </c>
      <c r="S15" s="532"/>
      <c r="T15" s="532"/>
      <c r="U15" s="532"/>
      <c r="V15" s="533"/>
      <c r="W15" s="519" t="s">
        <v>143</v>
      </c>
      <c r="X15" s="441"/>
      <c r="Y15" s="441"/>
      <c r="Z15" s="441"/>
      <c r="AA15" s="441"/>
      <c r="AB15" s="442"/>
      <c r="AC15" s="404">
        <v>489</v>
      </c>
      <c r="AD15" s="405"/>
      <c r="AE15" s="405"/>
      <c r="AF15" s="405"/>
      <c r="AG15" s="406"/>
      <c r="AH15" s="404">
        <v>348</v>
      </c>
      <c r="AI15" s="405"/>
      <c r="AJ15" s="405"/>
      <c r="AK15" s="405"/>
      <c r="AL15" s="407"/>
      <c r="AM15" s="497"/>
      <c r="AN15" s="402"/>
      <c r="AO15" s="402"/>
      <c r="AP15" s="402"/>
      <c r="AQ15" s="402"/>
      <c r="AR15" s="402"/>
      <c r="AS15" s="402"/>
      <c r="AT15" s="403"/>
      <c r="AU15" s="485"/>
      <c r="AV15" s="486"/>
      <c r="AW15" s="486"/>
      <c r="AX15" s="486"/>
      <c r="AY15" s="420" t="s">
        <v>144</v>
      </c>
      <c r="AZ15" s="421"/>
      <c r="BA15" s="421"/>
      <c r="BB15" s="421"/>
      <c r="BC15" s="421"/>
      <c r="BD15" s="421"/>
      <c r="BE15" s="421"/>
      <c r="BF15" s="421"/>
      <c r="BG15" s="421"/>
      <c r="BH15" s="421"/>
      <c r="BI15" s="421"/>
      <c r="BJ15" s="421"/>
      <c r="BK15" s="421"/>
      <c r="BL15" s="421"/>
      <c r="BM15" s="422"/>
      <c r="BN15" s="423">
        <v>1421940</v>
      </c>
      <c r="BO15" s="424"/>
      <c r="BP15" s="424"/>
      <c r="BQ15" s="424"/>
      <c r="BR15" s="424"/>
      <c r="BS15" s="424"/>
      <c r="BT15" s="424"/>
      <c r="BU15" s="425"/>
      <c r="BV15" s="423">
        <v>1422292</v>
      </c>
      <c r="BW15" s="424"/>
      <c r="BX15" s="424"/>
      <c r="BY15" s="424"/>
      <c r="BZ15" s="424"/>
      <c r="CA15" s="424"/>
      <c r="CB15" s="424"/>
      <c r="CC15" s="425"/>
      <c r="CD15" s="538" t="s">
        <v>145</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47"/>
      <c r="C16" s="548"/>
      <c r="D16" s="548"/>
      <c r="E16" s="548"/>
      <c r="F16" s="548"/>
      <c r="G16" s="548"/>
      <c r="H16" s="548"/>
      <c r="I16" s="548"/>
      <c r="J16" s="548"/>
      <c r="K16" s="549"/>
      <c r="L16" s="521" t="s">
        <v>146</v>
      </c>
      <c r="M16" s="522"/>
      <c r="N16" s="522"/>
      <c r="O16" s="522"/>
      <c r="P16" s="522"/>
      <c r="Q16" s="523"/>
      <c r="R16" s="516" t="s">
        <v>147</v>
      </c>
      <c r="S16" s="517"/>
      <c r="T16" s="517"/>
      <c r="U16" s="517"/>
      <c r="V16" s="518"/>
      <c r="W16" s="534"/>
      <c r="X16" s="444"/>
      <c r="Y16" s="444"/>
      <c r="Z16" s="444"/>
      <c r="AA16" s="444"/>
      <c r="AB16" s="445"/>
      <c r="AC16" s="524">
        <v>17.8</v>
      </c>
      <c r="AD16" s="525"/>
      <c r="AE16" s="525"/>
      <c r="AF16" s="525"/>
      <c r="AG16" s="526"/>
      <c r="AH16" s="524">
        <v>12.9</v>
      </c>
      <c r="AI16" s="525"/>
      <c r="AJ16" s="525"/>
      <c r="AK16" s="525"/>
      <c r="AL16" s="527"/>
      <c r="AM16" s="497"/>
      <c r="AN16" s="402"/>
      <c r="AO16" s="402"/>
      <c r="AP16" s="402"/>
      <c r="AQ16" s="402"/>
      <c r="AR16" s="402"/>
      <c r="AS16" s="402"/>
      <c r="AT16" s="403"/>
      <c r="AU16" s="485"/>
      <c r="AV16" s="486"/>
      <c r="AW16" s="486"/>
      <c r="AX16" s="486"/>
      <c r="AY16" s="408" t="s">
        <v>148</v>
      </c>
      <c r="AZ16" s="409"/>
      <c r="BA16" s="409"/>
      <c r="BB16" s="409"/>
      <c r="BC16" s="409"/>
      <c r="BD16" s="409"/>
      <c r="BE16" s="409"/>
      <c r="BF16" s="409"/>
      <c r="BG16" s="409"/>
      <c r="BH16" s="409"/>
      <c r="BI16" s="409"/>
      <c r="BJ16" s="409"/>
      <c r="BK16" s="409"/>
      <c r="BL16" s="409"/>
      <c r="BM16" s="410"/>
      <c r="BN16" s="428">
        <v>2955523</v>
      </c>
      <c r="BO16" s="429"/>
      <c r="BP16" s="429"/>
      <c r="BQ16" s="429"/>
      <c r="BR16" s="429"/>
      <c r="BS16" s="429"/>
      <c r="BT16" s="429"/>
      <c r="BU16" s="430"/>
      <c r="BV16" s="428">
        <v>2867485</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5">
      <c r="A17" s="187"/>
      <c r="B17" s="550"/>
      <c r="C17" s="551"/>
      <c r="D17" s="551"/>
      <c r="E17" s="551"/>
      <c r="F17" s="551"/>
      <c r="G17" s="551"/>
      <c r="H17" s="551"/>
      <c r="I17" s="551"/>
      <c r="J17" s="551"/>
      <c r="K17" s="552"/>
      <c r="L17" s="202"/>
      <c r="M17" s="513" t="s">
        <v>149</v>
      </c>
      <c r="N17" s="514"/>
      <c r="O17" s="514"/>
      <c r="P17" s="514"/>
      <c r="Q17" s="515"/>
      <c r="R17" s="516" t="s">
        <v>150</v>
      </c>
      <c r="S17" s="517"/>
      <c r="T17" s="517"/>
      <c r="U17" s="517"/>
      <c r="V17" s="518"/>
      <c r="W17" s="519" t="s">
        <v>151</v>
      </c>
      <c r="X17" s="441"/>
      <c r="Y17" s="441"/>
      <c r="Z17" s="441"/>
      <c r="AA17" s="441"/>
      <c r="AB17" s="442"/>
      <c r="AC17" s="404">
        <v>1318</v>
      </c>
      <c r="AD17" s="405"/>
      <c r="AE17" s="405"/>
      <c r="AF17" s="405"/>
      <c r="AG17" s="406"/>
      <c r="AH17" s="404">
        <v>1307</v>
      </c>
      <c r="AI17" s="405"/>
      <c r="AJ17" s="405"/>
      <c r="AK17" s="405"/>
      <c r="AL17" s="407"/>
      <c r="AM17" s="497"/>
      <c r="AN17" s="402"/>
      <c r="AO17" s="402"/>
      <c r="AP17" s="402"/>
      <c r="AQ17" s="402"/>
      <c r="AR17" s="402"/>
      <c r="AS17" s="402"/>
      <c r="AT17" s="403"/>
      <c r="AU17" s="485"/>
      <c r="AV17" s="486"/>
      <c r="AW17" s="486"/>
      <c r="AX17" s="486"/>
      <c r="AY17" s="408" t="s">
        <v>152</v>
      </c>
      <c r="AZ17" s="409"/>
      <c r="BA17" s="409"/>
      <c r="BB17" s="409"/>
      <c r="BC17" s="409"/>
      <c r="BD17" s="409"/>
      <c r="BE17" s="409"/>
      <c r="BF17" s="409"/>
      <c r="BG17" s="409"/>
      <c r="BH17" s="409"/>
      <c r="BI17" s="409"/>
      <c r="BJ17" s="409"/>
      <c r="BK17" s="409"/>
      <c r="BL17" s="409"/>
      <c r="BM17" s="410"/>
      <c r="BN17" s="428">
        <v>1848226</v>
      </c>
      <c r="BO17" s="429"/>
      <c r="BP17" s="429"/>
      <c r="BQ17" s="429"/>
      <c r="BR17" s="429"/>
      <c r="BS17" s="429"/>
      <c r="BT17" s="429"/>
      <c r="BU17" s="430"/>
      <c r="BV17" s="428">
        <v>1838921</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5">
      <c r="A18" s="187"/>
      <c r="B18" s="490" t="s">
        <v>153</v>
      </c>
      <c r="C18" s="491"/>
      <c r="D18" s="491"/>
      <c r="E18" s="492"/>
      <c r="F18" s="492"/>
      <c r="G18" s="492"/>
      <c r="H18" s="492"/>
      <c r="I18" s="492"/>
      <c r="J18" s="492"/>
      <c r="K18" s="492"/>
      <c r="L18" s="493">
        <v>404.61</v>
      </c>
      <c r="M18" s="493"/>
      <c r="N18" s="493"/>
      <c r="O18" s="493"/>
      <c r="P18" s="493"/>
      <c r="Q18" s="493"/>
      <c r="R18" s="494"/>
      <c r="S18" s="494"/>
      <c r="T18" s="494"/>
      <c r="U18" s="494"/>
      <c r="V18" s="495"/>
      <c r="W18" s="509"/>
      <c r="X18" s="510"/>
      <c r="Y18" s="510"/>
      <c r="Z18" s="510"/>
      <c r="AA18" s="510"/>
      <c r="AB18" s="520"/>
      <c r="AC18" s="392">
        <v>47.9</v>
      </c>
      <c r="AD18" s="393"/>
      <c r="AE18" s="393"/>
      <c r="AF18" s="393"/>
      <c r="AG18" s="496"/>
      <c r="AH18" s="392">
        <v>48.4</v>
      </c>
      <c r="AI18" s="393"/>
      <c r="AJ18" s="393"/>
      <c r="AK18" s="393"/>
      <c r="AL18" s="394"/>
      <c r="AM18" s="497"/>
      <c r="AN18" s="402"/>
      <c r="AO18" s="402"/>
      <c r="AP18" s="402"/>
      <c r="AQ18" s="402"/>
      <c r="AR18" s="402"/>
      <c r="AS18" s="402"/>
      <c r="AT18" s="403"/>
      <c r="AU18" s="485"/>
      <c r="AV18" s="486"/>
      <c r="AW18" s="486"/>
      <c r="AX18" s="486"/>
      <c r="AY18" s="408" t="s">
        <v>154</v>
      </c>
      <c r="AZ18" s="409"/>
      <c r="BA18" s="409"/>
      <c r="BB18" s="409"/>
      <c r="BC18" s="409"/>
      <c r="BD18" s="409"/>
      <c r="BE18" s="409"/>
      <c r="BF18" s="409"/>
      <c r="BG18" s="409"/>
      <c r="BH18" s="409"/>
      <c r="BI18" s="409"/>
      <c r="BJ18" s="409"/>
      <c r="BK18" s="409"/>
      <c r="BL18" s="409"/>
      <c r="BM18" s="410"/>
      <c r="BN18" s="428">
        <v>3022895</v>
      </c>
      <c r="BO18" s="429"/>
      <c r="BP18" s="429"/>
      <c r="BQ18" s="429"/>
      <c r="BR18" s="429"/>
      <c r="BS18" s="429"/>
      <c r="BT18" s="429"/>
      <c r="BU18" s="430"/>
      <c r="BV18" s="428">
        <v>3028856</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5">
      <c r="A19" s="187"/>
      <c r="B19" s="490" t="s">
        <v>155</v>
      </c>
      <c r="C19" s="491"/>
      <c r="D19" s="491"/>
      <c r="E19" s="492"/>
      <c r="F19" s="492"/>
      <c r="G19" s="492"/>
      <c r="H19" s="492"/>
      <c r="I19" s="492"/>
      <c r="J19" s="492"/>
      <c r="K19" s="492"/>
      <c r="L19" s="498">
        <v>12</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156</v>
      </c>
      <c r="AZ19" s="409"/>
      <c r="BA19" s="409"/>
      <c r="BB19" s="409"/>
      <c r="BC19" s="409"/>
      <c r="BD19" s="409"/>
      <c r="BE19" s="409"/>
      <c r="BF19" s="409"/>
      <c r="BG19" s="409"/>
      <c r="BH19" s="409"/>
      <c r="BI19" s="409"/>
      <c r="BJ19" s="409"/>
      <c r="BK19" s="409"/>
      <c r="BL19" s="409"/>
      <c r="BM19" s="410"/>
      <c r="BN19" s="428">
        <v>9182910</v>
      </c>
      <c r="BO19" s="429"/>
      <c r="BP19" s="429"/>
      <c r="BQ19" s="429"/>
      <c r="BR19" s="429"/>
      <c r="BS19" s="429"/>
      <c r="BT19" s="429"/>
      <c r="BU19" s="430"/>
      <c r="BV19" s="428">
        <v>9503276</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5">
      <c r="A20" s="187"/>
      <c r="B20" s="490" t="s">
        <v>157</v>
      </c>
      <c r="C20" s="491"/>
      <c r="D20" s="491"/>
      <c r="E20" s="492"/>
      <c r="F20" s="492"/>
      <c r="G20" s="492"/>
      <c r="H20" s="492"/>
      <c r="I20" s="492"/>
      <c r="J20" s="492"/>
      <c r="K20" s="492"/>
      <c r="L20" s="498">
        <v>2126</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2">
      <c r="A21" s="187"/>
      <c r="B21" s="487" t="s">
        <v>158</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5">
      <c r="A22" s="187"/>
      <c r="B22" s="457" t="s">
        <v>159</v>
      </c>
      <c r="C22" s="458"/>
      <c r="D22" s="459"/>
      <c r="E22" s="466" t="s">
        <v>1</v>
      </c>
      <c r="F22" s="441"/>
      <c r="G22" s="441"/>
      <c r="H22" s="441"/>
      <c r="I22" s="441"/>
      <c r="J22" s="441"/>
      <c r="K22" s="442"/>
      <c r="L22" s="466" t="s">
        <v>160</v>
      </c>
      <c r="M22" s="441"/>
      <c r="N22" s="441"/>
      <c r="O22" s="441"/>
      <c r="P22" s="442"/>
      <c r="Q22" s="451" t="s">
        <v>161</v>
      </c>
      <c r="R22" s="452"/>
      <c r="S22" s="452"/>
      <c r="T22" s="452"/>
      <c r="U22" s="452"/>
      <c r="V22" s="467"/>
      <c r="W22" s="469" t="s">
        <v>162</v>
      </c>
      <c r="X22" s="458"/>
      <c r="Y22" s="459"/>
      <c r="Z22" s="466" t="s">
        <v>1</v>
      </c>
      <c r="AA22" s="441"/>
      <c r="AB22" s="441"/>
      <c r="AC22" s="441"/>
      <c r="AD22" s="441"/>
      <c r="AE22" s="441"/>
      <c r="AF22" s="441"/>
      <c r="AG22" s="442"/>
      <c r="AH22" s="440" t="s">
        <v>163</v>
      </c>
      <c r="AI22" s="441"/>
      <c r="AJ22" s="441"/>
      <c r="AK22" s="441"/>
      <c r="AL22" s="442"/>
      <c r="AM22" s="440" t="s">
        <v>164</v>
      </c>
      <c r="AN22" s="446"/>
      <c r="AO22" s="446"/>
      <c r="AP22" s="446"/>
      <c r="AQ22" s="446"/>
      <c r="AR22" s="447"/>
      <c r="AS22" s="451" t="s">
        <v>161</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2">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165</v>
      </c>
      <c r="AZ23" s="421"/>
      <c r="BA23" s="421"/>
      <c r="BB23" s="421"/>
      <c r="BC23" s="421"/>
      <c r="BD23" s="421"/>
      <c r="BE23" s="421"/>
      <c r="BF23" s="421"/>
      <c r="BG23" s="421"/>
      <c r="BH23" s="421"/>
      <c r="BI23" s="421"/>
      <c r="BJ23" s="421"/>
      <c r="BK23" s="421"/>
      <c r="BL23" s="421"/>
      <c r="BM23" s="422"/>
      <c r="BN23" s="428">
        <v>10402615</v>
      </c>
      <c r="BO23" s="429"/>
      <c r="BP23" s="429"/>
      <c r="BQ23" s="429"/>
      <c r="BR23" s="429"/>
      <c r="BS23" s="429"/>
      <c r="BT23" s="429"/>
      <c r="BU23" s="430"/>
      <c r="BV23" s="428">
        <v>9587141</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5">
      <c r="A24" s="187"/>
      <c r="B24" s="460"/>
      <c r="C24" s="461"/>
      <c r="D24" s="462"/>
      <c r="E24" s="401" t="s">
        <v>166</v>
      </c>
      <c r="F24" s="402"/>
      <c r="G24" s="402"/>
      <c r="H24" s="402"/>
      <c r="I24" s="402"/>
      <c r="J24" s="402"/>
      <c r="K24" s="403"/>
      <c r="L24" s="404">
        <v>1</v>
      </c>
      <c r="M24" s="405"/>
      <c r="N24" s="405"/>
      <c r="O24" s="405"/>
      <c r="P24" s="406"/>
      <c r="Q24" s="404">
        <v>7700</v>
      </c>
      <c r="R24" s="405"/>
      <c r="S24" s="405"/>
      <c r="T24" s="405"/>
      <c r="U24" s="405"/>
      <c r="V24" s="406"/>
      <c r="W24" s="470"/>
      <c r="X24" s="461"/>
      <c r="Y24" s="462"/>
      <c r="Z24" s="401" t="s">
        <v>167</v>
      </c>
      <c r="AA24" s="402"/>
      <c r="AB24" s="402"/>
      <c r="AC24" s="402"/>
      <c r="AD24" s="402"/>
      <c r="AE24" s="402"/>
      <c r="AF24" s="402"/>
      <c r="AG24" s="403"/>
      <c r="AH24" s="404">
        <v>116</v>
      </c>
      <c r="AI24" s="405"/>
      <c r="AJ24" s="405"/>
      <c r="AK24" s="405"/>
      <c r="AL24" s="406"/>
      <c r="AM24" s="404">
        <v>355308</v>
      </c>
      <c r="AN24" s="405"/>
      <c r="AO24" s="405"/>
      <c r="AP24" s="405"/>
      <c r="AQ24" s="405"/>
      <c r="AR24" s="406"/>
      <c r="AS24" s="404">
        <v>3063</v>
      </c>
      <c r="AT24" s="405"/>
      <c r="AU24" s="405"/>
      <c r="AV24" s="405"/>
      <c r="AW24" s="405"/>
      <c r="AX24" s="407"/>
      <c r="AY24" s="395" t="s">
        <v>168</v>
      </c>
      <c r="AZ24" s="396"/>
      <c r="BA24" s="396"/>
      <c r="BB24" s="396"/>
      <c r="BC24" s="396"/>
      <c r="BD24" s="396"/>
      <c r="BE24" s="396"/>
      <c r="BF24" s="396"/>
      <c r="BG24" s="396"/>
      <c r="BH24" s="396"/>
      <c r="BI24" s="396"/>
      <c r="BJ24" s="396"/>
      <c r="BK24" s="396"/>
      <c r="BL24" s="396"/>
      <c r="BM24" s="397"/>
      <c r="BN24" s="428">
        <v>10145754</v>
      </c>
      <c r="BO24" s="429"/>
      <c r="BP24" s="429"/>
      <c r="BQ24" s="429"/>
      <c r="BR24" s="429"/>
      <c r="BS24" s="429"/>
      <c r="BT24" s="429"/>
      <c r="BU24" s="430"/>
      <c r="BV24" s="428">
        <v>9275726</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2">
      <c r="A25" s="187"/>
      <c r="B25" s="460"/>
      <c r="C25" s="461"/>
      <c r="D25" s="462"/>
      <c r="E25" s="401" t="s">
        <v>169</v>
      </c>
      <c r="F25" s="402"/>
      <c r="G25" s="402"/>
      <c r="H25" s="402"/>
      <c r="I25" s="402"/>
      <c r="J25" s="402"/>
      <c r="K25" s="403"/>
      <c r="L25" s="404">
        <v>1</v>
      </c>
      <c r="M25" s="405"/>
      <c r="N25" s="405"/>
      <c r="O25" s="405"/>
      <c r="P25" s="406"/>
      <c r="Q25" s="404">
        <v>6400</v>
      </c>
      <c r="R25" s="405"/>
      <c r="S25" s="405"/>
      <c r="T25" s="405"/>
      <c r="U25" s="405"/>
      <c r="V25" s="406"/>
      <c r="W25" s="470"/>
      <c r="X25" s="461"/>
      <c r="Y25" s="462"/>
      <c r="Z25" s="401" t="s">
        <v>170</v>
      </c>
      <c r="AA25" s="402"/>
      <c r="AB25" s="402"/>
      <c r="AC25" s="402"/>
      <c r="AD25" s="402"/>
      <c r="AE25" s="402"/>
      <c r="AF25" s="402"/>
      <c r="AG25" s="403"/>
      <c r="AH25" s="404" t="s">
        <v>171</v>
      </c>
      <c r="AI25" s="405"/>
      <c r="AJ25" s="405"/>
      <c r="AK25" s="405"/>
      <c r="AL25" s="406"/>
      <c r="AM25" s="404" t="s">
        <v>171</v>
      </c>
      <c r="AN25" s="405"/>
      <c r="AO25" s="405"/>
      <c r="AP25" s="405"/>
      <c r="AQ25" s="405"/>
      <c r="AR25" s="406"/>
      <c r="AS25" s="404" t="s">
        <v>134</v>
      </c>
      <c r="AT25" s="405"/>
      <c r="AU25" s="405"/>
      <c r="AV25" s="405"/>
      <c r="AW25" s="405"/>
      <c r="AX25" s="407"/>
      <c r="AY25" s="420" t="s">
        <v>172</v>
      </c>
      <c r="AZ25" s="421"/>
      <c r="BA25" s="421"/>
      <c r="BB25" s="421"/>
      <c r="BC25" s="421"/>
      <c r="BD25" s="421"/>
      <c r="BE25" s="421"/>
      <c r="BF25" s="421"/>
      <c r="BG25" s="421"/>
      <c r="BH25" s="421"/>
      <c r="BI25" s="421"/>
      <c r="BJ25" s="421"/>
      <c r="BK25" s="421"/>
      <c r="BL25" s="421"/>
      <c r="BM25" s="422"/>
      <c r="BN25" s="423">
        <v>5854283</v>
      </c>
      <c r="BO25" s="424"/>
      <c r="BP25" s="424"/>
      <c r="BQ25" s="424"/>
      <c r="BR25" s="424"/>
      <c r="BS25" s="424"/>
      <c r="BT25" s="424"/>
      <c r="BU25" s="425"/>
      <c r="BV25" s="423">
        <v>3276109</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2">
      <c r="A26" s="187"/>
      <c r="B26" s="460"/>
      <c r="C26" s="461"/>
      <c r="D26" s="462"/>
      <c r="E26" s="401" t="s">
        <v>173</v>
      </c>
      <c r="F26" s="402"/>
      <c r="G26" s="402"/>
      <c r="H26" s="402"/>
      <c r="I26" s="402"/>
      <c r="J26" s="402"/>
      <c r="K26" s="403"/>
      <c r="L26" s="404">
        <v>1</v>
      </c>
      <c r="M26" s="405"/>
      <c r="N26" s="405"/>
      <c r="O26" s="405"/>
      <c r="P26" s="406"/>
      <c r="Q26" s="404">
        <v>6000</v>
      </c>
      <c r="R26" s="405"/>
      <c r="S26" s="405"/>
      <c r="T26" s="405"/>
      <c r="U26" s="405"/>
      <c r="V26" s="406"/>
      <c r="W26" s="470"/>
      <c r="X26" s="461"/>
      <c r="Y26" s="462"/>
      <c r="Z26" s="401" t="s">
        <v>174</v>
      </c>
      <c r="AA26" s="483"/>
      <c r="AB26" s="483"/>
      <c r="AC26" s="483"/>
      <c r="AD26" s="483"/>
      <c r="AE26" s="483"/>
      <c r="AF26" s="483"/>
      <c r="AG26" s="484"/>
      <c r="AH26" s="404">
        <v>2</v>
      </c>
      <c r="AI26" s="405"/>
      <c r="AJ26" s="405"/>
      <c r="AK26" s="405"/>
      <c r="AL26" s="406"/>
      <c r="AM26" s="404" t="s">
        <v>175</v>
      </c>
      <c r="AN26" s="405"/>
      <c r="AO26" s="405"/>
      <c r="AP26" s="405"/>
      <c r="AQ26" s="405"/>
      <c r="AR26" s="406"/>
      <c r="AS26" s="404" t="s">
        <v>175</v>
      </c>
      <c r="AT26" s="405"/>
      <c r="AU26" s="405"/>
      <c r="AV26" s="405"/>
      <c r="AW26" s="405"/>
      <c r="AX26" s="407"/>
      <c r="AY26" s="437" t="s">
        <v>176</v>
      </c>
      <c r="AZ26" s="438"/>
      <c r="BA26" s="438"/>
      <c r="BB26" s="438"/>
      <c r="BC26" s="438"/>
      <c r="BD26" s="438"/>
      <c r="BE26" s="438"/>
      <c r="BF26" s="438"/>
      <c r="BG26" s="438"/>
      <c r="BH26" s="438"/>
      <c r="BI26" s="438"/>
      <c r="BJ26" s="438"/>
      <c r="BK26" s="438"/>
      <c r="BL26" s="438"/>
      <c r="BM26" s="439"/>
      <c r="BN26" s="428" t="s">
        <v>171</v>
      </c>
      <c r="BO26" s="429"/>
      <c r="BP26" s="429"/>
      <c r="BQ26" s="429"/>
      <c r="BR26" s="429"/>
      <c r="BS26" s="429"/>
      <c r="BT26" s="429"/>
      <c r="BU26" s="430"/>
      <c r="BV26" s="428" t="s">
        <v>134</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5">
      <c r="A27" s="187"/>
      <c r="B27" s="460"/>
      <c r="C27" s="461"/>
      <c r="D27" s="462"/>
      <c r="E27" s="401" t="s">
        <v>177</v>
      </c>
      <c r="F27" s="402"/>
      <c r="G27" s="402"/>
      <c r="H27" s="402"/>
      <c r="I27" s="402"/>
      <c r="J27" s="402"/>
      <c r="K27" s="403"/>
      <c r="L27" s="404">
        <v>1</v>
      </c>
      <c r="M27" s="405"/>
      <c r="N27" s="405"/>
      <c r="O27" s="405"/>
      <c r="P27" s="406"/>
      <c r="Q27" s="404">
        <v>2810</v>
      </c>
      <c r="R27" s="405"/>
      <c r="S27" s="405"/>
      <c r="T27" s="405"/>
      <c r="U27" s="405"/>
      <c r="V27" s="406"/>
      <c r="W27" s="470"/>
      <c r="X27" s="461"/>
      <c r="Y27" s="462"/>
      <c r="Z27" s="401" t="s">
        <v>178</v>
      </c>
      <c r="AA27" s="402"/>
      <c r="AB27" s="402"/>
      <c r="AC27" s="402"/>
      <c r="AD27" s="402"/>
      <c r="AE27" s="402"/>
      <c r="AF27" s="402"/>
      <c r="AG27" s="403"/>
      <c r="AH27" s="404" t="s">
        <v>134</v>
      </c>
      <c r="AI27" s="405"/>
      <c r="AJ27" s="405"/>
      <c r="AK27" s="405"/>
      <c r="AL27" s="406"/>
      <c r="AM27" s="404" t="s">
        <v>171</v>
      </c>
      <c r="AN27" s="405"/>
      <c r="AO27" s="405"/>
      <c r="AP27" s="405"/>
      <c r="AQ27" s="405"/>
      <c r="AR27" s="406"/>
      <c r="AS27" s="404" t="s">
        <v>134</v>
      </c>
      <c r="AT27" s="405"/>
      <c r="AU27" s="405"/>
      <c r="AV27" s="405"/>
      <c r="AW27" s="405"/>
      <c r="AX27" s="407"/>
      <c r="AY27" s="434" t="s">
        <v>179</v>
      </c>
      <c r="AZ27" s="435"/>
      <c r="BA27" s="435"/>
      <c r="BB27" s="435"/>
      <c r="BC27" s="435"/>
      <c r="BD27" s="435"/>
      <c r="BE27" s="435"/>
      <c r="BF27" s="435"/>
      <c r="BG27" s="435"/>
      <c r="BH27" s="435"/>
      <c r="BI27" s="435"/>
      <c r="BJ27" s="435"/>
      <c r="BK27" s="435"/>
      <c r="BL27" s="435"/>
      <c r="BM27" s="436"/>
      <c r="BN27" s="431">
        <v>139808</v>
      </c>
      <c r="BO27" s="432"/>
      <c r="BP27" s="432"/>
      <c r="BQ27" s="432"/>
      <c r="BR27" s="432"/>
      <c r="BS27" s="432"/>
      <c r="BT27" s="432"/>
      <c r="BU27" s="433"/>
      <c r="BV27" s="431">
        <v>139796</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2">
      <c r="A28" s="187"/>
      <c r="B28" s="460"/>
      <c r="C28" s="461"/>
      <c r="D28" s="462"/>
      <c r="E28" s="401" t="s">
        <v>180</v>
      </c>
      <c r="F28" s="402"/>
      <c r="G28" s="402"/>
      <c r="H28" s="402"/>
      <c r="I28" s="402"/>
      <c r="J28" s="402"/>
      <c r="K28" s="403"/>
      <c r="L28" s="404">
        <v>1</v>
      </c>
      <c r="M28" s="405"/>
      <c r="N28" s="405"/>
      <c r="O28" s="405"/>
      <c r="P28" s="406"/>
      <c r="Q28" s="404">
        <v>2230</v>
      </c>
      <c r="R28" s="405"/>
      <c r="S28" s="405"/>
      <c r="T28" s="405"/>
      <c r="U28" s="405"/>
      <c r="V28" s="406"/>
      <c r="W28" s="470"/>
      <c r="X28" s="461"/>
      <c r="Y28" s="462"/>
      <c r="Z28" s="401" t="s">
        <v>181</v>
      </c>
      <c r="AA28" s="402"/>
      <c r="AB28" s="402"/>
      <c r="AC28" s="402"/>
      <c r="AD28" s="402"/>
      <c r="AE28" s="402"/>
      <c r="AF28" s="402"/>
      <c r="AG28" s="403"/>
      <c r="AH28" s="404" t="s">
        <v>134</v>
      </c>
      <c r="AI28" s="405"/>
      <c r="AJ28" s="405"/>
      <c r="AK28" s="405"/>
      <c r="AL28" s="406"/>
      <c r="AM28" s="404" t="s">
        <v>171</v>
      </c>
      <c r="AN28" s="405"/>
      <c r="AO28" s="405"/>
      <c r="AP28" s="405"/>
      <c r="AQ28" s="405"/>
      <c r="AR28" s="406"/>
      <c r="AS28" s="404" t="s">
        <v>134</v>
      </c>
      <c r="AT28" s="405"/>
      <c r="AU28" s="405"/>
      <c r="AV28" s="405"/>
      <c r="AW28" s="405"/>
      <c r="AX28" s="407"/>
      <c r="AY28" s="411" t="s">
        <v>182</v>
      </c>
      <c r="AZ28" s="412"/>
      <c r="BA28" s="412"/>
      <c r="BB28" s="413"/>
      <c r="BC28" s="420" t="s">
        <v>47</v>
      </c>
      <c r="BD28" s="421"/>
      <c r="BE28" s="421"/>
      <c r="BF28" s="421"/>
      <c r="BG28" s="421"/>
      <c r="BH28" s="421"/>
      <c r="BI28" s="421"/>
      <c r="BJ28" s="421"/>
      <c r="BK28" s="421"/>
      <c r="BL28" s="421"/>
      <c r="BM28" s="422"/>
      <c r="BN28" s="423">
        <v>996944</v>
      </c>
      <c r="BO28" s="424"/>
      <c r="BP28" s="424"/>
      <c r="BQ28" s="424"/>
      <c r="BR28" s="424"/>
      <c r="BS28" s="424"/>
      <c r="BT28" s="424"/>
      <c r="BU28" s="425"/>
      <c r="BV28" s="423">
        <v>1000038</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2">
      <c r="A29" s="187"/>
      <c r="B29" s="460"/>
      <c r="C29" s="461"/>
      <c r="D29" s="462"/>
      <c r="E29" s="401" t="s">
        <v>183</v>
      </c>
      <c r="F29" s="402"/>
      <c r="G29" s="402"/>
      <c r="H29" s="402"/>
      <c r="I29" s="402"/>
      <c r="J29" s="402"/>
      <c r="K29" s="403"/>
      <c r="L29" s="404">
        <v>9</v>
      </c>
      <c r="M29" s="405"/>
      <c r="N29" s="405"/>
      <c r="O29" s="405"/>
      <c r="P29" s="406"/>
      <c r="Q29" s="404">
        <v>1800</v>
      </c>
      <c r="R29" s="405"/>
      <c r="S29" s="405"/>
      <c r="T29" s="405"/>
      <c r="U29" s="405"/>
      <c r="V29" s="406"/>
      <c r="W29" s="471"/>
      <c r="X29" s="472"/>
      <c r="Y29" s="473"/>
      <c r="Z29" s="401" t="s">
        <v>184</v>
      </c>
      <c r="AA29" s="402"/>
      <c r="AB29" s="402"/>
      <c r="AC29" s="402"/>
      <c r="AD29" s="402"/>
      <c r="AE29" s="402"/>
      <c r="AF29" s="402"/>
      <c r="AG29" s="403"/>
      <c r="AH29" s="404">
        <v>116</v>
      </c>
      <c r="AI29" s="405"/>
      <c r="AJ29" s="405"/>
      <c r="AK29" s="405"/>
      <c r="AL29" s="406"/>
      <c r="AM29" s="404">
        <v>355308</v>
      </c>
      <c r="AN29" s="405"/>
      <c r="AO29" s="405"/>
      <c r="AP29" s="405"/>
      <c r="AQ29" s="405"/>
      <c r="AR29" s="406"/>
      <c r="AS29" s="404">
        <v>3063</v>
      </c>
      <c r="AT29" s="405"/>
      <c r="AU29" s="405"/>
      <c r="AV29" s="405"/>
      <c r="AW29" s="405"/>
      <c r="AX29" s="407"/>
      <c r="AY29" s="414"/>
      <c r="AZ29" s="415"/>
      <c r="BA29" s="415"/>
      <c r="BB29" s="416"/>
      <c r="BC29" s="408" t="s">
        <v>185</v>
      </c>
      <c r="BD29" s="409"/>
      <c r="BE29" s="409"/>
      <c r="BF29" s="409"/>
      <c r="BG29" s="409"/>
      <c r="BH29" s="409"/>
      <c r="BI29" s="409"/>
      <c r="BJ29" s="409"/>
      <c r="BK29" s="409"/>
      <c r="BL29" s="409"/>
      <c r="BM29" s="410"/>
      <c r="BN29" s="428">
        <v>1350005</v>
      </c>
      <c r="BO29" s="429"/>
      <c r="BP29" s="429"/>
      <c r="BQ29" s="429"/>
      <c r="BR29" s="429"/>
      <c r="BS29" s="429"/>
      <c r="BT29" s="429"/>
      <c r="BU29" s="430"/>
      <c r="BV29" s="428">
        <v>1046843</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5">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186</v>
      </c>
      <c r="X30" s="481"/>
      <c r="Y30" s="481"/>
      <c r="Z30" s="481"/>
      <c r="AA30" s="481"/>
      <c r="AB30" s="481"/>
      <c r="AC30" s="481"/>
      <c r="AD30" s="481"/>
      <c r="AE30" s="481"/>
      <c r="AF30" s="481"/>
      <c r="AG30" s="482"/>
      <c r="AH30" s="392">
        <v>98.7</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49</v>
      </c>
      <c r="BD30" s="396"/>
      <c r="BE30" s="396"/>
      <c r="BF30" s="396"/>
      <c r="BG30" s="396"/>
      <c r="BH30" s="396"/>
      <c r="BI30" s="396"/>
      <c r="BJ30" s="396"/>
      <c r="BK30" s="396"/>
      <c r="BL30" s="396"/>
      <c r="BM30" s="397"/>
      <c r="BN30" s="431">
        <v>5562774</v>
      </c>
      <c r="BO30" s="432"/>
      <c r="BP30" s="432"/>
      <c r="BQ30" s="432"/>
      <c r="BR30" s="432"/>
      <c r="BS30" s="432"/>
      <c r="BT30" s="432"/>
      <c r="BU30" s="433"/>
      <c r="BV30" s="431">
        <v>4351698</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391" t="s">
        <v>193</v>
      </c>
      <c r="D33" s="391"/>
      <c r="E33" s="390" t="s">
        <v>194</v>
      </c>
      <c r="F33" s="390"/>
      <c r="G33" s="390"/>
      <c r="H33" s="390"/>
      <c r="I33" s="390"/>
      <c r="J33" s="390"/>
      <c r="K33" s="390"/>
      <c r="L33" s="390"/>
      <c r="M33" s="390"/>
      <c r="N33" s="390"/>
      <c r="O33" s="390"/>
      <c r="P33" s="390"/>
      <c r="Q33" s="390"/>
      <c r="R33" s="390"/>
      <c r="S33" s="390"/>
      <c r="T33" s="216"/>
      <c r="U33" s="391" t="s">
        <v>193</v>
      </c>
      <c r="V33" s="391"/>
      <c r="W33" s="390" t="s">
        <v>194</v>
      </c>
      <c r="X33" s="390"/>
      <c r="Y33" s="390"/>
      <c r="Z33" s="390"/>
      <c r="AA33" s="390"/>
      <c r="AB33" s="390"/>
      <c r="AC33" s="390"/>
      <c r="AD33" s="390"/>
      <c r="AE33" s="390"/>
      <c r="AF33" s="390"/>
      <c r="AG33" s="390"/>
      <c r="AH33" s="390"/>
      <c r="AI33" s="390"/>
      <c r="AJ33" s="390"/>
      <c r="AK33" s="390"/>
      <c r="AL33" s="216"/>
      <c r="AM33" s="391" t="s">
        <v>193</v>
      </c>
      <c r="AN33" s="391"/>
      <c r="AO33" s="390" t="s">
        <v>194</v>
      </c>
      <c r="AP33" s="390"/>
      <c r="AQ33" s="390"/>
      <c r="AR33" s="390"/>
      <c r="AS33" s="390"/>
      <c r="AT33" s="390"/>
      <c r="AU33" s="390"/>
      <c r="AV33" s="390"/>
      <c r="AW33" s="390"/>
      <c r="AX33" s="390"/>
      <c r="AY33" s="390"/>
      <c r="AZ33" s="390"/>
      <c r="BA33" s="390"/>
      <c r="BB33" s="390"/>
      <c r="BC33" s="390"/>
      <c r="BD33" s="217"/>
      <c r="BE33" s="390" t="s">
        <v>195</v>
      </c>
      <c r="BF33" s="390"/>
      <c r="BG33" s="390" t="s">
        <v>196</v>
      </c>
      <c r="BH33" s="390"/>
      <c r="BI33" s="390"/>
      <c r="BJ33" s="390"/>
      <c r="BK33" s="390"/>
      <c r="BL33" s="390"/>
      <c r="BM33" s="390"/>
      <c r="BN33" s="390"/>
      <c r="BO33" s="390"/>
      <c r="BP33" s="390"/>
      <c r="BQ33" s="390"/>
      <c r="BR33" s="390"/>
      <c r="BS33" s="390"/>
      <c r="BT33" s="390"/>
      <c r="BU33" s="390"/>
      <c r="BV33" s="217"/>
      <c r="BW33" s="391" t="s">
        <v>195</v>
      </c>
      <c r="BX33" s="391"/>
      <c r="BY33" s="390" t="s">
        <v>197</v>
      </c>
      <c r="BZ33" s="390"/>
      <c r="CA33" s="390"/>
      <c r="CB33" s="390"/>
      <c r="CC33" s="390"/>
      <c r="CD33" s="390"/>
      <c r="CE33" s="390"/>
      <c r="CF33" s="390"/>
      <c r="CG33" s="390"/>
      <c r="CH33" s="390"/>
      <c r="CI33" s="390"/>
      <c r="CJ33" s="390"/>
      <c r="CK33" s="390"/>
      <c r="CL33" s="390"/>
      <c r="CM33" s="390"/>
      <c r="CN33" s="216"/>
      <c r="CO33" s="391" t="s">
        <v>198</v>
      </c>
      <c r="CP33" s="391"/>
      <c r="CQ33" s="390" t="s">
        <v>199</v>
      </c>
      <c r="CR33" s="390"/>
      <c r="CS33" s="390"/>
      <c r="CT33" s="390"/>
      <c r="CU33" s="390"/>
      <c r="CV33" s="390"/>
      <c r="CW33" s="390"/>
      <c r="CX33" s="390"/>
      <c r="CY33" s="390"/>
      <c r="CZ33" s="390"/>
      <c r="DA33" s="390"/>
      <c r="DB33" s="390"/>
      <c r="DC33" s="390"/>
      <c r="DD33" s="390"/>
      <c r="DE33" s="390"/>
      <c r="DF33" s="216"/>
      <c r="DG33" s="389" t="s">
        <v>200</v>
      </c>
      <c r="DH33" s="389"/>
      <c r="DI33" s="218"/>
      <c r="DJ33" s="186"/>
      <c r="DK33" s="186"/>
      <c r="DL33" s="186"/>
      <c r="DM33" s="186"/>
      <c r="DN33" s="186"/>
      <c r="DO33" s="186"/>
    </row>
    <row r="34" spans="1:119" ht="32.25" customHeight="1" x14ac:dyDescent="0.2">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2</v>
      </c>
      <c r="V34" s="387"/>
      <c r="W34" s="386" t="str">
        <f>IF('各会計、関係団体の財政状況及び健全化判断比率'!B28="","",'各会計、関係団体の財政状況及び健全化判断比率'!B28)</f>
        <v>国民健康保険事業特別会計</v>
      </c>
      <c r="X34" s="386"/>
      <c r="Y34" s="386"/>
      <c r="Z34" s="386"/>
      <c r="AA34" s="386"/>
      <c r="AB34" s="386"/>
      <c r="AC34" s="386"/>
      <c r="AD34" s="386"/>
      <c r="AE34" s="386"/>
      <c r="AF34" s="386"/>
      <c r="AG34" s="386"/>
      <c r="AH34" s="386"/>
      <c r="AI34" s="386"/>
      <c r="AJ34" s="386"/>
      <c r="AK34" s="386"/>
      <c r="AL34" s="214"/>
      <c r="AM34" s="387" t="str">
        <f>IF(AO34="","",MAX(C34:D43,U34:V43)+1)</f>
        <v/>
      </c>
      <c r="AN34" s="387"/>
      <c r="AO34" s="386"/>
      <c r="AP34" s="386"/>
      <c r="AQ34" s="386"/>
      <c r="AR34" s="386"/>
      <c r="AS34" s="386"/>
      <c r="AT34" s="386"/>
      <c r="AU34" s="386"/>
      <c r="AV34" s="386"/>
      <c r="AW34" s="386"/>
      <c r="AX34" s="386"/>
      <c r="AY34" s="386"/>
      <c r="AZ34" s="386"/>
      <c r="BA34" s="386"/>
      <c r="BB34" s="386"/>
      <c r="BC34" s="386"/>
      <c r="BD34" s="214"/>
      <c r="BE34" s="387">
        <f>IF(BG34="","",MAX(C34:D43,U34:V43,AM34:AN43)+1)</f>
        <v>6</v>
      </c>
      <c r="BF34" s="387"/>
      <c r="BG34" s="386" t="str">
        <f>IF('各会計、関係団体の財政状況及び健全化判断比率'!B32="","",'各会計、関係団体の財政状況及び健全化判断比率'!B32)</f>
        <v>簡易水道事業特別会計</v>
      </c>
      <c r="BH34" s="386"/>
      <c r="BI34" s="386"/>
      <c r="BJ34" s="386"/>
      <c r="BK34" s="386"/>
      <c r="BL34" s="386"/>
      <c r="BM34" s="386"/>
      <c r="BN34" s="386"/>
      <c r="BO34" s="386"/>
      <c r="BP34" s="386"/>
      <c r="BQ34" s="386"/>
      <c r="BR34" s="386"/>
      <c r="BS34" s="386"/>
      <c r="BT34" s="386"/>
      <c r="BU34" s="386"/>
      <c r="BV34" s="214"/>
      <c r="BW34" s="387">
        <f>IF(BY34="","",MAX(C34:D43,U34:V43,AM34:AN43,BE34:BF43)+1)</f>
        <v>8</v>
      </c>
      <c r="BX34" s="387"/>
      <c r="BY34" s="386" t="str">
        <f>IF('各会計、関係団体の財政状況及び健全化判断比率'!B68="","",'各会計、関係団体の財政状況及び健全化判断比率'!B68)</f>
        <v>安平・厚真行政事務組合</v>
      </c>
      <c r="BZ34" s="386"/>
      <c r="CA34" s="386"/>
      <c r="CB34" s="386"/>
      <c r="CC34" s="386"/>
      <c r="CD34" s="386"/>
      <c r="CE34" s="386"/>
      <c r="CF34" s="386"/>
      <c r="CG34" s="386"/>
      <c r="CH34" s="386"/>
      <c r="CI34" s="386"/>
      <c r="CJ34" s="386"/>
      <c r="CK34" s="386"/>
      <c r="CL34" s="386"/>
      <c r="CM34" s="386"/>
      <c r="CN34" s="214"/>
      <c r="CO34" s="387" t="str">
        <f>IF(CQ34="","",MAX(C34:D43,U34:V43,AM34:AN43,BE34:BF43,BW34:BX43)+1)</f>
        <v/>
      </c>
      <c r="CP34" s="387"/>
      <c r="CQ34" s="386" t="str">
        <f>IF('各会計、関係団体の財政状況及び健全化判断比率'!BS7="","",'各会計、関係団体の財政状況及び健全化判断比率'!BS7)</f>
        <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2">
      <c r="A35" s="187"/>
      <c r="B35" s="213"/>
      <c r="C35" s="387" t="str">
        <f>IF(E35="","",C34+1)</f>
        <v/>
      </c>
      <c r="D35" s="387"/>
      <c r="E35" s="386" t="str">
        <f>IF('各会計、関係団体の財政状況及び健全化判断比率'!B8="","",'各会計、関係団体の財政状況及び健全化判断比率'!B8)</f>
        <v/>
      </c>
      <c r="F35" s="386"/>
      <c r="G35" s="386"/>
      <c r="H35" s="386"/>
      <c r="I35" s="386"/>
      <c r="J35" s="386"/>
      <c r="K35" s="386"/>
      <c r="L35" s="386"/>
      <c r="M35" s="386"/>
      <c r="N35" s="386"/>
      <c r="O35" s="386"/>
      <c r="P35" s="386"/>
      <c r="Q35" s="386"/>
      <c r="R35" s="386"/>
      <c r="S35" s="386"/>
      <c r="T35" s="214"/>
      <c r="U35" s="387">
        <f>IF(W35="","",U34+1)</f>
        <v>3</v>
      </c>
      <c r="V35" s="387"/>
      <c r="W35" s="386" t="str">
        <f>IF('各会計、関係団体の財政状況及び健全化判断比率'!B29="","",'各会計、関係団体の財政状況及び健全化判断比率'!B29)</f>
        <v>後期高齢者医療特別会計</v>
      </c>
      <c r="X35" s="386"/>
      <c r="Y35" s="386"/>
      <c r="Z35" s="386"/>
      <c r="AA35" s="386"/>
      <c r="AB35" s="386"/>
      <c r="AC35" s="386"/>
      <c r="AD35" s="386"/>
      <c r="AE35" s="386"/>
      <c r="AF35" s="386"/>
      <c r="AG35" s="386"/>
      <c r="AH35" s="386"/>
      <c r="AI35" s="386"/>
      <c r="AJ35" s="386"/>
      <c r="AK35" s="386"/>
      <c r="AL35" s="214"/>
      <c r="AM35" s="387" t="str">
        <f t="shared" ref="AM35:AM43" si="0">IF(AO35="","",AM34+1)</f>
        <v/>
      </c>
      <c r="AN35" s="387"/>
      <c r="AO35" s="386"/>
      <c r="AP35" s="386"/>
      <c r="AQ35" s="386"/>
      <c r="AR35" s="386"/>
      <c r="AS35" s="386"/>
      <c r="AT35" s="386"/>
      <c r="AU35" s="386"/>
      <c r="AV35" s="386"/>
      <c r="AW35" s="386"/>
      <c r="AX35" s="386"/>
      <c r="AY35" s="386"/>
      <c r="AZ35" s="386"/>
      <c r="BA35" s="386"/>
      <c r="BB35" s="386"/>
      <c r="BC35" s="386"/>
      <c r="BD35" s="214"/>
      <c r="BE35" s="387">
        <f t="shared" ref="BE35:BE43" si="1">IF(BG35="","",BE34+1)</f>
        <v>7</v>
      </c>
      <c r="BF35" s="387"/>
      <c r="BG35" s="386" t="str">
        <f>IF('各会計、関係団体の財政状況及び健全化判断比率'!B33="","",'各会計、関係団体の財政状況及び健全化判断比率'!B33)</f>
        <v>公共下水道事業特別会計</v>
      </c>
      <c r="BH35" s="386"/>
      <c r="BI35" s="386"/>
      <c r="BJ35" s="386"/>
      <c r="BK35" s="386"/>
      <c r="BL35" s="386"/>
      <c r="BM35" s="386"/>
      <c r="BN35" s="386"/>
      <c r="BO35" s="386"/>
      <c r="BP35" s="386"/>
      <c r="BQ35" s="386"/>
      <c r="BR35" s="386"/>
      <c r="BS35" s="386"/>
      <c r="BT35" s="386"/>
      <c r="BU35" s="386"/>
      <c r="BV35" s="214"/>
      <c r="BW35" s="387">
        <f t="shared" ref="BW35:BW43" si="2">IF(BY35="","",BW34+1)</f>
        <v>9</v>
      </c>
      <c r="BX35" s="387"/>
      <c r="BY35" s="386" t="str">
        <f>IF('各会計、関係団体の財政状況及び健全化判断比率'!B69="","",'各会計、関係団体の財政状況及び健全化判断比率'!B69)</f>
        <v>胆振東部消防組合</v>
      </c>
      <c r="BZ35" s="386"/>
      <c r="CA35" s="386"/>
      <c r="CB35" s="386"/>
      <c r="CC35" s="386"/>
      <c r="CD35" s="386"/>
      <c r="CE35" s="386"/>
      <c r="CF35" s="386"/>
      <c r="CG35" s="386"/>
      <c r="CH35" s="386"/>
      <c r="CI35" s="386"/>
      <c r="CJ35" s="386"/>
      <c r="CK35" s="386"/>
      <c r="CL35" s="386"/>
      <c r="CM35" s="386"/>
      <c r="CN35" s="214"/>
      <c r="CO35" s="387" t="str">
        <f t="shared" ref="CO35:CO43" si="3">IF(CQ35="","",CO34+1)</f>
        <v/>
      </c>
      <c r="CP35" s="387"/>
      <c r="CQ35" s="386" t="str">
        <f>IF('各会計、関係団体の財政状況及び健全化判断比率'!BS8="","",'各会計、関係団体の財政状況及び健全化判断比率'!BS8)</f>
        <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2">
      <c r="A36" s="187"/>
      <c r="B36" s="213"/>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f t="shared" ref="U36:U43" si="4">IF(W36="","",U35+1)</f>
        <v>4</v>
      </c>
      <c r="V36" s="387"/>
      <c r="W36" s="386" t="str">
        <f>IF('各会計、関係団体の財政状況及び健全化判断比率'!B30="","",'各会計、関係団体の財政状況及び健全化判断比率'!B30)</f>
        <v>介護保険事業特別会計保険事業勘定</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10</v>
      </c>
      <c r="BX36" s="387"/>
      <c r="BY36" s="386" t="str">
        <f>IF('各会計、関係団体の財政状況及び健全化判断比率'!B70="","",'各会計、関係団体の財政状況及び健全化判断比率'!B70)</f>
        <v>胆振東部日高西部衛生組合</v>
      </c>
      <c r="BZ36" s="386"/>
      <c r="CA36" s="386"/>
      <c r="CB36" s="386"/>
      <c r="CC36" s="386"/>
      <c r="CD36" s="386"/>
      <c r="CE36" s="386"/>
      <c r="CF36" s="386"/>
      <c r="CG36" s="386"/>
      <c r="CH36" s="386"/>
      <c r="CI36" s="386"/>
      <c r="CJ36" s="386"/>
      <c r="CK36" s="386"/>
      <c r="CL36" s="386"/>
      <c r="CM36" s="386"/>
      <c r="CN36" s="214"/>
      <c r="CO36" s="387" t="str">
        <f t="shared" si="3"/>
        <v/>
      </c>
      <c r="CP36" s="387"/>
      <c r="CQ36" s="386" t="str">
        <f>IF('各会計、関係団体の財政状況及び健全化判断比率'!BS9="","",'各会計、関係団体の財政状況及び健全化判断比率'!BS9)</f>
        <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2">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f t="shared" si="4"/>
        <v>5</v>
      </c>
      <c r="V37" s="387"/>
      <c r="W37" s="386" t="str">
        <f>IF('各会計、関係団体の財政状況及び健全化判断比率'!B31="","",'各会計、関係団体の財政状況及び健全化判断比率'!B31)</f>
        <v>介護保険事業特別会計介護サービス事業勘定</v>
      </c>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t="str">
        <f t="shared" si="2"/>
        <v/>
      </c>
      <c r="BX37" s="387"/>
      <c r="BY37" s="386" t="str">
        <f>IF('各会計、関係団体の財政状況及び健全化判断比率'!B71="","",'各会計、関係団体の財政状況及び健全化判断比率'!B71)</f>
        <v/>
      </c>
      <c r="BZ37" s="386"/>
      <c r="CA37" s="386"/>
      <c r="CB37" s="386"/>
      <c r="CC37" s="386"/>
      <c r="CD37" s="386"/>
      <c r="CE37" s="386"/>
      <c r="CF37" s="386"/>
      <c r="CG37" s="386"/>
      <c r="CH37" s="386"/>
      <c r="CI37" s="386"/>
      <c r="CJ37" s="386"/>
      <c r="CK37" s="386"/>
      <c r="CL37" s="386"/>
      <c r="CM37" s="386"/>
      <c r="CN37" s="214"/>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2">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t="str">
        <f t="shared" si="2"/>
        <v/>
      </c>
      <c r="BX38" s="387"/>
      <c r="BY38" s="386" t="str">
        <f>IF('各会計、関係団体の財政状況及び健全化判断比率'!B72="","",'各会計、関係団体の財政状況及び健全化判断比率'!B72)</f>
        <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2">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t="str">
        <f t="shared" si="2"/>
        <v/>
      </c>
      <c r="BX39" s="387"/>
      <c r="BY39" s="386" t="str">
        <f>IF('各会計、関係団体の財政状況及び健全化判断比率'!B73="","",'各会計、関係団体の財政状況及び健全化判断比率'!B73)</f>
        <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2">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t="str">
        <f t="shared" si="2"/>
        <v/>
      </c>
      <c r="BX40" s="387"/>
      <c r="BY40" s="386" t="str">
        <f>IF('各会計、関係団体の財政状況及び健全化判断比率'!B74="","",'各会計、関係団体の財政状況及び健全化判断比率'!B74)</f>
        <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2">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t="str">
        <f t="shared" si="2"/>
        <v/>
      </c>
      <c r="BX41" s="387"/>
      <c r="BY41" s="386" t="str">
        <f>IF('各会計、関係団体の財政状況及び健全化判断比率'!B75="","",'各会計、関係団体の財政状況及び健全化判断比率'!B75)</f>
        <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2">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t="str">
        <f t="shared" si="2"/>
        <v/>
      </c>
      <c r="BX42" s="387"/>
      <c r="BY42" s="386" t="str">
        <f>IF('各会計、関係団体の財政状況及び健全化判断比率'!B76="","",'各会計、関係団体の財政状況及び健全化判断比率'!B76)</f>
        <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2">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205</v>
      </c>
    </row>
    <row r="50" spans="5:5" x14ac:dyDescent="0.2">
      <c r="E50" s="188" t="s">
        <v>206</v>
      </c>
    </row>
    <row r="51" spans="5:5" x14ac:dyDescent="0.2">
      <c r="E51" s="188" t="s">
        <v>207</v>
      </c>
    </row>
    <row r="52" spans="5:5" x14ac:dyDescent="0.2">
      <c r="E52" s="188" t="s">
        <v>208</v>
      </c>
    </row>
    <row r="53" spans="5:5" x14ac:dyDescent="0.2"/>
    <row r="54" spans="5:5" x14ac:dyDescent="0.2"/>
    <row r="55" spans="5:5" x14ac:dyDescent="0.2"/>
    <row r="56" spans="5:5" x14ac:dyDescent="0.2"/>
  </sheetData>
  <sheetProtection algorithmName="SHA-512" hashValue="UbxiyG7RgCc49q6uuBjU0xcgL5lzvBfUF1vA6QS001C8g/m/m1Vvl2injaOiXWkSHIRsQIqhFDK0w3kSG/JMQA==" saltValue="2G1qosUYcHA98E0dlxUXJ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553</v>
      </c>
      <c r="G33" s="29" t="s">
        <v>554</v>
      </c>
      <c r="H33" s="29" t="s">
        <v>555</v>
      </c>
      <c r="I33" s="29" t="s">
        <v>556</v>
      </c>
      <c r="J33" s="30" t="s">
        <v>557</v>
      </c>
      <c r="K33" s="22"/>
      <c r="L33" s="22"/>
      <c r="M33" s="22"/>
      <c r="N33" s="22"/>
      <c r="O33" s="22"/>
      <c r="P33" s="22"/>
    </row>
    <row r="34" spans="1:16" ht="39" customHeight="1" x14ac:dyDescent="0.2">
      <c r="A34" s="22"/>
      <c r="B34" s="31"/>
      <c r="C34" s="1210" t="s">
        <v>561</v>
      </c>
      <c r="D34" s="1210"/>
      <c r="E34" s="1211"/>
      <c r="F34" s="32">
        <v>2.69</v>
      </c>
      <c r="G34" s="33">
        <v>5.51</v>
      </c>
      <c r="H34" s="33">
        <v>5.09</v>
      </c>
      <c r="I34" s="33">
        <v>56.74</v>
      </c>
      <c r="J34" s="34">
        <v>44.9</v>
      </c>
      <c r="K34" s="22"/>
      <c r="L34" s="22"/>
      <c r="M34" s="22"/>
      <c r="N34" s="22"/>
      <c r="O34" s="22"/>
      <c r="P34" s="22"/>
    </row>
    <row r="35" spans="1:16" ht="39" customHeight="1" x14ac:dyDescent="0.2">
      <c r="A35" s="22"/>
      <c r="B35" s="35"/>
      <c r="C35" s="1204" t="s">
        <v>562</v>
      </c>
      <c r="D35" s="1205"/>
      <c r="E35" s="1206"/>
      <c r="F35" s="36">
        <v>0.33</v>
      </c>
      <c r="G35" s="37">
        <v>0.49</v>
      </c>
      <c r="H35" s="37">
        <v>0.89</v>
      </c>
      <c r="I35" s="37">
        <v>0.49</v>
      </c>
      <c r="J35" s="38">
        <v>1.07</v>
      </c>
      <c r="K35" s="22"/>
      <c r="L35" s="22"/>
      <c r="M35" s="22"/>
      <c r="N35" s="22"/>
      <c r="O35" s="22"/>
      <c r="P35" s="22"/>
    </row>
    <row r="36" spans="1:16" ht="39" customHeight="1" x14ac:dyDescent="0.2">
      <c r="A36" s="22"/>
      <c r="B36" s="35"/>
      <c r="C36" s="1204" t="s">
        <v>563</v>
      </c>
      <c r="D36" s="1205"/>
      <c r="E36" s="1206"/>
      <c r="F36" s="36">
        <v>0.25</v>
      </c>
      <c r="G36" s="37">
        <v>0.28999999999999998</v>
      </c>
      <c r="H36" s="37">
        <v>0.23</v>
      </c>
      <c r="I36" s="37">
        <v>0.61</v>
      </c>
      <c r="J36" s="38">
        <v>0.9</v>
      </c>
      <c r="K36" s="22"/>
      <c r="L36" s="22"/>
      <c r="M36" s="22"/>
      <c r="N36" s="22"/>
      <c r="O36" s="22"/>
      <c r="P36" s="22"/>
    </row>
    <row r="37" spans="1:16" ht="39" customHeight="1" x14ac:dyDescent="0.2">
      <c r="A37" s="22"/>
      <c r="B37" s="35"/>
      <c r="C37" s="1204" t="s">
        <v>564</v>
      </c>
      <c r="D37" s="1205"/>
      <c r="E37" s="1206"/>
      <c r="F37" s="36">
        <v>0.56000000000000005</v>
      </c>
      <c r="G37" s="37">
        <v>0.49</v>
      </c>
      <c r="H37" s="37">
        <v>0.43</v>
      </c>
      <c r="I37" s="37">
        <v>1</v>
      </c>
      <c r="J37" s="38">
        <v>0.88</v>
      </c>
      <c r="K37" s="22"/>
      <c r="L37" s="22"/>
      <c r="M37" s="22"/>
      <c r="N37" s="22"/>
      <c r="O37" s="22"/>
      <c r="P37" s="22"/>
    </row>
    <row r="38" spans="1:16" ht="39" customHeight="1" x14ac:dyDescent="0.2">
      <c r="A38" s="22"/>
      <c r="B38" s="35"/>
      <c r="C38" s="1204" t="s">
        <v>565</v>
      </c>
      <c r="D38" s="1205"/>
      <c r="E38" s="1206"/>
      <c r="F38" s="36">
        <v>0.33</v>
      </c>
      <c r="G38" s="37">
        <v>0.56999999999999995</v>
      </c>
      <c r="H38" s="37">
        <v>0.18</v>
      </c>
      <c r="I38" s="37">
        <v>0.5</v>
      </c>
      <c r="J38" s="38">
        <v>0.22</v>
      </c>
      <c r="K38" s="22"/>
      <c r="L38" s="22"/>
      <c r="M38" s="22"/>
      <c r="N38" s="22"/>
      <c r="O38" s="22"/>
      <c r="P38" s="22"/>
    </row>
    <row r="39" spans="1:16" ht="39" customHeight="1" x14ac:dyDescent="0.2">
      <c r="A39" s="22"/>
      <c r="B39" s="35"/>
      <c r="C39" s="1204" t="s">
        <v>566</v>
      </c>
      <c r="D39" s="1205"/>
      <c r="E39" s="1206"/>
      <c r="F39" s="36">
        <v>7.0000000000000007E-2</v>
      </c>
      <c r="G39" s="37">
        <v>0.28000000000000003</v>
      </c>
      <c r="H39" s="37">
        <v>0.09</v>
      </c>
      <c r="I39" s="37">
        <v>7.0000000000000007E-2</v>
      </c>
      <c r="J39" s="38">
        <v>0.09</v>
      </c>
      <c r="K39" s="22"/>
      <c r="L39" s="22"/>
      <c r="M39" s="22"/>
      <c r="N39" s="22"/>
      <c r="O39" s="22"/>
      <c r="P39" s="22"/>
    </row>
    <row r="40" spans="1:16" ht="39" customHeight="1" x14ac:dyDescent="0.2">
      <c r="A40" s="22"/>
      <c r="B40" s="35"/>
      <c r="C40" s="1204" t="s">
        <v>567</v>
      </c>
      <c r="D40" s="1205"/>
      <c r="E40" s="1206"/>
      <c r="F40" s="36">
        <v>0</v>
      </c>
      <c r="G40" s="37">
        <v>0</v>
      </c>
      <c r="H40" s="37">
        <v>0</v>
      </c>
      <c r="I40" s="37">
        <v>0</v>
      </c>
      <c r="J40" s="38">
        <v>0</v>
      </c>
      <c r="K40" s="22"/>
      <c r="L40" s="22"/>
      <c r="M40" s="22"/>
      <c r="N40" s="22"/>
      <c r="O40" s="22"/>
      <c r="P40" s="22"/>
    </row>
    <row r="41" spans="1:16" ht="39" customHeight="1" x14ac:dyDescent="0.2">
      <c r="A41" s="22"/>
      <c r="B41" s="35"/>
      <c r="C41" s="1204"/>
      <c r="D41" s="1205"/>
      <c r="E41" s="1206"/>
      <c r="F41" s="36"/>
      <c r="G41" s="37"/>
      <c r="H41" s="37"/>
      <c r="I41" s="37"/>
      <c r="J41" s="38"/>
      <c r="K41" s="22"/>
      <c r="L41" s="22"/>
      <c r="M41" s="22"/>
      <c r="N41" s="22"/>
      <c r="O41" s="22"/>
      <c r="P41" s="22"/>
    </row>
    <row r="42" spans="1:16" ht="39" customHeight="1" x14ac:dyDescent="0.2">
      <c r="A42" s="22"/>
      <c r="B42" s="39"/>
      <c r="C42" s="1204" t="s">
        <v>568</v>
      </c>
      <c r="D42" s="1205"/>
      <c r="E42" s="1206"/>
      <c r="F42" s="36" t="s">
        <v>511</v>
      </c>
      <c r="G42" s="37" t="s">
        <v>511</v>
      </c>
      <c r="H42" s="37" t="s">
        <v>511</v>
      </c>
      <c r="I42" s="37" t="s">
        <v>511</v>
      </c>
      <c r="J42" s="38" t="s">
        <v>511</v>
      </c>
      <c r="K42" s="22"/>
      <c r="L42" s="22"/>
      <c r="M42" s="22"/>
      <c r="N42" s="22"/>
      <c r="O42" s="22"/>
      <c r="P42" s="22"/>
    </row>
    <row r="43" spans="1:16" ht="39" customHeight="1" thickBot="1" x14ac:dyDescent="0.25">
      <c r="A43" s="22"/>
      <c r="B43" s="40"/>
      <c r="C43" s="1207" t="s">
        <v>569</v>
      </c>
      <c r="D43" s="1208"/>
      <c r="E43" s="1209"/>
      <c r="F43" s="41" t="s">
        <v>511</v>
      </c>
      <c r="G43" s="42" t="s">
        <v>511</v>
      </c>
      <c r="H43" s="42" t="s">
        <v>511</v>
      </c>
      <c r="I43" s="42" t="s">
        <v>511</v>
      </c>
      <c r="J43" s="43" t="s">
        <v>511</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MBmdfR7f/luIysQX2NnHceJXloptiv8t/xWxJE5GYiJq/gSTGXMZJdW951T0j4zk7WRLw//08TRpx95QwnnKg==" saltValue="/kBdtrzQsWxAGv01wwAXE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election activeCell="M59" sqref="M59"/>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2">
      <c r="A45" s="48"/>
      <c r="B45" s="1230" t="s">
        <v>10</v>
      </c>
      <c r="C45" s="1231"/>
      <c r="D45" s="58"/>
      <c r="E45" s="1236" t="s">
        <v>11</v>
      </c>
      <c r="F45" s="1236"/>
      <c r="G45" s="1236"/>
      <c r="H45" s="1236"/>
      <c r="I45" s="1236"/>
      <c r="J45" s="1237"/>
      <c r="K45" s="59">
        <v>873</v>
      </c>
      <c r="L45" s="60">
        <v>727</v>
      </c>
      <c r="M45" s="60">
        <v>748</v>
      </c>
      <c r="N45" s="60">
        <v>709</v>
      </c>
      <c r="O45" s="61">
        <v>685</v>
      </c>
      <c r="P45" s="48"/>
      <c r="Q45" s="48"/>
      <c r="R45" s="48"/>
      <c r="S45" s="48"/>
      <c r="T45" s="48"/>
      <c r="U45" s="48"/>
    </row>
    <row r="46" spans="1:21" ht="30.75" customHeight="1" x14ac:dyDescent="0.2">
      <c r="A46" s="48"/>
      <c r="B46" s="1232"/>
      <c r="C46" s="1233"/>
      <c r="D46" s="62"/>
      <c r="E46" s="1214" t="s">
        <v>12</v>
      </c>
      <c r="F46" s="1214"/>
      <c r="G46" s="1214"/>
      <c r="H46" s="1214"/>
      <c r="I46" s="1214"/>
      <c r="J46" s="1215"/>
      <c r="K46" s="63" t="s">
        <v>511</v>
      </c>
      <c r="L46" s="64" t="s">
        <v>511</v>
      </c>
      <c r="M46" s="64" t="s">
        <v>511</v>
      </c>
      <c r="N46" s="64" t="s">
        <v>511</v>
      </c>
      <c r="O46" s="65" t="s">
        <v>511</v>
      </c>
      <c r="P46" s="48"/>
      <c r="Q46" s="48"/>
      <c r="R46" s="48"/>
      <c r="S46" s="48"/>
      <c r="T46" s="48"/>
      <c r="U46" s="48"/>
    </row>
    <row r="47" spans="1:21" ht="30.75" customHeight="1" x14ac:dyDescent="0.2">
      <c r="A47" s="48"/>
      <c r="B47" s="1232"/>
      <c r="C47" s="1233"/>
      <c r="D47" s="62"/>
      <c r="E47" s="1214" t="s">
        <v>13</v>
      </c>
      <c r="F47" s="1214"/>
      <c r="G47" s="1214"/>
      <c r="H47" s="1214"/>
      <c r="I47" s="1214"/>
      <c r="J47" s="1215"/>
      <c r="K47" s="63" t="s">
        <v>511</v>
      </c>
      <c r="L47" s="64" t="s">
        <v>511</v>
      </c>
      <c r="M47" s="64" t="s">
        <v>511</v>
      </c>
      <c r="N47" s="64" t="s">
        <v>511</v>
      </c>
      <c r="O47" s="65" t="s">
        <v>511</v>
      </c>
      <c r="P47" s="48"/>
      <c r="Q47" s="48"/>
      <c r="R47" s="48"/>
      <c r="S47" s="48"/>
      <c r="T47" s="48"/>
      <c r="U47" s="48"/>
    </row>
    <row r="48" spans="1:21" ht="30.75" customHeight="1" x14ac:dyDescent="0.2">
      <c r="A48" s="48"/>
      <c r="B48" s="1232"/>
      <c r="C48" s="1233"/>
      <c r="D48" s="62"/>
      <c r="E48" s="1214" t="s">
        <v>14</v>
      </c>
      <c r="F48" s="1214"/>
      <c r="G48" s="1214"/>
      <c r="H48" s="1214"/>
      <c r="I48" s="1214"/>
      <c r="J48" s="1215"/>
      <c r="K48" s="63">
        <v>108</v>
      </c>
      <c r="L48" s="64">
        <v>110</v>
      </c>
      <c r="M48" s="64">
        <v>109</v>
      </c>
      <c r="N48" s="64">
        <v>117</v>
      </c>
      <c r="O48" s="65">
        <v>177</v>
      </c>
      <c r="P48" s="48"/>
      <c r="Q48" s="48"/>
      <c r="R48" s="48"/>
      <c r="S48" s="48"/>
      <c r="T48" s="48"/>
      <c r="U48" s="48"/>
    </row>
    <row r="49" spans="1:21" ht="30.75" customHeight="1" x14ac:dyDescent="0.2">
      <c r="A49" s="48"/>
      <c r="B49" s="1232"/>
      <c r="C49" s="1233"/>
      <c r="D49" s="62"/>
      <c r="E49" s="1214" t="s">
        <v>15</v>
      </c>
      <c r="F49" s="1214"/>
      <c r="G49" s="1214"/>
      <c r="H49" s="1214"/>
      <c r="I49" s="1214"/>
      <c r="J49" s="1215"/>
      <c r="K49" s="63">
        <v>20</v>
      </c>
      <c r="L49" s="64">
        <v>20</v>
      </c>
      <c r="M49" s="64">
        <v>35</v>
      </c>
      <c r="N49" s="64">
        <v>35</v>
      </c>
      <c r="O49" s="65">
        <v>35</v>
      </c>
      <c r="P49" s="48"/>
      <c r="Q49" s="48"/>
      <c r="R49" s="48"/>
      <c r="S49" s="48"/>
      <c r="T49" s="48"/>
      <c r="U49" s="48"/>
    </row>
    <row r="50" spans="1:21" ht="30.75" customHeight="1" x14ac:dyDescent="0.2">
      <c r="A50" s="48"/>
      <c r="B50" s="1232"/>
      <c r="C50" s="1233"/>
      <c r="D50" s="62"/>
      <c r="E50" s="1214" t="s">
        <v>16</v>
      </c>
      <c r="F50" s="1214"/>
      <c r="G50" s="1214"/>
      <c r="H50" s="1214"/>
      <c r="I50" s="1214"/>
      <c r="J50" s="1215"/>
      <c r="K50" s="63">
        <v>6</v>
      </c>
      <c r="L50" s="64">
        <v>7</v>
      </c>
      <c r="M50" s="64">
        <v>10</v>
      </c>
      <c r="N50" s="64">
        <v>14</v>
      </c>
      <c r="O50" s="65">
        <v>14</v>
      </c>
      <c r="P50" s="48"/>
      <c r="Q50" s="48"/>
      <c r="R50" s="48"/>
      <c r="S50" s="48"/>
      <c r="T50" s="48"/>
      <c r="U50" s="48"/>
    </row>
    <row r="51" spans="1:21" ht="30.75" customHeight="1" x14ac:dyDescent="0.2">
      <c r="A51" s="48"/>
      <c r="B51" s="1234"/>
      <c r="C51" s="1235"/>
      <c r="D51" s="66"/>
      <c r="E51" s="1214" t="s">
        <v>17</v>
      </c>
      <c r="F51" s="1214"/>
      <c r="G51" s="1214"/>
      <c r="H51" s="1214"/>
      <c r="I51" s="1214"/>
      <c r="J51" s="1215"/>
      <c r="K51" s="63">
        <v>0</v>
      </c>
      <c r="L51" s="64">
        <v>0</v>
      </c>
      <c r="M51" s="64">
        <v>0</v>
      </c>
      <c r="N51" s="64">
        <v>0</v>
      </c>
      <c r="O51" s="65">
        <v>0</v>
      </c>
      <c r="P51" s="48"/>
      <c r="Q51" s="48"/>
      <c r="R51" s="48"/>
      <c r="S51" s="48"/>
      <c r="T51" s="48"/>
      <c r="U51" s="48"/>
    </row>
    <row r="52" spans="1:21" ht="30.75" customHeight="1" x14ac:dyDescent="0.2">
      <c r="A52" s="48"/>
      <c r="B52" s="1212" t="s">
        <v>18</v>
      </c>
      <c r="C52" s="1213"/>
      <c r="D52" s="66"/>
      <c r="E52" s="1214" t="s">
        <v>19</v>
      </c>
      <c r="F52" s="1214"/>
      <c r="G52" s="1214"/>
      <c r="H52" s="1214"/>
      <c r="I52" s="1214"/>
      <c r="J52" s="1215"/>
      <c r="K52" s="63">
        <v>602</v>
      </c>
      <c r="L52" s="64">
        <v>562</v>
      </c>
      <c r="M52" s="64">
        <v>559</v>
      </c>
      <c r="N52" s="64">
        <v>591</v>
      </c>
      <c r="O52" s="65">
        <v>608</v>
      </c>
      <c r="P52" s="48"/>
      <c r="Q52" s="48"/>
      <c r="R52" s="48"/>
      <c r="S52" s="48"/>
      <c r="T52" s="48"/>
      <c r="U52" s="48"/>
    </row>
    <row r="53" spans="1:21" ht="30.75" customHeight="1" thickBot="1" x14ac:dyDescent="0.25">
      <c r="A53" s="48"/>
      <c r="B53" s="1216" t="s">
        <v>20</v>
      </c>
      <c r="C53" s="1217"/>
      <c r="D53" s="67"/>
      <c r="E53" s="1218" t="s">
        <v>21</v>
      </c>
      <c r="F53" s="1218"/>
      <c r="G53" s="1218"/>
      <c r="H53" s="1218"/>
      <c r="I53" s="1218"/>
      <c r="J53" s="1219"/>
      <c r="K53" s="68">
        <v>405</v>
      </c>
      <c r="L53" s="69">
        <v>302</v>
      </c>
      <c r="M53" s="69">
        <v>343</v>
      </c>
      <c r="N53" s="69">
        <v>284</v>
      </c>
      <c r="O53" s="70">
        <v>303</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23</v>
      </c>
      <c r="C55" s="73"/>
      <c r="D55" s="73"/>
      <c r="E55" s="73"/>
      <c r="F55" s="73"/>
      <c r="G55" s="73"/>
      <c r="H55" s="73"/>
      <c r="I55" s="73"/>
      <c r="J55" s="73"/>
      <c r="K55" s="74"/>
      <c r="L55" s="74"/>
      <c r="M55" s="74"/>
      <c r="N55" s="74"/>
      <c r="O55" s="75" t="s">
        <v>570</v>
      </c>
      <c r="P55" s="48"/>
      <c r="Q55" s="48"/>
      <c r="R55" s="48"/>
      <c r="S55" s="48"/>
      <c r="T55" s="48"/>
      <c r="U55" s="48"/>
    </row>
    <row r="56" spans="1:21" ht="31.5" customHeight="1" thickBot="1" x14ac:dyDescent="0.25">
      <c r="A56" s="48"/>
      <c r="B56" s="76"/>
      <c r="C56" s="77"/>
      <c r="D56" s="77"/>
      <c r="E56" s="78"/>
      <c r="F56" s="78"/>
      <c r="G56" s="78"/>
      <c r="H56" s="78"/>
      <c r="I56" s="78"/>
      <c r="J56" s="79" t="s">
        <v>2</v>
      </c>
      <c r="K56" s="80" t="s">
        <v>571</v>
      </c>
      <c r="L56" s="81" t="s">
        <v>572</v>
      </c>
      <c r="M56" s="81" t="s">
        <v>573</v>
      </c>
      <c r="N56" s="81" t="s">
        <v>574</v>
      </c>
      <c r="O56" s="82" t="s">
        <v>575</v>
      </c>
      <c r="P56" s="48"/>
      <c r="Q56" s="48"/>
      <c r="R56" s="48"/>
      <c r="S56" s="48"/>
      <c r="T56" s="48"/>
      <c r="U56" s="48"/>
    </row>
    <row r="57" spans="1:21" ht="31.5" customHeight="1" x14ac:dyDescent="0.2">
      <c r="B57" s="1220" t="s">
        <v>24</v>
      </c>
      <c r="C57" s="1221"/>
      <c r="D57" s="1224" t="s">
        <v>25</v>
      </c>
      <c r="E57" s="1225"/>
      <c r="F57" s="1225"/>
      <c r="G57" s="1225"/>
      <c r="H57" s="1225"/>
      <c r="I57" s="1225"/>
      <c r="J57" s="1226"/>
      <c r="K57" s="83" t="s">
        <v>584</v>
      </c>
      <c r="L57" s="84" t="s">
        <v>586</v>
      </c>
      <c r="M57" s="84" t="s">
        <v>584</v>
      </c>
      <c r="N57" s="84" t="s">
        <v>586</v>
      </c>
      <c r="O57" s="85" t="s">
        <v>584</v>
      </c>
    </row>
    <row r="58" spans="1:21" ht="31.5" customHeight="1" thickBot="1" x14ac:dyDescent="0.25">
      <c r="B58" s="1222"/>
      <c r="C58" s="1223"/>
      <c r="D58" s="1227" t="s">
        <v>26</v>
      </c>
      <c r="E58" s="1228"/>
      <c r="F58" s="1228"/>
      <c r="G58" s="1228"/>
      <c r="H58" s="1228"/>
      <c r="I58" s="1228"/>
      <c r="J58" s="1229"/>
      <c r="K58" s="86" t="s">
        <v>585</v>
      </c>
      <c r="L58" s="87" t="s">
        <v>586</v>
      </c>
      <c r="M58" s="87" t="s">
        <v>586</v>
      </c>
      <c r="N58" s="87" t="s">
        <v>586</v>
      </c>
      <c r="O58" s="88" t="s">
        <v>586</v>
      </c>
    </row>
    <row r="59" spans="1:21" ht="24" customHeight="1" x14ac:dyDescent="0.2">
      <c r="B59" s="89"/>
      <c r="C59" s="89"/>
      <c r="D59" s="90" t="s">
        <v>27</v>
      </c>
      <c r="E59" s="91"/>
      <c r="F59" s="91"/>
      <c r="G59" s="91"/>
      <c r="H59" s="91"/>
      <c r="I59" s="91"/>
      <c r="J59" s="91"/>
      <c r="K59" s="91"/>
      <c r="L59" s="91"/>
      <c r="M59" s="91"/>
      <c r="N59" s="91"/>
      <c r="O59" s="91"/>
    </row>
    <row r="60" spans="1:21" ht="24" customHeight="1" x14ac:dyDescent="0.2">
      <c r="B60" s="92"/>
      <c r="C60" s="92"/>
      <c r="D60" s="90" t="s">
        <v>28</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tMBxl74uJNUTPkXpyE/AnbOw0KbF+BSdykoPy6rYf732PUilbvde/hhDBBnAEe8QFttnRkV6bllHjpURVee0Q==" saltValue="mnwqTMgef6MYuQ+EXq5QF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8</v>
      </c>
    </row>
    <row r="40" spans="2:13" ht="27.75" customHeight="1" thickBot="1" x14ac:dyDescent="0.25">
      <c r="B40" s="95" t="s">
        <v>9</v>
      </c>
      <c r="C40" s="96"/>
      <c r="D40" s="96"/>
      <c r="E40" s="97"/>
      <c r="F40" s="97"/>
      <c r="G40" s="97"/>
      <c r="H40" s="98" t="s">
        <v>2</v>
      </c>
      <c r="I40" s="99" t="s">
        <v>553</v>
      </c>
      <c r="J40" s="100" t="s">
        <v>554</v>
      </c>
      <c r="K40" s="100" t="s">
        <v>555</v>
      </c>
      <c r="L40" s="100" t="s">
        <v>556</v>
      </c>
      <c r="M40" s="101" t="s">
        <v>557</v>
      </c>
    </row>
    <row r="41" spans="2:13" ht="27.75" customHeight="1" x14ac:dyDescent="0.2">
      <c r="B41" s="1250" t="s">
        <v>29</v>
      </c>
      <c r="C41" s="1251"/>
      <c r="D41" s="102"/>
      <c r="E41" s="1252" t="s">
        <v>30</v>
      </c>
      <c r="F41" s="1252"/>
      <c r="G41" s="1252"/>
      <c r="H41" s="1253"/>
      <c r="I41" s="103">
        <v>8284</v>
      </c>
      <c r="J41" s="104">
        <v>8336</v>
      </c>
      <c r="K41" s="104">
        <v>9123</v>
      </c>
      <c r="L41" s="104">
        <v>9583</v>
      </c>
      <c r="M41" s="105">
        <v>10403</v>
      </c>
    </row>
    <row r="42" spans="2:13" ht="27.75" customHeight="1" x14ac:dyDescent="0.2">
      <c r="B42" s="1240"/>
      <c r="C42" s="1241"/>
      <c r="D42" s="106"/>
      <c r="E42" s="1244" t="s">
        <v>31</v>
      </c>
      <c r="F42" s="1244"/>
      <c r="G42" s="1244"/>
      <c r="H42" s="1245"/>
      <c r="I42" s="107">
        <v>5</v>
      </c>
      <c r="J42" s="108" t="s">
        <v>511</v>
      </c>
      <c r="K42" s="108" t="s">
        <v>511</v>
      </c>
      <c r="L42" s="108" t="s">
        <v>511</v>
      </c>
      <c r="M42" s="109" t="s">
        <v>511</v>
      </c>
    </row>
    <row r="43" spans="2:13" ht="27.75" customHeight="1" x14ac:dyDescent="0.2">
      <c r="B43" s="1240"/>
      <c r="C43" s="1241"/>
      <c r="D43" s="106"/>
      <c r="E43" s="1244" t="s">
        <v>32</v>
      </c>
      <c r="F43" s="1244"/>
      <c r="G43" s="1244"/>
      <c r="H43" s="1245"/>
      <c r="I43" s="107">
        <v>2722</v>
      </c>
      <c r="J43" s="108">
        <v>3652</v>
      </c>
      <c r="K43" s="108">
        <v>4071</v>
      </c>
      <c r="L43" s="108">
        <v>4144</v>
      </c>
      <c r="M43" s="109">
        <v>4856</v>
      </c>
    </row>
    <row r="44" spans="2:13" ht="27.75" customHeight="1" x14ac:dyDescent="0.2">
      <c r="B44" s="1240"/>
      <c r="C44" s="1241"/>
      <c r="D44" s="106"/>
      <c r="E44" s="1244" t="s">
        <v>33</v>
      </c>
      <c r="F44" s="1244"/>
      <c r="G44" s="1244"/>
      <c r="H44" s="1245"/>
      <c r="I44" s="107">
        <v>241</v>
      </c>
      <c r="J44" s="108">
        <v>222</v>
      </c>
      <c r="K44" s="108">
        <v>189</v>
      </c>
      <c r="L44" s="108">
        <v>155</v>
      </c>
      <c r="M44" s="109">
        <v>124</v>
      </c>
    </row>
    <row r="45" spans="2:13" ht="27.75" customHeight="1" x14ac:dyDescent="0.2">
      <c r="B45" s="1240"/>
      <c r="C45" s="1241"/>
      <c r="D45" s="106"/>
      <c r="E45" s="1244" t="s">
        <v>34</v>
      </c>
      <c r="F45" s="1244"/>
      <c r="G45" s="1244"/>
      <c r="H45" s="1245"/>
      <c r="I45" s="107">
        <v>931</v>
      </c>
      <c r="J45" s="108">
        <v>916</v>
      </c>
      <c r="K45" s="108">
        <v>888</v>
      </c>
      <c r="L45" s="108">
        <v>885</v>
      </c>
      <c r="M45" s="109">
        <v>967</v>
      </c>
    </row>
    <row r="46" spans="2:13" ht="27.75" customHeight="1" x14ac:dyDescent="0.2">
      <c r="B46" s="1240"/>
      <c r="C46" s="1241"/>
      <c r="D46" s="110"/>
      <c r="E46" s="1244" t="s">
        <v>35</v>
      </c>
      <c r="F46" s="1244"/>
      <c r="G46" s="1244"/>
      <c r="H46" s="1245"/>
      <c r="I46" s="107" t="s">
        <v>511</v>
      </c>
      <c r="J46" s="108" t="s">
        <v>511</v>
      </c>
      <c r="K46" s="108" t="s">
        <v>511</v>
      </c>
      <c r="L46" s="108" t="s">
        <v>511</v>
      </c>
      <c r="M46" s="109" t="s">
        <v>511</v>
      </c>
    </row>
    <row r="47" spans="2:13" ht="27.75" customHeight="1" x14ac:dyDescent="0.2">
      <c r="B47" s="1240"/>
      <c r="C47" s="1241"/>
      <c r="D47" s="111"/>
      <c r="E47" s="1254" t="s">
        <v>36</v>
      </c>
      <c r="F47" s="1255"/>
      <c r="G47" s="1255"/>
      <c r="H47" s="1256"/>
      <c r="I47" s="107" t="s">
        <v>511</v>
      </c>
      <c r="J47" s="108" t="s">
        <v>511</v>
      </c>
      <c r="K47" s="108" t="s">
        <v>511</v>
      </c>
      <c r="L47" s="108" t="s">
        <v>511</v>
      </c>
      <c r="M47" s="109" t="s">
        <v>511</v>
      </c>
    </row>
    <row r="48" spans="2:13" ht="27.75" customHeight="1" x14ac:dyDescent="0.2">
      <c r="B48" s="1240"/>
      <c r="C48" s="1241"/>
      <c r="D48" s="106"/>
      <c r="E48" s="1244" t="s">
        <v>37</v>
      </c>
      <c r="F48" s="1244"/>
      <c r="G48" s="1244"/>
      <c r="H48" s="1245"/>
      <c r="I48" s="107" t="s">
        <v>511</v>
      </c>
      <c r="J48" s="108" t="s">
        <v>511</v>
      </c>
      <c r="K48" s="108" t="s">
        <v>511</v>
      </c>
      <c r="L48" s="108" t="s">
        <v>511</v>
      </c>
      <c r="M48" s="109" t="s">
        <v>511</v>
      </c>
    </row>
    <row r="49" spans="2:13" ht="27.75" customHeight="1" x14ac:dyDescent="0.2">
      <c r="B49" s="1242"/>
      <c r="C49" s="1243"/>
      <c r="D49" s="106"/>
      <c r="E49" s="1244" t="s">
        <v>38</v>
      </c>
      <c r="F49" s="1244"/>
      <c r="G49" s="1244"/>
      <c r="H49" s="1245"/>
      <c r="I49" s="107" t="s">
        <v>511</v>
      </c>
      <c r="J49" s="108" t="s">
        <v>511</v>
      </c>
      <c r="K49" s="108" t="s">
        <v>511</v>
      </c>
      <c r="L49" s="108" t="s">
        <v>511</v>
      </c>
      <c r="M49" s="109" t="s">
        <v>511</v>
      </c>
    </row>
    <row r="50" spans="2:13" ht="27.75" customHeight="1" x14ac:dyDescent="0.2">
      <c r="B50" s="1238" t="s">
        <v>39</v>
      </c>
      <c r="C50" s="1239"/>
      <c r="D50" s="112"/>
      <c r="E50" s="1244" t="s">
        <v>40</v>
      </c>
      <c r="F50" s="1244"/>
      <c r="G50" s="1244"/>
      <c r="H50" s="1245"/>
      <c r="I50" s="107">
        <v>4755</v>
      </c>
      <c r="J50" s="108">
        <v>5893</v>
      </c>
      <c r="K50" s="108">
        <v>5076</v>
      </c>
      <c r="L50" s="108">
        <v>6547</v>
      </c>
      <c r="M50" s="109">
        <v>8061</v>
      </c>
    </row>
    <row r="51" spans="2:13" ht="27.75" customHeight="1" x14ac:dyDescent="0.2">
      <c r="B51" s="1240"/>
      <c r="C51" s="1241"/>
      <c r="D51" s="106"/>
      <c r="E51" s="1244" t="s">
        <v>41</v>
      </c>
      <c r="F51" s="1244"/>
      <c r="G51" s="1244"/>
      <c r="H51" s="1245"/>
      <c r="I51" s="107">
        <v>1181</v>
      </c>
      <c r="J51" s="108">
        <v>1102</v>
      </c>
      <c r="K51" s="108">
        <v>1110</v>
      </c>
      <c r="L51" s="108">
        <v>1121</v>
      </c>
      <c r="M51" s="109">
        <v>1106</v>
      </c>
    </row>
    <row r="52" spans="2:13" ht="27.75" customHeight="1" x14ac:dyDescent="0.2">
      <c r="B52" s="1242"/>
      <c r="C52" s="1243"/>
      <c r="D52" s="106"/>
      <c r="E52" s="1244" t="s">
        <v>42</v>
      </c>
      <c r="F52" s="1244"/>
      <c r="G52" s="1244"/>
      <c r="H52" s="1245"/>
      <c r="I52" s="107">
        <v>6301</v>
      </c>
      <c r="J52" s="108">
        <v>7177</v>
      </c>
      <c r="K52" s="108">
        <v>7823</v>
      </c>
      <c r="L52" s="108">
        <v>8233</v>
      </c>
      <c r="M52" s="109">
        <v>9151</v>
      </c>
    </row>
    <row r="53" spans="2:13" ht="27.75" customHeight="1" thickBot="1" x14ac:dyDescent="0.25">
      <c r="B53" s="1246" t="s">
        <v>43</v>
      </c>
      <c r="C53" s="1247"/>
      <c r="D53" s="113"/>
      <c r="E53" s="1248" t="s">
        <v>44</v>
      </c>
      <c r="F53" s="1248"/>
      <c r="G53" s="1248"/>
      <c r="H53" s="1249"/>
      <c r="I53" s="114">
        <v>-53</v>
      </c>
      <c r="J53" s="115">
        <v>-1044</v>
      </c>
      <c r="K53" s="115">
        <v>261</v>
      </c>
      <c r="L53" s="115">
        <v>-1135</v>
      </c>
      <c r="M53" s="116">
        <v>-1967</v>
      </c>
    </row>
    <row r="54" spans="2:13" ht="27.75" customHeight="1" x14ac:dyDescent="0.2">
      <c r="B54" s="117" t="s">
        <v>45</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JFL+B/6MFomVQO7KlWsDDUcgJTyoNCREHtuLwvmWESyNfGem3I5YThqMlnz1cKwJ/4dkwQQtVou6+Cp+AgcXAg==" saltValue="qOJl/cWgZFoSgjS2AXC9a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60" zoomScaleNormal="60" zoomScaleSheetLayoutView="100" workbookViewId="0">
      <selection activeCell="F56" sqref="F56"/>
    </sheetView>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46</v>
      </c>
    </row>
    <row r="54" spans="2:8" ht="29.25" customHeight="1" thickBot="1" x14ac:dyDescent="0.3">
      <c r="B54" s="122" t="s">
        <v>1</v>
      </c>
      <c r="C54" s="123"/>
      <c r="D54" s="123"/>
      <c r="E54" s="124" t="s">
        <v>2</v>
      </c>
      <c r="F54" s="125" t="s">
        <v>555</v>
      </c>
      <c r="G54" s="125" t="s">
        <v>556</v>
      </c>
      <c r="H54" s="126" t="s">
        <v>557</v>
      </c>
    </row>
    <row r="55" spans="2:8" ht="52.5" customHeight="1" x14ac:dyDescent="0.2">
      <c r="B55" s="127"/>
      <c r="C55" s="1265" t="s">
        <v>47</v>
      </c>
      <c r="D55" s="1265"/>
      <c r="E55" s="1266"/>
      <c r="F55" s="128">
        <v>822</v>
      </c>
      <c r="G55" s="128">
        <v>1000</v>
      </c>
      <c r="H55" s="129">
        <v>997</v>
      </c>
    </row>
    <row r="56" spans="2:8" ht="52.5" customHeight="1" x14ac:dyDescent="0.2">
      <c r="B56" s="130"/>
      <c r="C56" s="1267" t="s">
        <v>48</v>
      </c>
      <c r="D56" s="1267"/>
      <c r="E56" s="1268"/>
      <c r="F56" s="131">
        <v>525</v>
      </c>
      <c r="G56" s="131">
        <v>1047</v>
      </c>
      <c r="H56" s="132">
        <v>1350</v>
      </c>
    </row>
    <row r="57" spans="2:8" ht="53.25" customHeight="1" x14ac:dyDescent="0.2">
      <c r="B57" s="130"/>
      <c r="C57" s="1269" t="s">
        <v>49</v>
      </c>
      <c r="D57" s="1269"/>
      <c r="E57" s="1270"/>
      <c r="F57" s="133">
        <v>3575</v>
      </c>
      <c r="G57" s="133">
        <v>4352</v>
      </c>
      <c r="H57" s="134">
        <v>5563</v>
      </c>
    </row>
    <row r="58" spans="2:8" ht="45.75" customHeight="1" x14ac:dyDescent="0.2">
      <c r="B58" s="135"/>
      <c r="C58" s="1257" t="s">
        <v>587</v>
      </c>
      <c r="D58" s="1258"/>
      <c r="E58" s="1259"/>
      <c r="F58" s="136" t="s">
        <v>592</v>
      </c>
      <c r="G58" s="136" t="s">
        <v>591</v>
      </c>
      <c r="H58" s="137">
        <v>817</v>
      </c>
    </row>
    <row r="59" spans="2:8" ht="45.75" customHeight="1" x14ac:dyDescent="0.2">
      <c r="B59" s="135"/>
      <c r="C59" s="1257" t="s">
        <v>588</v>
      </c>
      <c r="D59" s="1258"/>
      <c r="E59" s="1259"/>
      <c r="F59" s="136">
        <v>393</v>
      </c>
      <c r="G59" s="136">
        <v>393</v>
      </c>
      <c r="H59" s="137">
        <v>893</v>
      </c>
    </row>
    <row r="60" spans="2:8" ht="45.75" customHeight="1" x14ac:dyDescent="0.2">
      <c r="B60" s="135"/>
      <c r="C60" s="1257" t="s">
        <v>589</v>
      </c>
      <c r="D60" s="1258"/>
      <c r="E60" s="1259"/>
      <c r="F60" s="136">
        <v>1957</v>
      </c>
      <c r="G60" s="136">
        <v>2261</v>
      </c>
      <c r="H60" s="137">
        <v>2364</v>
      </c>
    </row>
    <row r="61" spans="2:8" ht="45.75" customHeight="1" x14ac:dyDescent="0.2">
      <c r="B61" s="135"/>
      <c r="C61" s="1257" t="s">
        <v>590</v>
      </c>
      <c r="D61" s="1258"/>
      <c r="E61" s="1259"/>
      <c r="F61" s="136">
        <v>254</v>
      </c>
      <c r="G61" s="136">
        <v>778</v>
      </c>
      <c r="H61" s="137">
        <v>645</v>
      </c>
    </row>
    <row r="62" spans="2:8" ht="45.75" customHeight="1" thickBot="1" x14ac:dyDescent="0.25">
      <c r="B62" s="138"/>
      <c r="C62" s="1260" t="s">
        <v>593</v>
      </c>
      <c r="D62" s="1261"/>
      <c r="E62" s="1262"/>
      <c r="F62" s="139">
        <v>435</v>
      </c>
      <c r="G62" s="139">
        <v>453</v>
      </c>
      <c r="H62" s="140">
        <v>409</v>
      </c>
    </row>
    <row r="63" spans="2:8" ht="52.5" customHeight="1" thickBot="1" x14ac:dyDescent="0.25">
      <c r="B63" s="141"/>
      <c r="C63" s="1263" t="s">
        <v>50</v>
      </c>
      <c r="D63" s="1263"/>
      <c r="E63" s="1264"/>
      <c r="F63" s="142">
        <v>4921</v>
      </c>
      <c r="G63" s="142">
        <v>6399</v>
      </c>
      <c r="H63" s="143">
        <v>7910</v>
      </c>
    </row>
    <row r="64" spans="2:8" ht="15" customHeight="1" x14ac:dyDescent="0.2"/>
  </sheetData>
  <sheetProtection algorithmName="SHA-512" hashValue="XgApq2axl/n+vfMyIwy8GP63NZ+WLHssoJyghHJPvFHJHu1Fx97LoDiEv+GBa4KWE9JtNZ8bFyTuXk0JPLZePw==" saltValue="3eq2h59aSB3KbB+Cd+Q2w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ZM160"/>
  <sheetViews>
    <sheetView zoomScale="70" zoomScaleNormal="70" workbookViewId="0">
      <selection activeCell="BR20" sqref="BR20"/>
    </sheetView>
  </sheetViews>
  <sheetFormatPr defaultColWidth="0" defaultRowHeight="13.5" customHeight="1" zeroHeight="1" x14ac:dyDescent="0.2"/>
  <cols>
    <col min="1" max="1" width="6.33203125" style="1273" customWidth="1"/>
    <col min="2" max="107" width="2.44140625" style="1273" customWidth="1"/>
    <col min="108" max="108" width="6.109375" style="1281" customWidth="1"/>
    <col min="109" max="109" width="5.88671875" style="1280" customWidth="1"/>
    <col min="110" max="110" width="19.109375" style="1273" hidden="1"/>
    <col min="111" max="115" width="12.6640625" style="1273" hidden="1"/>
    <col min="116" max="349" width="8.6640625" style="1273" hidden="1"/>
    <col min="350" max="355" width="14.88671875" style="1273" hidden="1"/>
    <col min="356" max="357" width="15.88671875" style="1273" hidden="1"/>
    <col min="358" max="363" width="16.109375" style="1273" hidden="1"/>
    <col min="364" max="364" width="6.109375" style="1273" hidden="1"/>
    <col min="365" max="365" width="3" style="1273" hidden="1"/>
    <col min="366" max="605" width="8.6640625" style="1273" hidden="1"/>
    <col min="606" max="611" width="14.88671875" style="1273" hidden="1"/>
    <col min="612" max="613" width="15.88671875" style="1273" hidden="1"/>
    <col min="614" max="619" width="16.109375" style="1273" hidden="1"/>
    <col min="620" max="620" width="6.109375" style="1273" hidden="1"/>
    <col min="621" max="621" width="3" style="1273" hidden="1"/>
    <col min="622" max="861" width="8.6640625" style="1273" hidden="1"/>
    <col min="862" max="867" width="14.88671875" style="1273" hidden="1"/>
    <col min="868" max="869" width="15.88671875" style="1273" hidden="1"/>
    <col min="870" max="875" width="16.109375" style="1273" hidden="1"/>
    <col min="876" max="876" width="6.109375" style="1273" hidden="1"/>
    <col min="877" max="877" width="3" style="1273" hidden="1"/>
    <col min="878" max="1117" width="8.6640625" style="1273" hidden="1"/>
    <col min="1118" max="1123" width="14.88671875" style="1273" hidden="1"/>
    <col min="1124" max="1125" width="15.88671875" style="1273" hidden="1"/>
    <col min="1126" max="1131" width="16.109375" style="1273" hidden="1"/>
    <col min="1132" max="1132" width="6.109375" style="1273" hidden="1"/>
    <col min="1133" max="1133" width="3" style="1273" hidden="1"/>
    <col min="1134" max="1373" width="8.6640625" style="1273" hidden="1"/>
    <col min="1374" max="1379" width="14.88671875" style="1273" hidden="1"/>
    <col min="1380" max="1381" width="15.88671875" style="1273" hidden="1"/>
    <col min="1382" max="1387" width="16.109375" style="1273" hidden="1"/>
    <col min="1388" max="1388" width="6.109375" style="1273" hidden="1"/>
    <col min="1389" max="1389" width="3" style="1273" hidden="1"/>
    <col min="1390" max="1629" width="8.6640625" style="1273" hidden="1"/>
    <col min="1630" max="1635" width="14.88671875" style="1273" hidden="1"/>
    <col min="1636" max="1637" width="15.88671875" style="1273" hidden="1"/>
    <col min="1638" max="1643" width="16.109375" style="1273" hidden="1"/>
    <col min="1644" max="1644" width="6.109375" style="1273" hidden="1"/>
    <col min="1645" max="1645" width="3" style="1273" hidden="1"/>
    <col min="1646" max="1885" width="8.6640625" style="1273" hidden="1"/>
    <col min="1886" max="1891" width="14.88671875" style="1273" hidden="1"/>
    <col min="1892" max="1893" width="15.88671875" style="1273" hidden="1"/>
    <col min="1894" max="1899" width="16.109375" style="1273" hidden="1"/>
    <col min="1900" max="1900" width="6.109375" style="1273" hidden="1"/>
    <col min="1901" max="1901" width="3" style="1273" hidden="1"/>
    <col min="1902" max="2141" width="8.6640625" style="1273" hidden="1"/>
    <col min="2142" max="2147" width="14.88671875" style="1273" hidden="1"/>
    <col min="2148" max="2149" width="15.88671875" style="1273" hidden="1"/>
    <col min="2150" max="2155" width="16.109375" style="1273" hidden="1"/>
    <col min="2156" max="2156" width="6.109375" style="1273" hidden="1"/>
    <col min="2157" max="2157" width="3" style="1273" hidden="1"/>
    <col min="2158" max="2397" width="8.6640625" style="1273" hidden="1"/>
    <col min="2398" max="2403" width="14.88671875" style="1273" hidden="1"/>
    <col min="2404" max="2405" width="15.88671875" style="1273" hidden="1"/>
    <col min="2406" max="2411" width="16.109375" style="1273" hidden="1"/>
    <col min="2412" max="2412" width="6.109375" style="1273" hidden="1"/>
    <col min="2413" max="2413" width="3" style="1273" hidden="1"/>
    <col min="2414" max="2653" width="8.6640625" style="1273" hidden="1"/>
    <col min="2654" max="2659" width="14.88671875" style="1273" hidden="1"/>
    <col min="2660" max="2661" width="15.88671875" style="1273" hidden="1"/>
    <col min="2662" max="2667" width="16.109375" style="1273" hidden="1"/>
    <col min="2668" max="2668" width="6.109375" style="1273" hidden="1"/>
    <col min="2669" max="2669" width="3" style="1273" hidden="1"/>
    <col min="2670" max="2909" width="8.6640625" style="1273" hidden="1"/>
    <col min="2910" max="2915" width="14.88671875" style="1273" hidden="1"/>
    <col min="2916" max="2917" width="15.88671875" style="1273" hidden="1"/>
    <col min="2918" max="2923" width="16.109375" style="1273" hidden="1"/>
    <col min="2924" max="2924" width="6.109375" style="1273" hidden="1"/>
    <col min="2925" max="2925" width="3" style="1273" hidden="1"/>
    <col min="2926" max="3165" width="8.6640625" style="1273" hidden="1"/>
    <col min="3166" max="3171" width="14.88671875" style="1273" hidden="1"/>
    <col min="3172" max="3173" width="15.88671875" style="1273" hidden="1"/>
    <col min="3174" max="3179" width="16.109375" style="1273" hidden="1"/>
    <col min="3180" max="3180" width="6.109375" style="1273" hidden="1"/>
    <col min="3181" max="3181" width="3" style="1273" hidden="1"/>
    <col min="3182" max="3421" width="8.6640625" style="1273" hidden="1"/>
    <col min="3422" max="3427" width="14.88671875" style="1273" hidden="1"/>
    <col min="3428" max="3429" width="15.88671875" style="1273" hidden="1"/>
    <col min="3430" max="3435" width="16.109375" style="1273" hidden="1"/>
    <col min="3436" max="3436" width="6.109375" style="1273" hidden="1"/>
    <col min="3437" max="3437" width="3" style="1273" hidden="1"/>
    <col min="3438" max="3677" width="8.6640625" style="1273" hidden="1"/>
    <col min="3678" max="3683" width="14.88671875" style="1273" hidden="1"/>
    <col min="3684" max="3685" width="15.88671875" style="1273" hidden="1"/>
    <col min="3686" max="3691" width="16.109375" style="1273" hidden="1"/>
    <col min="3692" max="3692" width="6.109375" style="1273" hidden="1"/>
    <col min="3693" max="3693" width="3" style="1273" hidden="1"/>
    <col min="3694" max="3933" width="8.6640625" style="1273" hidden="1"/>
    <col min="3934" max="3939" width="14.88671875" style="1273" hidden="1"/>
    <col min="3940" max="3941" width="15.88671875" style="1273" hidden="1"/>
    <col min="3942" max="3947" width="16.109375" style="1273" hidden="1"/>
    <col min="3948" max="3948" width="6.109375" style="1273" hidden="1"/>
    <col min="3949" max="3949" width="3" style="1273" hidden="1"/>
    <col min="3950" max="4189" width="8.6640625" style="1273" hidden="1"/>
    <col min="4190" max="4195" width="14.88671875" style="1273" hidden="1"/>
    <col min="4196" max="4197" width="15.88671875" style="1273" hidden="1"/>
    <col min="4198" max="4203" width="16.109375" style="1273" hidden="1"/>
    <col min="4204" max="4204" width="6.109375" style="1273" hidden="1"/>
    <col min="4205" max="4205" width="3" style="1273" hidden="1"/>
    <col min="4206" max="4445" width="8.6640625" style="1273" hidden="1"/>
    <col min="4446" max="4451" width="14.88671875" style="1273" hidden="1"/>
    <col min="4452" max="4453" width="15.88671875" style="1273" hidden="1"/>
    <col min="4454" max="4459" width="16.109375" style="1273" hidden="1"/>
    <col min="4460" max="4460" width="6.109375" style="1273" hidden="1"/>
    <col min="4461" max="4461" width="3" style="1273" hidden="1"/>
    <col min="4462" max="4701" width="8.6640625" style="1273" hidden="1"/>
    <col min="4702" max="4707" width="14.88671875" style="1273" hidden="1"/>
    <col min="4708" max="4709" width="15.88671875" style="1273" hidden="1"/>
    <col min="4710" max="4715" width="16.109375" style="1273" hidden="1"/>
    <col min="4716" max="4716" width="6.109375" style="1273" hidden="1"/>
    <col min="4717" max="4717" width="3" style="1273" hidden="1"/>
    <col min="4718" max="4957" width="8.6640625" style="1273" hidden="1"/>
    <col min="4958" max="4963" width="14.88671875" style="1273" hidden="1"/>
    <col min="4964" max="4965" width="15.88671875" style="1273" hidden="1"/>
    <col min="4966" max="4971" width="16.109375" style="1273" hidden="1"/>
    <col min="4972" max="4972" width="6.109375" style="1273" hidden="1"/>
    <col min="4973" max="4973" width="3" style="1273" hidden="1"/>
    <col min="4974" max="5213" width="8.6640625" style="1273" hidden="1"/>
    <col min="5214" max="5219" width="14.88671875" style="1273" hidden="1"/>
    <col min="5220" max="5221" width="15.88671875" style="1273" hidden="1"/>
    <col min="5222" max="5227" width="16.109375" style="1273" hidden="1"/>
    <col min="5228" max="5228" width="6.109375" style="1273" hidden="1"/>
    <col min="5229" max="5229" width="3" style="1273" hidden="1"/>
    <col min="5230" max="5469" width="8.6640625" style="1273" hidden="1"/>
    <col min="5470" max="5475" width="14.88671875" style="1273" hidden="1"/>
    <col min="5476" max="5477" width="15.88671875" style="1273" hidden="1"/>
    <col min="5478" max="5483" width="16.109375" style="1273" hidden="1"/>
    <col min="5484" max="5484" width="6.109375" style="1273" hidden="1"/>
    <col min="5485" max="5485" width="3" style="1273" hidden="1"/>
    <col min="5486" max="5725" width="8.6640625" style="1273" hidden="1"/>
    <col min="5726" max="5731" width="14.88671875" style="1273" hidden="1"/>
    <col min="5732" max="5733" width="15.88671875" style="1273" hidden="1"/>
    <col min="5734" max="5739" width="16.109375" style="1273" hidden="1"/>
    <col min="5740" max="5740" width="6.109375" style="1273" hidden="1"/>
    <col min="5741" max="5741" width="3" style="1273" hidden="1"/>
    <col min="5742" max="5981" width="8.6640625" style="1273" hidden="1"/>
    <col min="5982" max="5987" width="14.88671875" style="1273" hidden="1"/>
    <col min="5988" max="5989" width="15.88671875" style="1273" hidden="1"/>
    <col min="5990" max="5995" width="16.109375" style="1273" hidden="1"/>
    <col min="5996" max="5996" width="6.109375" style="1273" hidden="1"/>
    <col min="5997" max="5997" width="3" style="1273" hidden="1"/>
    <col min="5998" max="6237" width="8.6640625" style="1273" hidden="1"/>
    <col min="6238" max="6243" width="14.88671875" style="1273" hidden="1"/>
    <col min="6244" max="6245" width="15.88671875" style="1273" hidden="1"/>
    <col min="6246" max="6251" width="16.109375" style="1273" hidden="1"/>
    <col min="6252" max="6252" width="6.109375" style="1273" hidden="1"/>
    <col min="6253" max="6253" width="3" style="1273" hidden="1"/>
    <col min="6254" max="6493" width="8.6640625" style="1273" hidden="1"/>
    <col min="6494" max="6499" width="14.88671875" style="1273" hidden="1"/>
    <col min="6500" max="6501" width="15.88671875" style="1273" hidden="1"/>
    <col min="6502" max="6507" width="16.109375" style="1273" hidden="1"/>
    <col min="6508" max="6508" width="6.109375" style="1273" hidden="1"/>
    <col min="6509" max="6509" width="3" style="1273" hidden="1"/>
    <col min="6510" max="6749" width="8.6640625" style="1273" hidden="1"/>
    <col min="6750" max="6755" width="14.88671875" style="1273" hidden="1"/>
    <col min="6756" max="6757" width="15.88671875" style="1273" hidden="1"/>
    <col min="6758" max="6763" width="16.109375" style="1273" hidden="1"/>
    <col min="6764" max="6764" width="6.109375" style="1273" hidden="1"/>
    <col min="6765" max="6765" width="3" style="1273" hidden="1"/>
    <col min="6766" max="7005" width="8.6640625" style="1273" hidden="1"/>
    <col min="7006" max="7011" width="14.88671875" style="1273" hidden="1"/>
    <col min="7012" max="7013" width="15.88671875" style="1273" hidden="1"/>
    <col min="7014" max="7019" width="16.109375" style="1273" hidden="1"/>
    <col min="7020" max="7020" width="6.109375" style="1273" hidden="1"/>
    <col min="7021" max="7021" width="3" style="1273" hidden="1"/>
    <col min="7022" max="7261" width="8.6640625" style="1273" hidden="1"/>
    <col min="7262" max="7267" width="14.88671875" style="1273" hidden="1"/>
    <col min="7268" max="7269" width="15.88671875" style="1273" hidden="1"/>
    <col min="7270" max="7275" width="16.109375" style="1273" hidden="1"/>
    <col min="7276" max="7276" width="6.109375" style="1273" hidden="1"/>
    <col min="7277" max="7277" width="3" style="1273" hidden="1"/>
    <col min="7278" max="7517" width="8.6640625" style="1273" hidden="1"/>
    <col min="7518" max="7523" width="14.88671875" style="1273" hidden="1"/>
    <col min="7524" max="7525" width="15.88671875" style="1273" hidden="1"/>
    <col min="7526" max="7531" width="16.109375" style="1273" hidden="1"/>
    <col min="7532" max="7532" width="6.109375" style="1273" hidden="1"/>
    <col min="7533" max="7533" width="3" style="1273" hidden="1"/>
    <col min="7534" max="7773" width="8.6640625" style="1273" hidden="1"/>
    <col min="7774" max="7779" width="14.88671875" style="1273" hidden="1"/>
    <col min="7780" max="7781" width="15.88671875" style="1273" hidden="1"/>
    <col min="7782" max="7787" width="16.109375" style="1273" hidden="1"/>
    <col min="7788" max="7788" width="6.109375" style="1273" hidden="1"/>
    <col min="7789" max="7789" width="3" style="1273" hidden="1"/>
    <col min="7790" max="8029" width="8.6640625" style="1273" hidden="1"/>
    <col min="8030" max="8035" width="14.88671875" style="1273" hidden="1"/>
    <col min="8036" max="8037" width="15.88671875" style="1273" hidden="1"/>
    <col min="8038" max="8043" width="16.109375" style="1273" hidden="1"/>
    <col min="8044" max="8044" width="6.109375" style="1273" hidden="1"/>
    <col min="8045" max="8045" width="3" style="1273" hidden="1"/>
    <col min="8046" max="8285" width="8.6640625" style="1273" hidden="1"/>
    <col min="8286" max="8291" width="14.88671875" style="1273" hidden="1"/>
    <col min="8292" max="8293" width="15.88671875" style="1273" hidden="1"/>
    <col min="8294" max="8299" width="16.109375" style="1273" hidden="1"/>
    <col min="8300" max="8300" width="6.109375" style="1273" hidden="1"/>
    <col min="8301" max="8301" width="3" style="1273" hidden="1"/>
    <col min="8302" max="8541" width="8.6640625" style="1273" hidden="1"/>
    <col min="8542" max="8547" width="14.88671875" style="1273" hidden="1"/>
    <col min="8548" max="8549" width="15.88671875" style="1273" hidden="1"/>
    <col min="8550" max="8555" width="16.109375" style="1273" hidden="1"/>
    <col min="8556" max="8556" width="6.109375" style="1273" hidden="1"/>
    <col min="8557" max="8557" width="3" style="1273" hidden="1"/>
    <col min="8558" max="8797" width="8.6640625" style="1273" hidden="1"/>
    <col min="8798" max="8803" width="14.88671875" style="1273" hidden="1"/>
    <col min="8804" max="8805" width="15.88671875" style="1273" hidden="1"/>
    <col min="8806" max="8811" width="16.109375" style="1273" hidden="1"/>
    <col min="8812" max="8812" width="6.109375" style="1273" hidden="1"/>
    <col min="8813" max="8813" width="3" style="1273" hidden="1"/>
    <col min="8814" max="9053" width="8.6640625" style="1273" hidden="1"/>
    <col min="9054" max="9059" width="14.88671875" style="1273" hidden="1"/>
    <col min="9060" max="9061" width="15.88671875" style="1273" hidden="1"/>
    <col min="9062" max="9067" width="16.109375" style="1273" hidden="1"/>
    <col min="9068" max="9068" width="6.109375" style="1273" hidden="1"/>
    <col min="9069" max="9069" width="3" style="1273" hidden="1"/>
    <col min="9070" max="9309" width="8.6640625" style="1273" hidden="1"/>
    <col min="9310" max="9315" width="14.88671875" style="1273" hidden="1"/>
    <col min="9316" max="9317" width="15.88671875" style="1273" hidden="1"/>
    <col min="9318" max="9323" width="16.109375" style="1273" hidden="1"/>
    <col min="9324" max="9324" width="6.109375" style="1273" hidden="1"/>
    <col min="9325" max="9325" width="3" style="1273" hidden="1"/>
    <col min="9326" max="9565" width="8.6640625" style="1273" hidden="1"/>
    <col min="9566" max="9571" width="14.88671875" style="1273" hidden="1"/>
    <col min="9572" max="9573" width="15.88671875" style="1273" hidden="1"/>
    <col min="9574" max="9579" width="16.109375" style="1273" hidden="1"/>
    <col min="9580" max="9580" width="6.109375" style="1273" hidden="1"/>
    <col min="9581" max="9581" width="3" style="1273" hidden="1"/>
    <col min="9582" max="9821" width="8.6640625" style="1273" hidden="1"/>
    <col min="9822" max="9827" width="14.88671875" style="1273" hidden="1"/>
    <col min="9828" max="9829" width="15.88671875" style="1273" hidden="1"/>
    <col min="9830" max="9835" width="16.109375" style="1273" hidden="1"/>
    <col min="9836" max="9836" width="6.109375" style="1273" hidden="1"/>
    <col min="9837" max="9837" width="3" style="1273" hidden="1"/>
    <col min="9838" max="10077" width="8.6640625" style="1273" hidden="1"/>
    <col min="10078" max="10083" width="14.88671875" style="1273" hidden="1"/>
    <col min="10084" max="10085" width="15.88671875" style="1273" hidden="1"/>
    <col min="10086" max="10091" width="16.109375" style="1273" hidden="1"/>
    <col min="10092" max="10092" width="6.109375" style="1273" hidden="1"/>
    <col min="10093" max="10093" width="3" style="1273" hidden="1"/>
    <col min="10094" max="10333" width="8.6640625" style="1273" hidden="1"/>
    <col min="10334" max="10339" width="14.88671875" style="1273" hidden="1"/>
    <col min="10340" max="10341" width="15.88671875" style="1273" hidden="1"/>
    <col min="10342" max="10347" width="16.109375" style="1273" hidden="1"/>
    <col min="10348" max="10348" width="6.109375" style="1273" hidden="1"/>
    <col min="10349" max="10349" width="3" style="1273" hidden="1"/>
    <col min="10350" max="10589" width="8.6640625" style="1273" hidden="1"/>
    <col min="10590" max="10595" width="14.88671875" style="1273" hidden="1"/>
    <col min="10596" max="10597" width="15.88671875" style="1273" hidden="1"/>
    <col min="10598" max="10603" width="16.109375" style="1273" hidden="1"/>
    <col min="10604" max="10604" width="6.109375" style="1273" hidden="1"/>
    <col min="10605" max="10605" width="3" style="1273" hidden="1"/>
    <col min="10606" max="10845" width="8.6640625" style="1273" hidden="1"/>
    <col min="10846" max="10851" width="14.88671875" style="1273" hidden="1"/>
    <col min="10852" max="10853" width="15.88671875" style="1273" hidden="1"/>
    <col min="10854" max="10859" width="16.109375" style="1273" hidden="1"/>
    <col min="10860" max="10860" width="6.109375" style="1273" hidden="1"/>
    <col min="10861" max="10861" width="3" style="1273" hidden="1"/>
    <col min="10862" max="11101" width="8.6640625" style="1273" hidden="1"/>
    <col min="11102" max="11107" width="14.88671875" style="1273" hidden="1"/>
    <col min="11108" max="11109" width="15.88671875" style="1273" hidden="1"/>
    <col min="11110" max="11115" width="16.109375" style="1273" hidden="1"/>
    <col min="11116" max="11116" width="6.109375" style="1273" hidden="1"/>
    <col min="11117" max="11117" width="3" style="1273" hidden="1"/>
    <col min="11118" max="11357" width="8.6640625" style="1273" hidden="1"/>
    <col min="11358" max="11363" width="14.88671875" style="1273" hidden="1"/>
    <col min="11364" max="11365" width="15.88671875" style="1273" hidden="1"/>
    <col min="11366" max="11371" width="16.109375" style="1273" hidden="1"/>
    <col min="11372" max="11372" width="6.109375" style="1273" hidden="1"/>
    <col min="11373" max="11373" width="3" style="1273" hidden="1"/>
    <col min="11374" max="11613" width="8.6640625" style="1273" hidden="1"/>
    <col min="11614" max="11619" width="14.88671875" style="1273" hidden="1"/>
    <col min="11620" max="11621" width="15.88671875" style="1273" hidden="1"/>
    <col min="11622" max="11627" width="16.109375" style="1273" hidden="1"/>
    <col min="11628" max="11628" width="6.109375" style="1273" hidden="1"/>
    <col min="11629" max="11629" width="3" style="1273" hidden="1"/>
    <col min="11630" max="11869" width="8.6640625" style="1273" hidden="1"/>
    <col min="11870" max="11875" width="14.88671875" style="1273" hidden="1"/>
    <col min="11876" max="11877" width="15.88671875" style="1273" hidden="1"/>
    <col min="11878" max="11883" width="16.109375" style="1273" hidden="1"/>
    <col min="11884" max="11884" width="6.109375" style="1273" hidden="1"/>
    <col min="11885" max="11885" width="3" style="1273" hidden="1"/>
    <col min="11886" max="12125" width="8.6640625" style="1273" hidden="1"/>
    <col min="12126" max="12131" width="14.88671875" style="1273" hidden="1"/>
    <col min="12132" max="12133" width="15.88671875" style="1273" hidden="1"/>
    <col min="12134" max="12139" width="16.109375" style="1273" hidden="1"/>
    <col min="12140" max="12140" width="6.109375" style="1273" hidden="1"/>
    <col min="12141" max="12141" width="3" style="1273" hidden="1"/>
    <col min="12142" max="12381" width="8.6640625" style="1273" hidden="1"/>
    <col min="12382" max="12387" width="14.88671875" style="1273" hidden="1"/>
    <col min="12388" max="12389" width="15.88671875" style="1273" hidden="1"/>
    <col min="12390" max="12395" width="16.109375" style="1273" hidden="1"/>
    <col min="12396" max="12396" width="6.109375" style="1273" hidden="1"/>
    <col min="12397" max="12397" width="3" style="1273" hidden="1"/>
    <col min="12398" max="12637" width="8.6640625" style="1273" hidden="1"/>
    <col min="12638" max="12643" width="14.88671875" style="1273" hidden="1"/>
    <col min="12644" max="12645" width="15.88671875" style="1273" hidden="1"/>
    <col min="12646" max="12651" width="16.109375" style="1273" hidden="1"/>
    <col min="12652" max="12652" width="6.109375" style="1273" hidden="1"/>
    <col min="12653" max="12653" width="3" style="1273" hidden="1"/>
    <col min="12654" max="12893" width="8.6640625" style="1273" hidden="1"/>
    <col min="12894" max="12899" width="14.88671875" style="1273" hidden="1"/>
    <col min="12900" max="12901" width="15.88671875" style="1273" hidden="1"/>
    <col min="12902" max="12907" width="16.109375" style="1273" hidden="1"/>
    <col min="12908" max="12908" width="6.109375" style="1273" hidden="1"/>
    <col min="12909" max="12909" width="3" style="1273" hidden="1"/>
    <col min="12910" max="13149" width="8.6640625" style="1273" hidden="1"/>
    <col min="13150" max="13155" width="14.88671875" style="1273" hidden="1"/>
    <col min="13156" max="13157" width="15.88671875" style="1273" hidden="1"/>
    <col min="13158" max="13163" width="16.109375" style="1273" hidden="1"/>
    <col min="13164" max="13164" width="6.109375" style="1273" hidden="1"/>
    <col min="13165" max="13165" width="3" style="1273" hidden="1"/>
    <col min="13166" max="13405" width="8.6640625" style="1273" hidden="1"/>
    <col min="13406" max="13411" width="14.88671875" style="1273" hidden="1"/>
    <col min="13412" max="13413" width="15.88671875" style="1273" hidden="1"/>
    <col min="13414" max="13419" width="16.109375" style="1273" hidden="1"/>
    <col min="13420" max="13420" width="6.109375" style="1273" hidden="1"/>
    <col min="13421" max="13421" width="3" style="1273" hidden="1"/>
    <col min="13422" max="13661" width="8.6640625" style="1273" hidden="1"/>
    <col min="13662" max="13667" width="14.88671875" style="1273" hidden="1"/>
    <col min="13668" max="13669" width="15.88671875" style="1273" hidden="1"/>
    <col min="13670" max="13675" width="16.109375" style="1273" hidden="1"/>
    <col min="13676" max="13676" width="6.109375" style="1273" hidden="1"/>
    <col min="13677" max="13677" width="3" style="1273" hidden="1"/>
    <col min="13678" max="13917" width="8.6640625" style="1273" hidden="1"/>
    <col min="13918" max="13923" width="14.88671875" style="1273" hidden="1"/>
    <col min="13924" max="13925" width="15.88671875" style="1273" hidden="1"/>
    <col min="13926" max="13931" width="16.109375" style="1273" hidden="1"/>
    <col min="13932" max="13932" width="6.109375" style="1273" hidden="1"/>
    <col min="13933" max="13933" width="3" style="1273" hidden="1"/>
    <col min="13934" max="14173" width="8.6640625" style="1273" hidden="1"/>
    <col min="14174" max="14179" width="14.88671875" style="1273" hidden="1"/>
    <col min="14180" max="14181" width="15.88671875" style="1273" hidden="1"/>
    <col min="14182" max="14187" width="16.109375" style="1273" hidden="1"/>
    <col min="14188" max="14188" width="6.109375" style="1273" hidden="1"/>
    <col min="14189" max="14189" width="3" style="1273" hidden="1"/>
    <col min="14190" max="14429" width="8.6640625" style="1273" hidden="1"/>
    <col min="14430" max="14435" width="14.88671875" style="1273" hidden="1"/>
    <col min="14436" max="14437" width="15.88671875" style="1273" hidden="1"/>
    <col min="14438" max="14443" width="16.109375" style="1273" hidden="1"/>
    <col min="14444" max="14444" width="6.109375" style="1273" hidden="1"/>
    <col min="14445" max="14445" width="3" style="1273" hidden="1"/>
    <col min="14446" max="14685" width="8.6640625" style="1273" hidden="1"/>
    <col min="14686" max="14691" width="14.88671875" style="1273" hidden="1"/>
    <col min="14692" max="14693" width="15.88671875" style="1273" hidden="1"/>
    <col min="14694" max="14699" width="16.109375" style="1273" hidden="1"/>
    <col min="14700" max="14700" width="6.109375" style="1273" hidden="1"/>
    <col min="14701" max="14701" width="3" style="1273" hidden="1"/>
    <col min="14702" max="14941" width="8.6640625" style="1273" hidden="1"/>
    <col min="14942" max="14947" width="14.88671875" style="1273" hidden="1"/>
    <col min="14948" max="14949" width="15.88671875" style="1273" hidden="1"/>
    <col min="14950" max="14955" width="16.109375" style="1273" hidden="1"/>
    <col min="14956" max="14956" width="6.109375" style="1273" hidden="1"/>
    <col min="14957" max="14957" width="3" style="1273" hidden="1"/>
    <col min="14958" max="15197" width="8.6640625" style="1273" hidden="1"/>
    <col min="15198" max="15203" width="14.88671875" style="1273" hidden="1"/>
    <col min="15204" max="15205" width="15.88671875" style="1273" hidden="1"/>
    <col min="15206" max="15211" width="16.109375" style="1273" hidden="1"/>
    <col min="15212" max="15212" width="6.109375" style="1273" hidden="1"/>
    <col min="15213" max="15213" width="3" style="1273" hidden="1"/>
    <col min="15214" max="15453" width="8.6640625" style="1273" hidden="1"/>
    <col min="15454" max="15459" width="14.88671875" style="1273" hidden="1"/>
    <col min="15460" max="15461" width="15.88671875" style="1273" hidden="1"/>
    <col min="15462" max="15467" width="16.109375" style="1273" hidden="1"/>
    <col min="15468" max="15468" width="6.109375" style="1273" hidden="1"/>
    <col min="15469" max="15469" width="3" style="1273" hidden="1"/>
    <col min="15470" max="15709" width="8.6640625" style="1273" hidden="1"/>
    <col min="15710" max="15715" width="14.88671875" style="1273" hidden="1"/>
    <col min="15716" max="15717" width="15.88671875" style="1273" hidden="1"/>
    <col min="15718" max="15723" width="16.109375" style="1273" hidden="1"/>
    <col min="15724" max="15724" width="6.109375" style="1273" hidden="1"/>
    <col min="15725" max="15725" width="3" style="1273" hidden="1"/>
    <col min="15726" max="15965" width="8.6640625" style="1273" hidden="1"/>
    <col min="15966" max="15971" width="14.88671875" style="1273" hidden="1"/>
    <col min="15972" max="15973" width="15.88671875" style="1273" hidden="1"/>
    <col min="15974" max="15979" width="16.109375" style="1273" hidden="1"/>
    <col min="15980" max="15980" width="6.109375" style="1273" hidden="1"/>
    <col min="15981" max="15981" width="3" style="1273" hidden="1"/>
    <col min="15982" max="16221" width="8.6640625" style="1273" hidden="1"/>
    <col min="16222" max="16227" width="14.88671875" style="1273" hidden="1"/>
    <col min="16228" max="16229" width="15.88671875" style="1273" hidden="1"/>
    <col min="16230" max="16235" width="16.109375" style="1273" hidden="1"/>
    <col min="16236" max="16236" width="6.109375" style="1273" hidden="1"/>
    <col min="16237" max="16237" width="3" style="1273" hidden="1"/>
    <col min="16238" max="16384" width="8.6640625" style="1273" hidden="1"/>
  </cols>
  <sheetData>
    <row r="1" spans="1:143" ht="42.75" customHeight="1" x14ac:dyDescent="0.2">
      <c r="A1" s="1271"/>
      <c r="B1" s="1272"/>
      <c r="DD1" s="1273"/>
      <c r="DE1" s="1273"/>
    </row>
    <row r="2" spans="1:143" ht="25.5" customHeight="1" x14ac:dyDescent="0.2">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2">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ht="13.2" x14ac:dyDescent="0.2">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ht="13.2" x14ac:dyDescent="0.2">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ht="13.2" x14ac:dyDescent="0.2">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ht="13.2" x14ac:dyDescent="0.2">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ht="13.2" x14ac:dyDescent="0.2">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ht="13.2" x14ac:dyDescent="0.2">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ht="13.2" x14ac:dyDescent="0.2">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594</v>
      </c>
    </row>
    <row r="11" spans="1:143" s="291" customFormat="1" ht="13.2" x14ac:dyDescent="0.2">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2" x14ac:dyDescent="0.2">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594</v>
      </c>
    </row>
    <row r="13" spans="1:143" s="291" customFormat="1" ht="13.2" x14ac:dyDescent="0.2">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2" x14ac:dyDescent="0.2">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2" x14ac:dyDescent="0.2">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2" x14ac:dyDescent="0.2">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2" x14ac:dyDescent="0.2">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2" x14ac:dyDescent="0.2">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ht="13.2" x14ac:dyDescent="0.2">
      <c r="DD19" s="1273"/>
      <c r="DE19" s="1273"/>
    </row>
    <row r="20" spans="1:351" ht="13.2" x14ac:dyDescent="0.2">
      <c r="DD20" s="1273"/>
      <c r="DE20" s="1273"/>
    </row>
    <row r="21" spans="1:351" ht="16.2" x14ac:dyDescent="0.2">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6.2" x14ac:dyDescent="0.2">
      <c r="B22" s="1280"/>
      <c r="MM22" s="1279"/>
    </row>
    <row r="23" spans="1:351" ht="13.2" x14ac:dyDescent="0.2">
      <c r="B23" s="1280"/>
    </row>
    <row r="24" spans="1:351" ht="13.2" x14ac:dyDescent="0.2">
      <c r="B24" s="1280"/>
    </row>
    <row r="25" spans="1:351" ht="13.2" x14ac:dyDescent="0.2">
      <c r="B25" s="1280"/>
    </row>
    <row r="26" spans="1:351" ht="13.2" x14ac:dyDescent="0.2">
      <c r="B26" s="1280"/>
    </row>
    <row r="27" spans="1:351" ht="13.2" x14ac:dyDescent="0.2">
      <c r="B27" s="1280"/>
    </row>
    <row r="28" spans="1:351" ht="13.2" x14ac:dyDescent="0.2">
      <c r="B28" s="1280"/>
    </row>
    <row r="29" spans="1:351" ht="13.2" x14ac:dyDescent="0.2">
      <c r="B29" s="1280"/>
    </row>
    <row r="30" spans="1:351" ht="13.2" x14ac:dyDescent="0.2">
      <c r="B30" s="1280"/>
    </row>
    <row r="31" spans="1:351" ht="13.2" x14ac:dyDescent="0.2">
      <c r="B31" s="1280"/>
    </row>
    <row r="32" spans="1:351" ht="13.2" x14ac:dyDescent="0.2">
      <c r="B32" s="1280"/>
    </row>
    <row r="33" spans="2:109" ht="13.2" x14ac:dyDescent="0.2">
      <c r="B33" s="1280"/>
    </row>
    <row r="34" spans="2:109" ht="13.2" x14ac:dyDescent="0.2">
      <c r="B34" s="1280"/>
    </row>
    <row r="35" spans="2:109" ht="13.2" x14ac:dyDescent="0.2">
      <c r="B35" s="1280"/>
    </row>
    <row r="36" spans="2:109" ht="13.2" x14ac:dyDescent="0.2">
      <c r="B36" s="1280"/>
    </row>
    <row r="37" spans="2:109" ht="13.2" x14ac:dyDescent="0.2">
      <c r="B37" s="1280"/>
    </row>
    <row r="38" spans="2:109" ht="13.2" x14ac:dyDescent="0.2">
      <c r="B38" s="1280"/>
    </row>
    <row r="39" spans="2:109" ht="13.2" x14ac:dyDescent="0.2">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ht="13.2" x14ac:dyDescent="0.2">
      <c r="B40" s="1285"/>
      <c r="DD40" s="1285"/>
      <c r="DE40" s="1273"/>
    </row>
    <row r="41" spans="2:109" ht="16.2" x14ac:dyDescent="0.2">
      <c r="B41" s="1286" t="s">
        <v>595</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ht="13.2" x14ac:dyDescent="0.2">
      <c r="B42" s="1280"/>
      <c r="G42" s="1287"/>
      <c r="I42" s="1288"/>
      <c r="J42" s="1288"/>
      <c r="K42" s="1288"/>
      <c r="AM42" s="1287"/>
      <c r="AN42" s="1287" t="s">
        <v>596</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2">
      <c r="B43" s="1280"/>
      <c r="AN43" s="1289" t="s">
        <v>597</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ht="13.2" x14ac:dyDescent="0.2">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ht="13.2" x14ac:dyDescent="0.2">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ht="13.2" x14ac:dyDescent="0.2">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ht="13.2" x14ac:dyDescent="0.2">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ht="13.2" x14ac:dyDescent="0.2">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ht="13.2" x14ac:dyDescent="0.2">
      <c r="B49" s="1280"/>
      <c r="AN49" s="1273" t="s">
        <v>598</v>
      </c>
    </row>
    <row r="50" spans="1:109" ht="13.2" x14ac:dyDescent="0.2">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553</v>
      </c>
      <c r="BQ50" s="1305"/>
      <c r="BR50" s="1305"/>
      <c r="BS50" s="1305"/>
      <c r="BT50" s="1305"/>
      <c r="BU50" s="1305"/>
      <c r="BV50" s="1305"/>
      <c r="BW50" s="1305"/>
      <c r="BX50" s="1305" t="s">
        <v>554</v>
      </c>
      <c r="BY50" s="1305"/>
      <c r="BZ50" s="1305"/>
      <c r="CA50" s="1305"/>
      <c r="CB50" s="1305"/>
      <c r="CC50" s="1305"/>
      <c r="CD50" s="1305"/>
      <c r="CE50" s="1305"/>
      <c r="CF50" s="1305" t="s">
        <v>555</v>
      </c>
      <c r="CG50" s="1305"/>
      <c r="CH50" s="1305"/>
      <c r="CI50" s="1305"/>
      <c r="CJ50" s="1305"/>
      <c r="CK50" s="1305"/>
      <c r="CL50" s="1305"/>
      <c r="CM50" s="1305"/>
      <c r="CN50" s="1305" t="s">
        <v>556</v>
      </c>
      <c r="CO50" s="1305"/>
      <c r="CP50" s="1305"/>
      <c r="CQ50" s="1305"/>
      <c r="CR50" s="1305"/>
      <c r="CS50" s="1305"/>
      <c r="CT50" s="1305"/>
      <c r="CU50" s="1305"/>
      <c r="CV50" s="1305" t="s">
        <v>557</v>
      </c>
      <c r="CW50" s="1305"/>
      <c r="CX50" s="1305"/>
      <c r="CY50" s="1305"/>
      <c r="CZ50" s="1305"/>
      <c r="DA50" s="1305"/>
      <c r="DB50" s="1305"/>
      <c r="DC50" s="1305"/>
    </row>
    <row r="51" spans="1:109" ht="13.5" customHeight="1" x14ac:dyDescent="0.2">
      <c r="B51" s="1280"/>
      <c r="G51" s="1306"/>
      <c r="H51" s="1306"/>
      <c r="I51" s="1307"/>
      <c r="J51" s="1307"/>
      <c r="K51" s="1308"/>
      <c r="L51" s="1308"/>
      <c r="M51" s="1308"/>
      <c r="N51" s="1308"/>
      <c r="AM51" s="1298"/>
      <c r="AN51" s="1309" t="s">
        <v>599</v>
      </c>
      <c r="AO51" s="1309"/>
      <c r="AP51" s="1309"/>
      <c r="AQ51" s="1309"/>
      <c r="AR51" s="1309"/>
      <c r="AS51" s="1309"/>
      <c r="AT51" s="1309"/>
      <c r="AU51" s="1309"/>
      <c r="AV51" s="1309"/>
      <c r="AW51" s="1309"/>
      <c r="AX51" s="1309"/>
      <c r="AY51" s="1309"/>
      <c r="AZ51" s="1309"/>
      <c r="BA51" s="1309"/>
      <c r="BB51" s="1309" t="s">
        <v>601</v>
      </c>
      <c r="BC51" s="1309"/>
      <c r="BD51" s="1309"/>
      <c r="BE51" s="1309"/>
      <c r="BF51" s="1309"/>
      <c r="BG51" s="1309"/>
      <c r="BH51" s="1309"/>
      <c r="BI51" s="1309"/>
      <c r="BJ51" s="1309"/>
      <c r="BK51" s="1309"/>
      <c r="BL51" s="1309"/>
      <c r="BM51" s="1309"/>
      <c r="BN51" s="1309"/>
      <c r="BO51" s="1309"/>
      <c r="BP51" s="1310"/>
      <c r="BQ51" s="1310"/>
      <c r="BR51" s="1310"/>
      <c r="BS51" s="1310"/>
      <c r="BT51" s="1310"/>
      <c r="BU51" s="1310"/>
      <c r="BV51" s="1310"/>
      <c r="BW51" s="1310"/>
      <c r="BX51" s="1310"/>
      <c r="BY51" s="1310"/>
      <c r="BZ51" s="1310"/>
      <c r="CA51" s="1310"/>
      <c r="CB51" s="1310"/>
      <c r="CC51" s="1310"/>
      <c r="CD51" s="1310"/>
      <c r="CE51" s="1310"/>
      <c r="CF51" s="1310">
        <v>8.5</v>
      </c>
      <c r="CG51" s="1310"/>
      <c r="CH51" s="1310"/>
      <c r="CI51" s="1310"/>
      <c r="CJ51" s="1310"/>
      <c r="CK51" s="1310"/>
      <c r="CL51" s="1310"/>
      <c r="CM51" s="1310"/>
      <c r="CN51" s="1310"/>
      <c r="CO51" s="1310"/>
      <c r="CP51" s="1310"/>
      <c r="CQ51" s="1310"/>
      <c r="CR51" s="1310"/>
      <c r="CS51" s="1310"/>
      <c r="CT51" s="1310"/>
      <c r="CU51" s="1310"/>
      <c r="CV51" s="1310"/>
      <c r="CW51" s="1310"/>
      <c r="CX51" s="1310"/>
      <c r="CY51" s="1310"/>
      <c r="CZ51" s="1310"/>
      <c r="DA51" s="1310"/>
      <c r="DB51" s="1310"/>
      <c r="DC51" s="1310"/>
    </row>
    <row r="52" spans="1:109" ht="13.2" x14ac:dyDescent="0.2">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ht="13.2" x14ac:dyDescent="0.2">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602</v>
      </c>
      <c r="BC53" s="1309"/>
      <c r="BD53" s="1309"/>
      <c r="BE53" s="1309"/>
      <c r="BF53" s="1309"/>
      <c r="BG53" s="1309"/>
      <c r="BH53" s="1309"/>
      <c r="BI53" s="1309"/>
      <c r="BJ53" s="1309"/>
      <c r="BK53" s="1309"/>
      <c r="BL53" s="1309"/>
      <c r="BM53" s="1309"/>
      <c r="BN53" s="1309"/>
      <c r="BO53" s="1309"/>
      <c r="BP53" s="1310">
        <v>38.700000000000003</v>
      </c>
      <c r="BQ53" s="1310"/>
      <c r="BR53" s="1310"/>
      <c r="BS53" s="1310"/>
      <c r="BT53" s="1310"/>
      <c r="BU53" s="1310"/>
      <c r="BV53" s="1310"/>
      <c r="BW53" s="1310"/>
      <c r="BX53" s="1310">
        <v>45.9</v>
      </c>
      <c r="BY53" s="1310"/>
      <c r="BZ53" s="1310"/>
      <c r="CA53" s="1310"/>
      <c r="CB53" s="1310"/>
      <c r="CC53" s="1310"/>
      <c r="CD53" s="1310"/>
      <c r="CE53" s="1310"/>
      <c r="CF53" s="1310">
        <v>63.1</v>
      </c>
      <c r="CG53" s="1310"/>
      <c r="CH53" s="1310"/>
      <c r="CI53" s="1310"/>
      <c r="CJ53" s="1310"/>
      <c r="CK53" s="1310"/>
      <c r="CL53" s="1310"/>
      <c r="CM53" s="1310"/>
      <c r="CN53" s="1310">
        <v>41.1</v>
      </c>
      <c r="CO53" s="1310"/>
      <c r="CP53" s="1310"/>
      <c r="CQ53" s="1310"/>
      <c r="CR53" s="1310"/>
      <c r="CS53" s="1310"/>
      <c r="CT53" s="1310"/>
      <c r="CU53" s="1310"/>
      <c r="CV53" s="1310">
        <v>42</v>
      </c>
      <c r="CW53" s="1310"/>
      <c r="CX53" s="1310"/>
      <c r="CY53" s="1310"/>
      <c r="CZ53" s="1310"/>
      <c r="DA53" s="1310"/>
      <c r="DB53" s="1310"/>
      <c r="DC53" s="1310"/>
    </row>
    <row r="54" spans="1:109" ht="13.2" x14ac:dyDescent="0.2">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ht="13.2" x14ac:dyDescent="0.2">
      <c r="A55" s="1288"/>
      <c r="B55" s="1280"/>
      <c r="G55" s="1299"/>
      <c r="H55" s="1299"/>
      <c r="I55" s="1299"/>
      <c r="J55" s="1299"/>
      <c r="K55" s="1308"/>
      <c r="L55" s="1308"/>
      <c r="M55" s="1308"/>
      <c r="N55" s="1308"/>
      <c r="AN55" s="1305" t="s">
        <v>603</v>
      </c>
      <c r="AO55" s="1305"/>
      <c r="AP55" s="1305"/>
      <c r="AQ55" s="1305"/>
      <c r="AR55" s="1305"/>
      <c r="AS55" s="1305"/>
      <c r="AT55" s="1305"/>
      <c r="AU55" s="1305"/>
      <c r="AV55" s="1305"/>
      <c r="AW55" s="1305"/>
      <c r="AX55" s="1305"/>
      <c r="AY55" s="1305"/>
      <c r="AZ55" s="1305"/>
      <c r="BA55" s="1305"/>
      <c r="BB55" s="1309" t="s">
        <v>600</v>
      </c>
      <c r="BC55" s="1309"/>
      <c r="BD55" s="1309"/>
      <c r="BE55" s="1309"/>
      <c r="BF55" s="1309"/>
      <c r="BG55" s="1309"/>
      <c r="BH55" s="1309"/>
      <c r="BI55" s="1309"/>
      <c r="BJ55" s="1309"/>
      <c r="BK55" s="1309"/>
      <c r="BL55" s="1309"/>
      <c r="BM55" s="1309"/>
      <c r="BN55" s="1309"/>
      <c r="BO55" s="1309"/>
      <c r="BP55" s="1310">
        <v>0</v>
      </c>
      <c r="BQ55" s="1310"/>
      <c r="BR55" s="1310"/>
      <c r="BS55" s="1310"/>
      <c r="BT55" s="1310"/>
      <c r="BU55" s="1310"/>
      <c r="BV55" s="1310"/>
      <c r="BW55" s="1310"/>
      <c r="BX55" s="1310">
        <v>0</v>
      </c>
      <c r="BY55" s="1310"/>
      <c r="BZ55" s="1310"/>
      <c r="CA55" s="1310"/>
      <c r="CB55" s="1310"/>
      <c r="CC55" s="1310"/>
      <c r="CD55" s="1310"/>
      <c r="CE55" s="1310"/>
      <c r="CF55" s="1310">
        <v>0</v>
      </c>
      <c r="CG55" s="1310"/>
      <c r="CH55" s="1310"/>
      <c r="CI55" s="1310"/>
      <c r="CJ55" s="1310"/>
      <c r="CK55" s="1310"/>
      <c r="CL55" s="1310"/>
      <c r="CM55" s="1310"/>
      <c r="CN55" s="1310">
        <v>0</v>
      </c>
      <c r="CO55" s="1310"/>
      <c r="CP55" s="1310"/>
      <c r="CQ55" s="1310"/>
      <c r="CR55" s="1310"/>
      <c r="CS55" s="1310"/>
      <c r="CT55" s="1310"/>
      <c r="CU55" s="1310"/>
      <c r="CV55" s="1310">
        <v>0</v>
      </c>
      <c r="CW55" s="1310"/>
      <c r="CX55" s="1310"/>
      <c r="CY55" s="1310"/>
      <c r="CZ55" s="1310"/>
      <c r="DA55" s="1310"/>
      <c r="DB55" s="1310"/>
      <c r="DC55" s="1310"/>
    </row>
    <row r="56" spans="1:109" ht="13.2" x14ac:dyDescent="0.2">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1288" customFormat="1" ht="13.2" x14ac:dyDescent="0.2">
      <c r="B57" s="1311"/>
      <c r="G57" s="1299"/>
      <c r="H57" s="1299"/>
      <c r="I57" s="1312"/>
      <c r="J57" s="1312"/>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602</v>
      </c>
      <c r="BC57" s="1309"/>
      <c r="BD57" s="1309"/>
      <c r="BE57" s="1309"/>
      <c r="BF57" s="1309"/>
      <c r="BG57" s="1309"/>
      <c r="BH57" s="1309"/>
      <c r="BI57" s="1309"/>
      <c r="BJ57" s="1309"/>
      <c r="BK57" s="1309"/>
      <c r="BL57" s="1309"/>
      <c r="BM57" s="1309"/>
      <c r="BN57" s="1309"/>
      <c r="BO57" s="1309"/>
      <c r="BP57" s="1310">
        <v>54.2</v>
      </c>
      <c r="BQ57" s="1310"/>
      <c r="BR57" s="1310"/>
      <c r="BS57" s="1310"/>
      <c r="BT57" s="1310"/>
      <c r="BU57" s="1310"/>
      <c r="BV57" s="1310"/>
      <c r="BW57" s="1310"/>
      <c r="BX57" s="1310">
        <v>56.3</v>
      </c>
      <c r="BY57" s="1310"/>
      <c r="BZ57" s="1310"/>
      <c r="CA57" s="1310"/>
      <c r="CB57" s="1310"/>
      <c r="CC57" s="1310"/>
      <c r="CD57" s="1310"/>
      <c r="CE57" s="1310"/>
      <c r="CF57" s="1310">
        <v>57.6</v>
      </c>
      <c r="CG57" s="1310"/>
      <c r="CH57" s="1310"/>
      <c r="CI57" s="1310"/>
      <c r="CJ57" s="1310"/>
      <c r="CK57" s="1310"/>
      <c r="CL57" s="1310"/>
      <c r="CM57" s="1310"/>
      <c r="CN57" s="1310">
        <v>58.8</v>
      </c>
      <c r="CO57" s="1310"/>
      <c r="CP57" s="1310"/>
      <c r="CQ57" s="1310"/>
      <c r="CR57" s="1310"/>
      <c r="CS57" s="1310"/>
      <c r="CT57" s="1310"/>
      <c r="CU57" s="1310"/>
      <c r="CV57" s="1310">
        <v>59.5</v>
      </c>
      <c r="CW57" s="1310"/>
      <c r="CX57" s="1310"/>
      <c r="CY57" s="1310"/>
      <c r="CZ57" s="1310"/>
      <c r="DA57" s="1310"/>
      <c r="DB57" s="1310"/>
      <c r="DC57" s="1310"/>
      <c r="DD57" s="1313"/>
      <c r="DE57" s="1311"/>
    </row>
    <row r="58" spans="1:109" s="1288" customFormat="1" ht="13.2" x14ac:dyDescent="0.2">
      <c r="A58" s="1273"/>
      <c r="B58" s="1311"/>
      <c r="G58" s="1299"/>
      <c r="H58" s="1299"/>
      <c r="I58" s="1312"/>
      <c r="J58" s="1312"/>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1313"/>
      <c r="DE58" s="1311"/>
    </row>
    <row r="59" spans="1:109" s="1288" customFormat="1" ht="13.2" x14ac:dyDescent="0.2">
      <c r="A59" s="1273"/>
      <c r="B59" s="1311"/>
      <c r="K59" s="1314"/>
      <c r="L59" s="1314"/>
      <c r="M59" s="1314"/>
      <c r="N59" s="1314"/>
      <c r="AQ59" s="1314"/>
      <c r="AR59" s="1314"/>
      <c r="AS59" s="1314"/>
      <c r="AT59" s="1314"/>
      <c r="BC59" s="1314"/>
      <c r="BD59" s="1314"/>
      <c r="BE59" s="1314"/>
      <c r="BF59" s="1314"/>
      <c r="BO59" s="1314"/>
      <c r="BP59" s="1314"/>
      <c r="BQ59" s="1314"/>
      <c r="BR59" s="1314"/>
      <c r="CA59" s="1314"/>
      <c r="CB59" s="1314"/>
      <c r="CC59" s="1314"/>
      <c r="CD59" s="1314"/>
      <c r="CM59" s="1314"/>
      <c r="CN59" s="1314"/>
      <c r="CO59" s="1314"/>
      <c r="CP59" s="1314"/>
      <c r="CY59" s="1314"/>
      <c r="CZ59" s="1314"/>
      <c r="DA59" s="1314"/>
      <c r="DB59" s="1314"/>
      <c r="DC59" s="1314"/>
      <c r="DD59" s="1313"/>
      <c r="DE59" s="1311"/>
    </row>
    <row r="60" spans="1:109" s="1288" customFormat="1" ht="13.2" x14ac:dyDescent="0.2">
      <c r="A60" s="1273"/>
      <c r="B60" s="1311"/>
      <c r="K60" s="1314"/>
      <c r="L60" s="1314"/>
      <c r="M60" s="1314"/>
      <c r="N60" s="1314"/>
      <c r="AQ60" s="1314"/>
      <c r="AR60" s="1314"/>
      <c r="AS60" s="1314"/>
      <c r="AT60" s="1314"/>
      <c r="BC60" s="1314"/>
      <c r="BD60" s="1314"/>
      <c r="BE60" s="1314"/>
      <c r="BF60" s="1314"/>
      <c r="BO60" s="1314"/>
      <c r="BP60" s="1314"/>
      <c r="BQ60" s="1314"/>
      <c r="BR60" s="1314"/>
      <c r="CA60" s="1314"/>
      <c r="CB60" s="1314"/>
      <c r="CC60" s="1314"/>
      <c r="CD60" s="1314"/>
      <c r="CM60" s="1314"/>
      <c r="CN60" s="1314"/>
      <c r="CO60" s="1314"/>
      <c r="CP60" s="1314"/>
      <c r="CY60" s="1314"/>
      <c r="CZ60" s="1314"/>
      <c r="DA60" s="1314"/>
      <c r="DB60" s="1314"/>
      <c r="DC60" s="1314"/>
      <c r="DD60" s="1313"/>
      <c r="DE60" s="1311"/>
    </row>
    <row r="61" spans="1:109" s="1288" customFormat="1" ht="13.2" x14ac:dyDescent="0.2">
      <c r="A61" s="1273"/>
      <c r="B61" s="1315"/>
      <c r="C61" s="1316"/>
      <c r="D61" s="1316"/>
      <c r="E61" s="1316"/>
      <c r="F61" s="1316"/>
      <c r="G61" s="1316"/>
      <c r="H61" s="1316"/>
      <c r="I61" s="1316"/>
      <c r="J61" s="1316"/>
      <c r="K61" s="1316"/>
      <c r="L61" s="1316"/>
      <c r="M61" s="1317"/>
      <c r="N61" s="1317"/>
      <c r="O61" s="1316"/>
      <c r="P61" s="1316"/>
      <c r="Q61" s="1316"/>
      <c r="R61" s="1316"/>
      <c r="S61" s="1316"/>
      <c r="T61" s="1316"/>
      <c r="U61" s="1316"/>
      <c r="V61" s="1316"/>
      <c r="W61" s="1316"/>
      <c r="X61" s="1316"/>
      <c r="Y61" s="1316"/>
      <c r="Z61" s="1316"/>
      <c r="AA61" s="1316"/>
      <c r="AB61" s="1316"/>
      <c r="AC61" s="1316"/>
      <c r="AD61" s="1316"/>
      <c r="AE61" s="1316"/>
      <c r="AF61" s="1316"/>
      <c r="AG61" s="1316"/>
      <c r="AH61" s="1316"/>
      <c r="AI61" s="1316"/>
      <c r="AJ61" s="1316"/>
      <c r="AK61" s="1316"/>
      <c r="AL61" s="1316"/>
      <c r="AM61" s="1316"/>
      <c r="AN61" s="1316"/>
      <c r="AO61" s="1316"/>
      <c r="AP61" s="1316"/>
      <c r="AQ61" s="1316"/>
      <c r="AR61" s="1316"/>
      <c r="AS61" s="1317"/>
      <c r="AT61" s="1317"/>
      <c r="AU61" s="1316"/>
      <c r="AV61" s="1316"/>
      <c r="AW61" s="1316"/>
      <c r="AX61" s="1316"/>
      <c r="AY61" s="1316"/>
      <c r="AZ61" s="1316"/>
      <c r="BA61" s="1316"/>
      <c r="BB61" s="1316"/>
      <c r="BC61" s="1316"/>
      <c r="BD61" s="1316"/>
      <c r="BE61" s="1317"/>
      <c r="BF61" s="1317"/>
      <c r="BG61" s="1316"/>
      <c r="BH61" s="1316"/>
      <c r="BI61" s="1316"/>
      <c r="BJ61" s="1316"/>
      <c r="BK61" s="1316"/>
      <c r="BL61" s="1316"/>
      <c r="BM61" s="1316"/>
      <c r="BN61" s="1316"/>
      <c r="BO61" s="1316"/>
      <c r="BP61" s="1316"/>
      <c r="BQ61" s="1317"/>
      <c r="BR61" s="1317"/>
      <c r="BS61" s="1316"/>
      <c r="BT61" s="1316"/>
      <c r="BU61" s="1316"/>
      <c r="BV61" s="1316"/>
      <c r="BW61" s="1316"/>
      <c r="BX61" s="1316"/>
      <c r="BY61" s="1316"/>
      <c r="BZ61" s="1316"/>
      <c r="CA61" s="1316"/>
      <c r="CB61" s="1316"/>
      <c r="CC61" s="1317"/>
      <c r="CD61" s="1317"/>
      <c r="CE61" s="1316"/>
      <c r="CF61" s="1316"/>
      <c r="CG61" s="1316"/>
      <c r="CH61" s="1316"/>
      <c r="CI61" s="1316"/>
      <c r="CJ61" s="1316"/>
      <c r="CK61" s="1316"/>
      <c r="CL61" s="1316"/>
      <c r="CM61" s="1316"/>
      <c r="CN61" s="1316"/>
      <c r="CO61" s="1317"/>
      <c r="CP61" s="1317"/>
      <c r="CQ61" s="1316"/>
      <c r="CR61" s="1316"/>
      <c r="CS61" s="1316"/>
      <c r="CT61" s="1316"/>
      <c r="CU61" s="1316"/>
      <c r="CV61" s="1316"/>
      <c r="CW61" s="1316"/>
      <c r="CX61" s="1316"/>
      <c r="CY61" s="1316"/>
      <c r="CZ61" s="1316"/>
      <c r="DA61" s="1317"/>
      <c r="DB61" s="1317"/>
      <c r="DC61" s="1317"/>
      <c r="DD61" s="1318"/>
      <c r="DE61" s="1311"/>
    </row>
    <row r="62" spans="1:109" ht="13.2" x14ac:dyDescent="0.2">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6.2" x14ac:dyDescent="0.2">
      <c r="B63" s="1319" t="s">
        <v>604</v>
      </c>
    </row>
    <row r="64" spans="1:109" ht="13.2" x14ac:dyDescent="0.2">
      <c r="B64" s="1280"/>
      <c r="G64" s="1287"/>
      <c r="I64" s="1320"/>
      <c r="J64" s="1320"/>
      <c r="K64" s="1320"/>
      <c r="L64" s="1320"/>
      <c r="M64" s="1320"/>
      <c r="N64" s="1321"/>
      <c r="AM64" s="1287"/>
      <c r="AN64" s="1287" t="s">
        <v>596</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ht="13.2" x14ac:dyDescent="0.2">
      <c r="B65" s="1280"/>
      <c r="AN65" s="1289" t="s">
        <v>605</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ht="13.2" x14ac:dyDescent="0.2">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ht="13.2" x14ac:dyDescent="0.2">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ht="13.2" x14ac:dyDescent="0.2">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ht="13.2" x14ac:dyDescent="0.2">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ht="13.2" x14ac:dyDescent="0.2">
      <c r="B70" s="1280"/>
      <c r="H70" s="1322"/>
      <c r="I70" s="1322"/>
      <c r="J70" s="1323"/>
      <c r="K70" s="1323"/>
      <c r="L70" s="1324"/>
      <c r="M70" s="1323"/>
      <c r="N70" s="1324"/>
      <c r="AN70" s="1298"/>
      <c r="AO70" s="1298"/>
      <c r="AP70" s="1298"/>
      <c r="AZ70" s="1298"/>
      <c r="BA70" s="1298"/>
      <c r="BB70" s="1298"/>
      <c r="BL70" s="1298"/>
      <c r="BM70" s="1298"/>
      <c r="BN70" s="1298"/>
      <c r="BX70" s="1298"/>
      <c r="BY70" s="1298"/>
      <c r="BZ70" s="1298"/>
      <c r="CJ70" s="1298"/>
      <c r="CK70" s="1298"/>
      <c r="CL70" s="1298"/>
      <c r="CV70" s="1298"/>
      <c r="CW70" s="1298"/>
      <c r="CX70" s="1298"/>
    </row>
    <row r="71" spans="2:107" ht="13.2" x14ac:dyDescent="0.2">
      <c r="B71" s="1280"/>
      <c r="G71" s="1325"/>
      <c r="I71" s="1326"/>
      <c r="J71" s="1323"/>
      <c r="K71" s="1323"/>
      <c r="L71" s="1324"/>
      <c r="M71" s="1323"/>
      <c r="N71" s="1324"/>
      <c r="AM71" s="1325"/>
      <c r="AN71" s="1273" t="s">
        <v>598</v>
      </c>
    </row>
    <row r="72" spans="2:107" ht="13.2" x14ac:dyDescent="0.2">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553</v>
      </c>
      <c r="BQ72" s="1305"/>
      <c r="BR72" s="1305"/>
      <c r="BS72" s="1305"/>
      <c r="BT72" s="1305"/>
      <c r="BU72" s="1305"/>
      <c r="BV72" s="1305"/>
      <c r="BW72" s="1305"/>
      <c r="BX72" s="1305" t="s">
        <v>554</v>
      </c>
      <c r="BY72" s="1305"/>
      <c r="BZ72" s="1305"/>
      <c r="CA72" s="1305"/>
      <c r="CB72" s="1305"/>
      <c r="CC72" s="1305"/>
      <c r="CD72" s="1305"/>
      <c r="CE72" s="1305"/>
      <c r="CF72" s="1305" t="s">
        <v>555</v>
      </c>
      <c r="CG72" s="1305"/>
      <c r="CH72" s="1305"/>
      <c r="CI72" s="1305"/>
      <c r="CJ72" s="1305"/>
      <c r="CK72" s="1305"/>
      <c r="CL72" s="1305"/>
      <c r="CM72" s="1305"/>
      <c r="CN72" s="1305" t="s">
        <v>556</v>
      </c>
      <c r="CO72" s="1305"/>
      <c r="CP72" s="1305"/>
      <c r="CQ72" s="1305"/>
      <c r="CR72" s="1305"/>
      <c r="CS72" s="1305"/>
      <c r="CT72" s="1305"/>
      <c r="CU72" s="1305"/>
      <c r="CV72" s="1305" t="s">
        <v>557</v>
      </c>
      <c r="CW72" s="1305"/>
      <c r="CX72" s="1305"/>
      <c r="CY72" s="1305"/>
      <c r="CZ72" s="1305"/>
      <c r="DA72" s="1305"/>
      <c r="DB72" s="1305"/>
      <c r="DC72" s="1305"/>
    </row>
    <row r="73" spans="2:107" ht="13.2" x14ac:dyDescent="0.2">
      <c r="B73" s="1280"/>
      <c r="G73" s="1306"/>
      <c r="H73" s="1306"/>
      <c r="I73" s="1306"/>
      <c r="J73" s="1306"/>
      <c r="K73" s="1327"/>
      <c r="L73" s="1327"/>
      <c r="M73" s="1327"/>
      <c r="N73" s="1327"/>
      <c r="AM73" s="1298"/>
      <c r="AN73" s="1309" t="s">
        <v>599</v>
      </c>
      <c r="AO73" s="1309"/>
      <c r="AP73" s="1309"/>
      <c r="AQ73" s="1309"/>
      <c r="AR73" s="1309"/>
      <c r="AS73" s="1309"/>
      <c r="AT73" s="1309"/>
      <c r="AU73" s="1309"/>
      <c r="AV73" s="1309"/>
      <c r="AW73" s="1309"/>
      <c r="AX73" s="1309"/>
      <c r="AY73" s="1309"/>
      <c r="AZ73" s="1309"/>
      <c r="BA73" s="1309"/>
      <c r="BB73" s="1309" t="s">
        <v>600</v>
      </c>
      <c r="BC73" s="1309"/>
      <c r="BD73" s="1309"/>
      <c r="BE73" s="1309"/>
      <c r="BF73" s="1309"/>
      <c r="BG73" s="1309"/>
      <c r="BH73" s="1309"/>
      <c r="BI73" s="1309"/>
      <c r="BJ73" s="1309"/>
      <c r="BK73" s="1309"/>
      <c r="BL73" s="1309"/>
      <c r="BM73" s="1309"/>
      <c r="BN73" s="1309"/>
      <c r="BO73" s="1309"/>
      <c r="BP73" s="1310"/>
      <c r="BQ73" s="1310"/>
      <c r="BR73" s="1310"/>
      <c r="BS73" s="1310"/>
      <c r="BT73" s="1310"/>
      <c r="BU73" s="1310"/>
      <c r="BV73" s="1310"/>
      <c r="BW73" s="1310"/>
      <c r="BX73" s="1310"/>
      <c r="BY73" s="1310"/>
      <c r="BZ73" s="1310"/>
      <c r="CA73" s="1310"/>
      <c r="CB73" s="1310"/>
      <c r="CC73" s="1310"/>
      <c r="CD73" s="1310"/>
      <c r="CE73" s="1310"/>
      <c r="CF73" s="1310">
        <v>8.5</v>
      </c>
      <c r="CG73" s="1310"/>
      <c r="CH73" s="1310"/>
      <c r="CI73" s="1310"/>
      <c r="CJ73" s="1310"/>
      <c r="CK73" s="1310"/>
      <c r="CL73" s="1310"/>
      <c r="CM73" s="1310"/>
      <c r="CN73" s="1310"/>
      <c r="CO73" s="1310"/>
      <c r="CP73" s="1310"/>
      <c r="CQ73" s="1310"/>
      <c r="CR73" s="1310"/>
      <c r="CS73" s="1310"/>
      <c r="CT73" s="1310"/>
      <c r="CU73" s="1310"/>
      <c r="CV73" s="1310"/>
      <c r="CW73" s="1310"/>
      <c r="CX73" s="1310"/>
      <c r="CY73" s="1310"/>
      <c r="CZ73" s="1310"/>
      <c r="DA73" s="1310"/>
      <c r="DB73" s="1310"/>
      <c r="DC73" s="1310"/>
    </row>
    <row r="74" spans="2:107" ht="13.2" x14ac:dyDescent="0.2">
      <c r="B74" s="1280"/>
      <c r="G74" s="1306"/>
      <c r="H74" s="1306"/>
      <c r="I74" s="1306"/>
      <c r="J74" s="1306"/>
      <c r="K74" s="1327"/>
      <c r="L74" s="1327"/>
      <c r="M74" s="1327"/>
      <c r="N74" s="1327"/>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ht="13.2" x14ac:dyDescent="0.2">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606</v>
      </c>
      <c r="BC75" s="1309"/>
      <c r="BD75" s="1309"/>
      <c r="BE75" s="1309"/>
      <c r="BF75" s="1309"/>
      <c r="BG75" s="1309"/>
      <c r="BH75" s="1309"/>
      <c r="BI75" s="1309"/>
      <c r="BJ75" s="1309"/>
      <c r="BK75" s="1309"/>
      <c r="BL75" s="1309"/>
      <c r="BM75" s="1309"/>
      <c r="BN75" s="1309"/>
      <c r="BO75" s="1309"/>
      <c r="BP75" s="1310">
        <v>13</v>
      </c>
      <c r="BQ75" s="1310"/>
      <c r="BR75" s="1310"/>
      <c r="BS75" s="1310"/>
      <c r="BT75" s="1310"/>
      <c r="BU75" s="1310"/>
      <c r="BV75" s="1310"/>
      <c r="BW75" s="1310"/>
      <c r="BX75" s="1310">
        <v>11.8</v>
      </c>
      <c r="BY75" s="1310"/>
      <c r="BZ75" s="1310"/>
      <c r="CA75" s="1310"/>
      <c r="CB75" s="1310"/>
      <c r="CC75" s="1310"/>
      <c r="CD75" s="1310"/>
      <c r="CE75" s="1310"/>
      <c r="CF75" s="1310">
        <v>11.3</v>
      </c>
      <c r="CG75" s="1310"/>
      <c r="CH75" s="1310"/>
      <c r="CI75" s="1310"/>
      <c r="CJ75" s="1310"/>
      <c r="CK75" s="1310"/>
      <c r="CL75" s="1310"/>
      <c r="CM75" s="1310"/>
      <c r="CN75" s="1310">
        <v>10.199999999999999</v>
      </c>
      <c r="CO75" s="1310"/>
      <c r="CP75" s="1310"/>
      <c r="CQ75" s="1310"/>
      <c r="CR75" s="1310"/>
      <c r="CS75" s="1310"/>
      <c r="CT75" s="1310"/>
      <c r="CU75" s="1310"/>
      <c r="CV75" s="1310">
        <v>10.199999999999999</v>
      </c>
      <c r="CW75" s="1310"/>
      <c r="CX75" s="1310"/>
      <c r="CY75" s="1310"/>
      <c r="CZ75" s="1310"/>
      <c r="DA75" s="1310"/>
      <c r="DB75" s="1310"/>
      <c r="DC75" s="1310"/>
    </row>
    <row r="76" spans="2:107" ht="13.2" x14ac:dyDescent="0.2">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ht="13.2" x14ac:dyDescent="0.2">
      <c r="B77" s="1280"/>
      <c r="G77" s="1299"/>
      <c r="H77" s="1299"/>
      <c r="I77" s="1299"/>
      <c r="J77" s="1299"/>
      <c r="K77" s="1327"/>
      <c r="L77" s="1327"/>
      <c r="M77" s="1327"/>
      <c r="N77" s="1327"/>
      <c r="AN77" s="1305" t="s">
        <v>607</v>
      </c>
      <c r="AO77" s="1305"/>
      <c r="AP77" s="1305"/>
      <c r="AQ77" s="1305"/>
      <c r="AR77" s="1305"/>
      <c r="AS77" s="1305"/>
      <c r="AT77" s="1305"/>
      <c r="AU77" s="1305"/>
      <c r="AV77" s="1305"/>
      <c r="AW77" s="1305"/>
      <c r="AX77" s="1305"/>
      <c r="AY77" s="1305"/>
      <c r="AZ77" s="1305"/>
      <c r="BA77" s="1305"/>
      <c r="BB77" s="1309" t="s">
        <v>600</v>
      </c>
      <c r="BC77" s="1309"/>
      <c r="BD77" s="1309"/>
      <c r="BE77" s="1309"/>
      <c r="BF77" s="1309"/>
      <c r="BG77" s="1309"/>
      <c r="BH77" s="1309"/>
      <c r="BI77" s="1309"/>
      <c r="BJ77" s="1309"/>
      <c r="BK77" s="1309"/>
      <c r="BL77" s="1309"/>
      <c r="BM77" s="1309"/>
      <c r="BN77" s="1309"/>
      <c r="BO77" s="1309"/>
      <c r="BP77" s="1310">
        <v>0</v>
      </c>
      <c r="BQ77" s="1310"/>
      <c r="BR77" s="1310"/>
      <c r="BS77" s="1310"/>
      <c r="BT77" s="1310"/>
      <c r="BU77" s="1310"/>
      <c r="BV77" s="1310"/>
      <c r="BW77" s="1310"/>
      <c r="BX77" s="1310">
        <v>0</v>
      </c>
      <c r="BY77" s="1310"/>
      <c r="BZ77" s="1310"/>
      <c r="CA77" s="1310"/>
      <c r="CB77" s="1310"/>
      <c r="CC77" s="1310"/>
      <c r="CD77" s="1310"/>
      <c r="CE77" s="1310"/>
      <c r="CF77" s="1310">
        <v>0</v>
      </c>
      <c r="CG77" s="1310"/>
      <c r="CH77" s="1310"/>
      <c r="CI77" s="1310"/>
      <c r="CJ77" s="1310"/>
      <c r="CK77" s="1310"/>
      <c r="CL77" s="1310"/>
      <c r="CM77" s="1310"/>
      <c r="CN77" s="1310">
        <v>0</v>
      </c>
      <c r="CO77" s="1310"/>
      <c r="CP77" s="1310"/>
      <c r="CQ77" s="1310"/>
      <c r="CR77" s="1310"/>
      <c r="CS77" s="1310"/>
      <c r="CT77" s="1310"/>
      <c r="CU77" s="1310"/>
      <c r="CV77" s="1310">
        <v>0</v>
      </c>
      <c r="CW77" s="1310"/>
      <c r="CX77" s="1310"/>
      <c r="CY77" s="1310"/>
      <c r="CZ77" s="1310"/>
      <c r="DA77" s="1310"/>
      <c r="DB77" s="1310"/>
      <c r="DC77" s="1310"/>
    </row>
    <row r="78" spans="2:107" ht="13.2" x14ac:dyDescent="0.2">
      <c r="B78" s="1280"/>
      <c r="G78" s="1299"/>
      <c r="H78" s="1299"/>
      <c r="I78" s="1299"/>
      <c r="J78" s="1299"/>
      <c r="K78" s="1327"/>
      <c r="L78" s="1327"/>
      <c r="M78" s="1327"/>
      <c r="N78" s="1327"/>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ht="13.2" x14ac:dyDescent="0.2">
      <c r="B79" s="1280"/>
      <c r="G79" s="1299"/>
      <c r="H79" s="1299"/>
      <c r="I79" s="1312"/>
      <c r="J79" s="1312"/>
      <c r="K79" s="1328"/>
      <c r="L79" s="1328"/>
      <c r="M79" s="1328"/>
      <c r="N79" s="1328"/>
      <c r="AN79" s="1305"/>
      <c r="AO79" s="1305"/>
      <c r="AP79" s="1305"/>
      <c r="AQ79" s="1305"/>
      <c r="AR79" s="1305"/>
      <c r="AS79" s="1305"/>
      <c r="AT79" s="1305"/>
      <c r="AU79" s="1305"/>
      <c r="AV79" s="1305"/>
      <c r="AW79" s="1305"/>
      <c r="AX79" s="1305"/>
      <c r="AY79" s="1305"/>
      <c r="AZ79" s="1305"/>
      <c r="BA79" s="1305"/>
      <c r="BB79" s="1309" t="s">
        <v>606</v>
      </c>
      <c r="BC79" s="1309"/>
      <c r="BD79" s="1309"/>
      <c r="BE79" s="1309"/>
      <c r="BF79" s="1309"/>
      <c r="BG79" s="1309"/>
      <c r="BH79" s="1309"/>
      <c r="BI79" s="1309"/>
      <c r="BJ79" s="1309"/>
      <c r="BK79" s="1309"/>
      <c r="BL79" s="1309"/>
      <c r="BM79" s="1309"/>
      <c r="BN79" s="1309"/>
      <c r="BO79" s="1309"/>
      <c r="BP79" s="1310">
        <v>7.8</v>
      </c>
      <c r="BQ79" s="1310"/>
      <c r="BR79" s="1310"/>
      <c r="BS79" s="1310"/>
      <c r="BT79" s="1310"/>
      <c r="BU79" s="1310"/>
      <c r="BV79" s="1310"/>
      <c r="BW79" s="1310"/>
      <c r="BX79" s="1310">
        <v>7.4</v>
      </c>
      <c r="BY79" s="1310"/>
      <c r="BZ79" s="1310"/>
      <c r="CA79" s="1310"/>
      <c r="CB79" s="1310"/>
      <c r="CC79" s="1310"/>
      <c r="CD79" s="1310"/>
      <c r="CE79" s="1310"/>
      <c r="CF79" s="1310">
        <v>7.1</v>
      </c>
      <c r="CG79" s="1310"/>
      <c r="CH79" s="1310"/>
      <c r="CI79" s="1310"/>
      <c r="CJ79" s="1310"/>
      <c r="CK79" s="1310"/>
      <c r="CL79" s="1310"/>
      <c r="CM79" s="1310"/>
      <c r="CN79" s="1310">
        <v>7.1</v>
      </c>
      <c r="CO79" s="1310"/>
      <c r="CP79" s="1310"/>
      <c r="CQ79" s="1310"/>
      <c r="CR79" s="1310"/>
      <c r="CS79" s="1310"/>
      <c r="CT79" s="1310"/>
      <c r="CU79" s="1310"/>
      <c r="CV79" s="1310">
        <v>7.3</v>
      </c>
      <c r="CW79" s="1310"/>
      <c r="CX79" s="1310"/>
      <c r="CY79" s="1310"/>
      <c r="CZ79" s="1310"/>
      <c r="DA79" s="1310"/>
      <c r="DB79" s="1310"/>
      <c r="DC79" s="1310"/>
    </row>
    <row r="80" spans="2:107" ht="13.2" x14ac:dyDescent="0.2">
      <c r="B80" s="1280"/>
      <c r="G80" s="1299"/>
      <c r="H80" s="1299"/>
      <c r="I80" s="1312"/>
      <c r="J80" s="1312"/>
      <c r="K80" s="1328"/>
      <c r="L80" s="1328"/>
      <c r="M80" s="1328"/>
      <c r="N80" s="1328"/>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ht="13.2" x14ac:dyDescent="0.2">
      <c r="B81" s="1280"/>
    </row>
    <row r="82" spans="2:109" ht="16.2" x14ac:dyDescent="0.2">
      <c r="B82" s="1280"/>
      <c r="K82" s="1329"/>
      <c r="L82" s="1329"/>
      <c r="M82" s="1329"/>
      <c r="N82" s="1329"/>
      <c r="AQ82" s="1329"/>
      <c r="AR82" s="1329"/>
      <c r="AS82" s="1329"/>
      <c r="AT82" s="1329"/>
      <c r="BC82" s="1329"/>
      <c r="BD82" s="1329"/>
      <c r="BE82" s="1329"/>
      <c r="BF82" s="1329"/>
      <c r="BO82" s="1329"/>
      <c r="BP82" s="1329"/>
      <c r="BQ82" s="1329"/>
      <c r="BR82" s="1329"/>
      <c r="CA82" s="1329"/>
      <c r="CB82" s="1329"/>
      <c r="CC82" s="1329"/>
      <c r="CD82" s="1329"/>
      <c r="CM82" s="1329"/>
      <c r="CN82" s="1329"/>
      <c r="CO82" s="1329"/>
      <c r="CP82" s="1329"/>
      <c r="CY82" s="1329"/>
      <c r="CZ82" s="1329"/>
      <c r="DA82" s="1329"/>
      <c r="DB82" s="1329"/>
      <c r="DC82" s="1329"/>
    </row>
    <row r="83" spans="2:109" ht="13.2" x14ac:dyDescent="0.2">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ht="13.2" x14ac:dyDescent="0.2">
      <c r="DD84" s="1273"/>
      <c r="DE84" s="1273"/>
    </row>
    <row r="85" spans="2:109" ht="13.2" x14ac:dyDescent="0.2">
      <c r="DD85" s="1273"/>
      <c r="DE85" s="1273"/>
    </row>
    <row r="86" spans="2:109" ht="13.2" hidden="1" x14ac:dyDescent="0.2">
      <c r="DD86" s="1273"/>
      <c r="DE86" s="1273"/>
    </row>
    <row r="87" spans="2:109" ht="13.2" hidden="1" x14ac:dyDescent="0.2">
      <c r="K87" s="1330"/>
      <c r="AQ87" s="1330"/>
      <c r="BC87" s="1330"/>
      <c r="BO87" s="1330"/>
      <c r="CA87" s="1330"/>
      <c r="CM87" s="1330"/>
      <c r="CY87" s="1330"/>
      <c r="DD87" s="1273"/>
      <c r="DE87" s="1273"/>
    </row>
    <row r="88" spans="2:109" ht="13.2" hidden="1" x14ac:dyDescent="0.2">
      <c r="DD88" s="1273"/>
      <c r="DE88" s="1273"/>
    </row>
    <row r="89" spans="2:109" ht="13.2" hidden="1" x14ac:dyDescent="0.2">
      <c r="DD89" s="1273"/>
      <c r="DE89" s="1273"/>
    </row>
    <row r="90" spans="2:109" ht="13.2" hidden="1" x14ac:dyDescent="0.2">
      <c r="DD90" s="1273"/>
      <c r="DE90" s="1273"/>
    </row>
    <row r="91" spans="2:109" ht="13.2" hidden="1" x14ac:dyDescent="0.2">
      <c r="DD91" s="1273"/>
      <c r="DE91" s="1273"/>
    </row>
    <row r="92" spans="2:109" ht="13.5" hidden="1" customHeight="1" x14ac:dyDescent="0.2">
      <c r="DD92" s="1273"/>
      <c r="DE92" s="1273"/>
    </row>
    <row r="93" spans="2:109" ht="13.5" hidden="1" customHeight="1" x14ac:dyDescent="0.2">
      <c r="DD93" s="1273"/>
      <c r="DE93" s="1273"/>
    </row>
    <row r="94" spans="2:109" ht="13.5" hidden="1" customHeight="1" x14ac:dyDescent="0.2">
      <c r="DD94" s="1273"/>
      <c r="DE94" s="1273"/>
    </row>
    <row r="95" spans="2:109" ht="13.5" hidden="1" customHeight="1" x14ac:dyDescent="0.2">
      <c r="DD95" s="1273"/>
      <c r="DE95" s="1273"/>
    </row>
    <row r="96" spans="2:109" ht="13.5" hidden="1" customHeight="1" x14ac:dyDescent="0.2">
      <c r="DD96" s="1273"/>
      <c r="DE96" s="1273"/>
    </row>
    <row r="97" s="1273" customFormat="1" ht="13.5" hidden="1" customHeight="1" x14ac:dyDescent="0.2"/>
    <row r="98" s="1273" customFormat="1" ht="13.5" hidden="1" customHeight="1" x14ac:dyDescent="0.2"/>
    <row r="99" s="1273" customFormat="1" ht="13.5" hidden="1" customHeight="1" x14ac:dyDescent="0.2"/>
    <row r="100" s="1273" customFormat="1" ht="13.5" hidden="1" customHeight="1" x14ac:dyDescent="0.2"/>
    <row r="101" s="1273" customFormat="1" ht="13.5" hidden="1" customHeight="1" x14ac:dyDescent="0.2"/>
    <row r="102" s="1273" customFormat="1" ht="13.5" hidden="1" customHeight="1" x14ac:dyDescent="0.2"/>
    <row r="103" s="1273" customFormat="1" ht="13.5" hidden="1" customHeight="1" x14ac:dyDescent="0.2"/>
    <row r="104" s="1273" customFormat="1" ht="13.5" hidden="1" customHeight="1" x14ac:dyDescent="0.2"/>
    <row r="105" s="1273" customFormat="1" ht="13.5" hidden="1" customHeight="1" x14ac:dyDescent="0.2"/>
    <row r="106" s="1273" customFormat="1" ht="13.5" hidden="1" customHeight="1" x14ac:dyDescent="0.2"/>
    <row r="107" s="1273" customFormat="1" ht="13.5" hidden="1" customHeight="1" x14ac:dyDescent="0.2"/>
    <row r="108" s="1273" customFormat="1" ht="13.5" hidden="1" customHeight="1" x14ac:dyDescent="0.2"/>
    <row r="109" s="1273" customFormat="1" ht="13.5" hidden="1" customHeight="1" x14ac:dyDescent="0.2"/>
    <row r="110" s="1273" customFormat="1" ht="13.5" hidden="1" customHeight="1" x14ac:dyDescent="0.2"/>
    <row r="111" s="1273" customFormat="1" ht="13.5" hidden="1" customHeight="1" x14ac:dyDescent="0.2"/>
    <row r="112" s="1273" customFormat="1" ht="13.5" hidden="1" customHeight="1" x14ac:dyDescent="0.2"/>
    <row r="113" s="1273" customFormat="1" ht="13.5" hidden="1" customHeight="1" x14ac:dyDescent="0.2"/>
    <row r="114" s="1273" customFormat="1" ht="13.5" hidden="1" customHeight="1" x14ac:dyDescent="0.2"/>
    <row r="115" s="1273" customFormat="1" ht="13.5" hidden="1" customHeight="1" x14ac:dyDescent="0.2"/>
    <row r="116" s="1273" customFormat="1" ht="13.5" hidden="1" customHeight="1" x14ac:dyDescent="0.2"/>
    <row r="117" s="1273" customFormat="1" ht="13.5" hidden="1" customHeight="1" x14ac:dyDescent="0.2"/>
    <row r="118" s="1273" customFormat="1" ht="13.5" hidden="1" customHeight="1" x14ac:dyDescent="0.2"/>
    <row r="119" s="1273" customFormat="1" ht="13.5" hidden="1" customHeight="1" x14ac:dyDescent="0.2"/>
    <row r="120" s="1273" customFormat="1" ht="13.5" hidden="1" customHeight="1" x14ac:dyDescent="0.2"/>
    <row r="121" s="1273" customFormat="1" ht="13.5" hidden="1" customHeight="1" x14ac:dyDescent="0.2"/>
    <row r="122" s="1273" customFormat="1" ht="13.5" hidden="1" customHeight="1" x14ac:dyDescent="0.2"/>
    <row r="123" s="1273" customFormat="1" ht="13.5" hidden="1" customHeight="1" x14ac:dyDescent="0.2"/>
    <row r="124" s="1273" customFormat="1" ht="13.5" hidden="1" customHeight="1" x14ac:dyDescent="0.2"/>
    <row r="125" s="1273" customFormat="1" ht="13.5" hidden="1" customHeight="1" x14ac:dyDescent="0.2"/>
    <row r="126" s="1273" customFormat="1" ht="13.5" hidden="1" customHeight="1" x14ac:dyDescent="0.2"/>
    <row r="127" s="1273" customFormat="1" ht="13.5" hidden="1" customHeight="1" x14ac:dyDescent="0.2"/>
    <row r="128" s="1273" customFormat="1" ht="13.5" hidden="1" customHeight="1" x14ac:dyDescent="0.2"/>
    <row r="129" s="1273" customFormat="1" ht="13.5" hidden="1" customHeight="1" x14ac:dyDescent="0.2"/>
    <row r="130" s="1273" customFormat="1" ht="13.5" hidden="1" customHeight="1" x14ac:dyDescent="0.2"/>
    <row r="131" s="1273" customFormat="1" ht="13.5" hidden="1" customHeight="1" x14ac:dyDescent="0.2"/>
    <row r="132" s="1273" customFormat="1" ht="13.5" hidden="1" customHeight="1" x14ac:dyDescent="0.2"/>
    <row r="133" s="1273" customFormat="1" ht="13.5" hidden="1" customHeight="1" x14ac:dyDescent="0.2"/>
    <row r="134" s="1273" customFormat="1" ht="13.5" hidden="1" customHeight="1" x14ac:dyDescent="0.2"/>
    <row r="135" s="1273" customFormat="1" ht="13.5" hidden="1" customHeight="1" x14ac:dyDescent="0.2"/>
    <row r="136" s="1273" customFormat="1" ht="13.5" hidden="1" customHeight="1" x14ac:dyDescent="0.2"/>
    <row r="137" s="1273" customFormat="1" ht="13.5" hidden="1" customHeight="1" x14ac:dyDescent="0.2"/>
    <row r="138" s="1273" customFormat="1" ht="13.5" hidden="1" customHeight="1" x14ac:dyDescent="0.2"/>
    <row r="139" s="1273" customFormat="1" ht="13.5" hidden="1" customHeight="1" x14ac:dyDescent="0.2"/>
    <row r="140" s="1273" customFormat="1" ht="13.5" hidden="1" customHeight="1" x14ac:dyDescent="0.2"/>
    <row r="141" s="1273" customFormat="1" ht="13.5" hidden="1" customHeight="1" x14ac:dyDescent="0.2"/>
    <row r="142" s="1273" customFormat="1" ht="13.5" hidden="1" customHeight="1" x14ac:dyDescent="0.2"/>
    <row r="143" s="1273" customFormat="1" ht="13.5" hidden="1" customHeight="1" x14ac:dyDescent="0.2"/>
    <row r="144" s="1273" customFormat="1" ht="13.5" hidden="1" customHeight="1" x14ac:dyDescent="0.2"/>
    <row r="145" s="1273" customFormat="1" ht="13.5" hidden="1" customHeight="1" x14ac:dyDescent="0.2"/>
    <row r="146" s="1273" customFormat="1" ht="13.5" hidden="1" customHeight="1" x14ac:dyDescent="0.2"/>
    <row r="147" s="1273" customFormat="1" ht="13.5" hidden="1" customHeight="1" x14ac:dyDescent="0.2"/>
    <row r="148" s="1273" customFormat="1" ht="13.5" hidden="1" customHeight="1" x14ac:dyDescent="0.2"/>
    <row r="149" s="1273" customFormat="1" ht="13.5" hidden="1" customHeight="1" x14ac:dyDescent="0.2"/>
    <row r="150" s="1273" customFormat="1" ht="13.5" hidden="1" customHeight="1" x14ac:dyDescent="0.2"/>
    <row r="151" s="1273" customFormat="1" ht="13.5" hidden="1" customHeight="1" x14ac:dyDescent="0.2"/>
    <row r="152" s="1273" customFormat="1" ht="13.5" hidden="1" customHeight="1" x14ac:dyDescent="0.2"/>
    <row r="153" s="1273" customFormat="1" ht="13.5" hidden="1" customHeight="1" x14ac:dyDescent="0.2"/>
    <row r="154" s="1273" customFormat="1" ht="13.5" hidden="1" customHeight="1" x14ac:dyDescent="0.2"/>
    <row r="155" s="1273" customFormat="1" ht="13.5" hidden="1" customHeight="1" x14ac:dyDescent="0.2"/>
    <row r="156" s="1273" customFormat="1" ht="13.5" hidden="1" customHeight="1" x14ac:dyDescent="0.2"/>
    <row r="157" s="1273" customFormat="1" ht="13.5" hidden="1" customHeight="1" x14ac:dyDescent="0.2"/>
    <row r="158" s="1273" customFormat="1" ht="13.5" hidden="1" customHeight="1" x14ac:dyDescent="0.2"/>
    <row r="159" s="1273" customFormat="1" ht="13.5" hidden="1" customHeight="1" x14ac:dyDescent="0.2"/>
    <row r="160" s="1273" customFormat="1" ht="13.5" hidden="1" customHeight="1" x14ac:dyDescent="0.2"/>
  </sheetData>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125"/>
  <sheetViews>
    <sheetView zoomScale="70" zoomScaleNormal="70" workbookViewId="0">
      <selection activeCell="CB23" sqref="CB23"/>
    </sheetView>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2" x14ac:dyDescent="0.2">
      <c r="S2" s="291"/>
      <c r="AH2" s="291"/>
    </row>
    <row r="3" spans="1: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2" x14ac:dyDescent="0.2"/>
    <row r="5" spans="1:34" ht="13.2" x14ac:dyDescent="0.2"/>
    <row r="6" spans="1:34" ht="13.2" x14ac:dyDescent="0.2"/>
    <row r="7" spans="1:34" ht="13.2" x14ac:dyDescent="0.2"/>
    <row r="8" spans="1:34" ht="13.2" x14ac:dyDescent="0.2"/>
    <row r="9" spans="1:34" ht="13.2" x14ac:dyDescent="0.2">
      <c r="AH9" s="291"/>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609</v>
      </c>
    </row>
  </sheetData>
  <phoneticPr fontId="2"/>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125"/>
  <sheetViews>
    <sheetView zoomScale="70" zoomScaleNormal="70" workbookViewId="0"/>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2" x14ac:dyDescent="0.2">
      <c r="S2" s="291"/>
      <c r="AH2" s="291"/>
    </row>
    <row r="3" spans="2: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2" x14ac:dyDescent="0.2"/>
    <row r="5" spans="2:34" ht="13.2" x14ac:dyDescent="0.2"/>
    <row r="6" spans="2:34" ht="13.2" x14ac:dyDescent="0.2"/>
    <row r="7" spans="2:34" ht="13.2" x14ac:dyDescent="0.2"/>
    <row r="8" spans="2:34" ht="13.2" x14ac:dyDescent="0.2"/>
    <row r="9" spans="2:34" ht="13.2" x14ac:dyDescent="0.2">
      <c r="AH9" s="291"/>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c r="AG59" s="291"/>
      <c r="AH59" s="291"/>
    </row>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608</v>
      </c>
    </row>
  </sheetData>
  <phoneticPr fontId="2"/>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51</v>
      </c>
      <c r="E2" s="155"/>
      <c r="F2" s="156" t="s">
        <v>550</v>
      </c>
      <c r="G2" s="157"/>
      <c r="H2" s="158"/>
    </row>
    <row r="3" spans="1:8" x14ac:dyDescent="0.2">
      <c r="A3" s="154" t="s">
        <v>543</v>
      </c>
      <c r="B3" s="159"/>
      <c r="C3" s="160"/>
      <c r="D3" s="161">
        <v>409501</v>
      </c>
      <c r="E3" s="162"/>
      <c r="F3" s="163">
        <v>280458</v>
      </c>
      <c r="G3" s="164"/>
      <c r="H3" s="165"/>
    </row>
    <row r="4" spans="1:8" x14ac:dyDescent="0.2">
      <c r="A4" s="166"/>
      <c r="B4" s="167"/>
      <c r="C4" s="168"/>
      <c r="D4" s="169">
        <v>197103</v>
      </c>
      <c r="E4" s="170"/>
      <c r="F4" s="171">
        <v>127286</v>
      </c>
      <c r="G4" s="172"/>
      <c r="H4" s="173"/>
    </row>
    <row r="5" spans="1:8" x14ac:dyDescent="0.2">
      <c r="A5" s="154" t="s">
        <v>545</v>
      </c>
      <c r="B5" s="159"/>
      <c r="C5" s="160"/>
      <c r="D5" s="161">
        <v>284831</v>
      </c>
      <c r="E5" s="162"/>
      <c r="F5" s="163">
        <v>291945</v>
      </c>
      <c r="G5" s="164"/>
      <c r="H5" s="165"/>
    </row>
    <row r="6" spans="1:8" x14ac:dyDescent="0.2">
      <c r="A6" s="166"/>
      <c r="B6" s="167"/>
      <c r="C6" s="168"/>
      <c r="D6" s="169">
        <v>138719</v>
      </c>
      <c r="E6" s="170"/>
      <c r="F6" s="171">
        <v>127651</v>
      </c>
      <c r="G6" s="172"/>
      <c r="H6" s="173"/>
    </row>
    <row r="7" spans="1:8" x14ac:dyDescent="0.2">
      <c r="A7" s="154" t="s">
        <v>546</v>
      </c>
      <c r="B7" s="159"/>
      <c r="C7" s="160"/>
      <c r="D7" s="161">
        <v>390413</v>
      </c>
      <c r="E7" s="162"/>
      <c r="F7" s="163">
        <v>291173</v>
      </c>
      <c r="G7" s="164"/>
      <c r="H7" s="165"/>
    </row>
    <row r="8" spans="1:8" x14ac:dyDescent="0.2">
      <c r="A8" s="166"/>
      <c r="B8" s="167"/>
      <c r="C8" s="168"/>
      <c r="D8" s="169">
        <v>195569</v>
      </c>
      <c r="E8" s="170"/>
      <c r="F8" s="171">
        <v>119071</v>
      </c>
      <c r="G8" s="172"/>
      <c r="H8" s="173"/>
    </row>
    <row r="9" spans="1:8" x14ac:dyDescent="0.2">
      <c r="A9" s="154" t="s">
        <v>547</v>
      </c>
      <c r="B9" s="159"/>
      <c r="C9" s="160"/>
      <c r="D9" s="161">
        <v>242734</v>
      </c>
      <c r="E9" s="162"/>
      <c r="F9" s="163">
        <v>271581</v>
      </c>
      <c r="G9" s="164"/>
      <c r="H9" s="165"/>
    </row>
    <row r="10" spans="1:8" x14ac:dyDescent="0.2">
      <c r="A10" s="166"/>
      <c r="B10" s="167"/>
      <c r="C10" s="168"/>
      <c r="D10" s="169">
        <v>86061</v>
      </c>
      <c r="E10" s="170"/>
      <c r="F10" s="171">
        <v>117844</v>
      </c>
      <c r="G10" s="172"/>
      <c r="H10" s="173"/>
    </row>
    <row r="11" spans="1:8" x14ac:dyDescent="0.2">
      <c r="A11" s="154" t="s">
        <v>548</v>
      </c>
      <c r="B11" s="159"/>
      <c r="C11" s="160"/>
      <c r="D11" s="161">
        <v>207777</v>
      </c>
      <c r="E11" s="162"/>
      <c r="F11" s="163">
        <v>268375</v>
      </c>
      <c r="G11" s="164"/>
      <c r="H11" s="165"/>
    </row>
    <row r="12" spans="1:8" x14ac:dyDescent="0.2">
      <c r="A12" s="166"/>
      <c r="B12" s="167"/>
      <c r="C12" s="174"/>
      <c r="D12" s="169">
        <v>59700</v>
      </c>
      <c r="E12" s="170"/>
      <c r="F12" s="171">
        <v>119602</v>
      </c>
      <c r="G12" s="172"/>
      <c r="H12" s="173"/>
    </row>
    <row r="13" spans="1:8" x14ac:dyDescent="0.2">
      <c r="A13" s="154"/>
      <c r="B13" s="159"/>
      <c r="C13" s="175"/>
      <c r="D13" s="176">
        <v>307051</v>
      </c>
      <c r="E13" s="177"/>
      <c r="F13" s="178">
        <v>280706</v>
      </c>
      <c r="G13" s="179"/>
      <c r="H13" s="165"/>
    </row>
    <row r="14" spans="1:8" x14ac:dyDescent="0.2">
      <c r="A14" s="166"/>
      <c r="B14" s="167"/>
      <c r="C14" s="168"/>
      <c r="D14" s="169">
        <v>135430</v>
      </c>
      <c r="E14" s="170"/>
      <c r="F14" s="171">
        <v>122291</v>
      </c>
      <c r="G14" s="172"/>
      <c r="H14" s="173"/>
    </row>
    <row r="17" spans="1:11" x14ac:dyDescent="0.2">
      <c r="A17" s="150" t="s">
        <v>52</v>
      </c>
    </row>
    <row r="18" spans="1:11" x14ac:dyDescent="0.2">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
      <c r="A19" s="180" t="s">
        <v>53</v>
      </c>
      <c r="B19" s="180">
        <f>ROUND(VALUE(SUBSTITUTE(実質収支比率等に係る経年分析!F$48,"▲","-")),2)</f>
        <v>2.69</v>
      </c>
      <c r="C19" s="180">
        <f>ROUND(VALUE(SUBSTITUTE(実質収支比率等に係る経年分析!G$48,"▲","-")),2)</f>
        <v>5.51</v>
      </c>
      <c r="D19" s="180">
        <f>ROUND(VALUE(SUBSTITUTE(実質収支比率等に係る経年分析!H$48,"▲","-")),2)</f>
        <v>5.0999999999999996</v>
      </c>
      <c r="E19" s="180">
        <f>ROUND(VALUE(SUBSTITUTE(実質収支比率等に係る経年分析!I$48,"▲","-")),2)</f>
        <v>56.75</v>
      </c>
      <c r="F19" s="180">
        <f>ROUND(VALUE(SUBSTITUTE(実質収支比率等に係る経年分析!J$48,"▲","-")),2)</f>
        <v>44.91</v>
      </c>
    </row>
    <row r="20" spans="1:11" x14ac:dyDescent="0.2">
      <c r="A20" s="180" t="s">
        <v>54</v>
      </c>
      <c r="B20" s="180">
        <f>ROUND(VALUE(SUBSTITUTE(実質収支比率等に係る経年分析!F$47,"▲","-")),2)</f>
        <v>37.369999999999997</v>
      </c>
      <c r="C20" s="180">
        <f>ROUND(VALUE(SUBSTITUTE(実質収支比率等に係る経年分析!G$47,"▲","-")),2)</f>
        <v>37.43</v>
      </c>
      <c r="D20" s="180">
        <f>ROUND(VALUE(SUBSTITUTE(実質収支比率等に係る経年分析!H$47,"▲","-")),2)</f>
        <v>23.16</v>
      </c>
      <c r="E20" s="180">
        <f>ROUND(VALUE(SUBSTITUTE(実質収支比率等に係る経年分析!I$47,"▲","-")),2)</f>
        <v>28.78</v>
      </c>
      <c r="F20" s="180">
        <f>ROUND(VALUE(SUBSTITUTE(実質収支比率等に係る経年分析!J$47,"▲","-")),2)</f>
        <v>28.16</v>
      </c>
    </row>
    <row r="21" spans="1:11" x14ac:dyDescent="0.2">
      <c r="A21" s="180" t="s">
        <v>55</v>
      </c>
      <c r="B21" s="180">
        <f>IF(ISNUMBER(VALUE(SUBSTITUTE(実質収支比率等に係る経年分析!F$49,"▲","-"))),ROUND(VALUE(SUBSTITUTE(実質収支比率等に係る経年分析!F$49,"▲","-")),2),NA())</f>
        <v>-1.34</v>
      </c>
      <c r="C21" s="180">
        <f>IF(ISNUMBER(VALUE(SUBSTITUTE(実質収支比率等に係る経年分析!G$49,"▲","-"))),ROUND(VALUE(SUBSTITUTE(実質収支比率等に係る経年分析!G$49,"▲","-")),2),NA())</f>
        <v>1.29</v>
      </c>
      <c r="D21" s="180">
        <f>IF(ISNUMBER(VALUE(SUBSTITUTE(実質収支比率等に係る経年分析!H$49,"▲","-"))),ROUND(VALUE(SUBSTITUTE(実質収支比率等に係る経年分析!H$49,"▲","-")),2),NA())</f>
        <v>-14.47</v>
      </c>
      <c r="E21" s="180">
        <f>IF(ISNUMBER(VALUE(SUBSTITUTE(実質収支比率等に係る経年分析!I$49,"▲","-"))),ROUND(VALUE(SUBSTITUTE(実質収支比率等に係る経年分析!I$49,"▲","-")),2),NA())</f>
        <v>56.68</v>
      </c>
      <c r="F21" s="180">
        <f>IF(ISNUMBER(VALUE(SUBSTITUTE(実質収支比率等に係る経年分析!J$49,"▲","-"))),ROUND(VALUE(SUBSTITUTE(実質収支比率等に係る経年分析!J$49,"▲","-")),2),NA())</f>
        <v>-10.87</v>
      </c>
    </row>
    <row r="24" spans="1:11" x14ac:dyDescent="0.2">
      <c r="A24" s="150" t="s">
        <v>56</v>
      </c>
    </row>
    <row r="25" spans="1:11" x14ac:dyDescent="0.2">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
      <c r="A26" s="181"/>
      <c r="B26" s="181" t="s">
        <v>57</v>
      </c>
      <c r="C26" s="181" t="s">
        <v>58</v>
      </c>
      <c r="D26" s="181" t="s">
        <v>57</v>
      </c>
      <c r="E26" s="181" t="s">
        <v>58</v>
      </c>
      <c r="F26" s="181" t="s">
        <v>57</v>
      </c>
      <c r="G26" s="181" t="s">
        <v>58</v>
      </c>
      <c r="H26" s="181" t="s">
        <v>57</v>
      </c>
      <c r="I26" s="181" t="s">
        <v>58</v>
      </c>
      <c r="J26" s="181" t="s">
        <v>57</v>
      </c>
      <c r="K26" s="181" t="s">
        <v>58</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2">
      <c r="A30" s="181" t="str">
        <f>IF(連結実質赤字比率に係る赤字・黒字の構成分析!C$40="",NA(),連結実質赤字比率に係る赤字・黒字の構成分析!C$40)</f>
        <v>介護保険事業特別会計介護サービス事業勘定</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2">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7.0000000000000007E-2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0.28000000000000003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0.09</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7.0000000000000007E-2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0.09</v>
      </c>
    </row>
    <row r="32" spans="1:11" x14ac:dyDescent="0.2">
      <c r="A32" s="181" t="str">
        <f>IF(連結実質赤字比率に係る赤字・黒字の構成分析!C$38="",NA(),連結実質赤字比率に係る赤字・黒字の構成分析!C$38)</f>
        <v>介護保険事業特別会計保険事業勘定</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0.33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0.56999999999999995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0.22</v>
      </c>
    </row>
    <row r="33" spans="1:16" x14ac:dyDescent="0.2">
      <c r="A33" s="181" t="str">
        <f>IF(連結実質赤字比率に係る赤字・黒字の構成分析!C$37="",NA(),連結実質赤字比率に係る赤字・黒字の構成分析!C$37)</f>
        <v>簡易水道事業特別会計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0.56000000000000005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0.49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0.43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0.88</v>
      </c>
    </row>
    <row r="34" spans="1:16" x14ac:dyDescent="0.2">
      <c r="A34" s="181" t="str">
        <f>IF(連結実質赤字比率に係る赤字・黒字の構成分析!C$36="",NA(),連結実質赤字比率に係る赤字・黒字の構成分析!C$36)</f>
        <v>公共下水道事業特別会計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0.25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0.28999999999999998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0.23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0.61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0.9</v>
      </c>
    </row>
    <row r="35" spans="1:16" x14ac:dyDescent="0.2">
      <c r="A35" s="181" t="str">
        <f>IF(連結実質赤字比率に係る赤字・黒字の構成分析!C$35="",NA(),連結実質赤字比率に係る赤字・黒字の構成分析!C$35)</f>
        <v>国民健康保険事業特別会計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0.33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0.49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0.89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0.49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1.07</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2.69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5.51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5.09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56.74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44.9</v>
      </c>
    </row>
    <row r="39" spans="1:16" x14ac:dyDescent="0.2">
      <c r="A39" s="150" t="s">
        <v>59</v>
      </c>
    </row>
    <row r="40" spans="1:16" x14ac:dyDescent="0.2">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2">
      <c r="A42" s="182" t="s">
        <v>62</v>
      </c>
      <c r="B42" s="182"/>
      <c r="C42" s="182"/>
      <c r="D42" s="182">
        <f>'実質公債費比率（分子）の構造'!K$52</f>
        <v>602</v>
      </c>
      <c r="E42" s="182"/>
      <c r="F42" s="182"/>
      <c r="G42" s="182">
        <f>'実質公債費比率（分子）の構造'!L$52</f>
        <v>562</v>
      </c>
      <c r="H42" s="182"/>
      <c r="I42" s="182"/>
      <c r="J42" s="182">
        <f>'実質公債費比率（分子）の構造'!M$52</f>
        <v>559</v>
      </c>
      <c r="K42" s="182"/>
      <c r="L42" s="182"/>
      <c r="M42" s="182">
        <f>'実質公債費比率（分子）の構造'!N$52</f>
        <v>591</v>
      </c>
      <c r="N42" s="182"/>
      <c r="O42" s="182"/>
      <c r="P42" s="182">
        <f>'実質公債費比率（分子）の構造'!O$52</f>
        <v>608</v>
      </c>
    </row>
    <row r="43" spans="1:16" x14ac:dyDescent="0.2">
      <c r="A43" s="182" t="s">
        <v>63</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2">
      <c r="A44" s="182" t="s">
        <v>64</v>
      </c>
      <c r="B44" s="182">
        <f>'実質公債費比率（分子）の構造'!K$50</f>
        <v>6</v>
      </c>
      <c r="C44" s="182"/>
      <c r="D44" s="182"/>
      <c r="E44" s="182">
        <f>'実質公債費比率（分子）の構造'!L$50</f>
        <v>7</v>
      </c>
      <c r="F44" s="182"/>
      <c r="G44" s="182"/>
      <c r="H44" s="182">
        <f>'実質公債費比率（分子）の構造'!M$50</f>
        <v>10</v>
      </c>
      <c r="I44" s="182"/>
      <c r="J44" s="182"/>
      <c r="K44" s="182">
        <f>'実質公債費比率（分子）の構造'!N$50</f>
        <v>14</v>
      </c>
      <c r="L44" s="182"/>
      <c r="M44" s="182"/>
      <c r="N44" s="182">
        <f>'実質公債費比率（分子）の構造'!O$50</f>
        <v>14</v>
      </c>
      <c r="O44" s="182"/>
      <c r="P44" s="182"/>
    </row>
    <row r="45" spans="1:16" x14ac:dyDescent="0.2">
      <c r="A45" s="182" t="s">
        <v>65</v>
      </c>
      <c r="B45" s="182">
        <f>'実質公債費比率（分子）の構造'!K$49</f>
        <v>20</v>
      </c>
      <c r="C45" s="182"/>
      <c r="D45" s="182"/>
      <c r="E45" s="182">
        <f>'実質公債費比率（分子）の構造'!L$49</f>
        <v>20</v>
      </c>
      <c r="F45" s="182"/>
      <c r="G45" s="182"/>
      <c r="H45" s="182">
        <f>'実質公債費比率（分子）の構造'!M$49</f>
        <v>35</v>
      </c>
      <c r="I45" s="182"/>
      <c r="J45" s="182"/>
      <c r="K45" s="182">
        <f>'実質公債費比率（分子）の構造'!N$49</f>
        <v>35</v>
      </c>
      <c r="L45" s="182"/>
      <c r="M45" s="182"/>
      <c r="N45" s="182">
        <f>'実質公債費比率（分子）の構造'!O$49</f>
        <v>35</v>
      </c>
      <c r="O45" s="182"/>
      <c r="P45" s="182"/>
    </row>
    <row r="46" spans="1:16" x14ac:dyDescent="0.2">
      <c r="A46" s="182" t="s">
        <v>66</v>
      </c>
      <c r="B46" s="182">
        <f>'実質公債費比率（分子）の構造'!K$48</f>
        <v>108</v>
      </c>
      <c r="C46" s="182"/>
      <c r="D46" s="182"/>
      <c r="E46" s="182">
        <f>'実質公債費比率（分子）の構造'!L$48</f>
        <v>110</v>
      </c>
      <c r="F46" s="182"/>
      <c r="G46" s="182"/>
      <c r="H46" s="182">
        <f>'実質公債費比率（分子）の構造'!M$48</f>
        <v>109</v>
      </c>
      <c r="I46" s="182"/>
      <c r="J46" s="182"/>
      <c r="K46" s="182">
        <f>'実質公債費比率（分子）の構造'!N$48</f>
        <v>117</v>
      </c>
      <c r="L46" s="182"/>
      <c r="M46" s="182"/>
      <c r="N46" s="182">
        <f>'実質公債費比率（分子）の構造'!O$48</f>
        <v>177</v>
      </c>
      <c r="O46" s="182"/>
      <c r="P46" s="182"/>
    </row>
    <row r="47" spans="1:16" x14ac:dyDescent="0.2">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69</v>
      </c>
      <c r="B49" s="182">
        <f>'実質公債費比率（分子）の構造'!K$45</f>
        <v>873</v>
      </c>
      <c r="C49" s="182"/>
      <c r="D49" s="182"/>
      <c r="E49" s="182">
        <f>'実質公債費比率（分子）の構造'!L$45</f>
        <v>727</v>
      </c>
      <c r="F49" s="182"/>
      <c r="G49" s="182"/>
      <c r="H49" s="182">
        <f>'実質公債費比率（分子）の構造'!M$45</f>
        <v>748</v>
      </c>
      <c r="I49" s="182"/>
      <c r="J49" s="182"/>
      <c r="K49" s="182">
        <f>'実質公債費比率（分子）の構造'!N$45</f>
        <v>709</v>
      </c>
      <c r="L49" s="182"/>
      <c r="M49" s="182"/>
      <c r="N49" s="182">
        <f>'実質公債費比率（分子）の構造'!O$45</f>
        <v>685</v>
      </c>
      <c r="O49" s="182"/>
      <c r="P49" s="182"/>
    </row>
    <row r="50" spans="1:16" x14ac:dyDescent="0.2">
      <c r="A50" s="182" t="s">
        <v>70</v>
      </c>
      <c r="B50" s="182" t="e">
        <f>NA()</f>
        <v>#N/A</v>
      </c>
      <c r="C50" s="182">
        <f>IF(ISNUMBER('実質公債費比率（分子）の構造'!K$53),'実質公債費比率（分子）の構造'!K$53,NA())</f>
        <v>405</v>
      </c>
      <c r="D50" s="182" t="e">
        <f>NA()</f>
        <v>#N/A</v>
      </c>
      <c r="E50" s="182" t="e">
        <f>NA()</f>
        <v>#N/A</v>
      </c>
      <c r="F50" s="182">
        <f>IF(ISNUMBER('実質公債費比率（分子）の構造'!L$53),'実質公債費比率（分子）の構造'!L$53,NA())</f>
        <v>302</v>
      </c>
      <c r="G50" s="182" t="e">
        <f>NA()</f>
        <v>#N/A</v>
      </c>
      <c r="H50" s="182" t="e">
        <f>NA()</f>
        <v>#N/A</v>
      </c>
      <c r="I50" s="182">
        <f>IF(ISNUMBER('実質公債費比率（分子）の構造'!M$53),'実質公債費比率（分子）の構造'!M$53,NA())</f>
        <v>343</v>
      </c>
      <c r="J50" s="182" t="e">
        <f>NA()</f>
        <v>#N/A</v>
      </c>
      <c r="K50" s="182" t="e">
        <f>NA()</f>
        <v>#N/A</v>
      </c>
      <c r="L50" s="182">
        <f>IF(ISNUMBER('実質公債費比率（分子）の構造'!N$53),'実質公債費比率（分子）の構造'!N$53,NA())</f>
        <v>284</v>
      </c>
      <c r="M50" s="182" t="e">
        <f>NA()</f>
        <v>#N/A</v>
      </c>
      <c r="N50" s="182" t="e">
        <f>NA()</f>
        <v>#N/A</v>
      </c>
      <c r="O50" s="182">
        <f>IF(ISNUMBER('実質公債費比率（分子）の構造'!O$53),'実質公債費比率（分子）の構造'!O$53,NA())</f>
        <v>303</v>
      </c>
      <c r="P50" s="182" t="e">
        <f>NA()</f>
        <v>#N/A</v>
      </c>
    </row>
    <row r="53" spans="1:16" x14ac:dyDescent="0.2">
      <c r="A53" s="150" t="s">
        <v>71</v>
      </c>
    </row>
    <row r="54" spans="1:16" x14ac:dyDescent="0.2">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2">
      <c r="A56" s="181" t="s">
        <v>42</v>
      </c>
      <c r="B56" s="181"/>
      <c r="C56" s="181"/>
      <c r="D56" s="181">
        <f>'将来負担比率（分子）の構造'!I$52</f>
        <v>6301</v>
      </c>
      <c r="E56" s="181"/>
      <c r="F56" s="181"/>
      <c r="G56" s="181">
        <f>'将来負担比率（分子）の構造'!J$52</f>
        <v>7177</v>
      </c>
      <c r="H56" s="181"/>
      <c r="I56" s="181"/>
      <c r="J56" s="181">
        <f>'将来負担比率（分子）の構造'!K$52</f>
        <v>7823</v>
      </c>
      <c r="K56" s="181"/>
      <c r="L56" s="181"/>
      <c r="M56" s="181">
        <f>'将来負担比率（分子）の構造'!L$52</f>
        <v>8233</v>
      </c>
      <c r="N56" s="181"/>
      <c r="O56" s="181"/>
      <c r="P56" s="181">
        <f>'将来負担比率（分子）の構造'!M$52</f>
        <v>9151</v>
      </c>
    </row>
    <row r="57" spans="1:16" x14ac:dyDescent="0.2">
      <c r="A57" s="181" t="s">
        <v>41</v>
      </c>
      <c r="B57" s="181"/>
      <c r="C57" s="181"/>
      <c r="D57" s="181">
        <f>'将来負担比率（分子）の構造'!I$51</f>
        <v>1181</v>
      </c>
      <c r="E57" s="181"/>
      <c r="F57" s="181"/>
      <c r="G57" s="181">
        <f>'将来負担比率（分子）の構造'!J$51</f>
        <v>1102</v>
      </c>
      <c r="H57" s="181"/>
      <c r="I57" s="181"/>
      <c r="J57" s="181">
        <f>'将来負担比率（分子）の構造'!K$51</f>
        <v>1110</v>
      </c>
      <c r="K57" s="181"/>
      <c r="L57" s="181"/>
      <c r="M57" s="181">
        <f>'将来負担比率（分子）の構造'!L$51</f>
        <v>1121</v>
      </c>
      <c r="N57" s="181"/>
      <c r="O57" s="181"/>
      <c r="P57" s="181">
        <f>'将来負担比率（分子）の構造'!M$51</f>
        <v>1106</v>
      </c>
    </row>
    <row r="58" spans="1:16" x14ac:dyDescent="0.2">
      <c r="A58" s="181" t="s">
        <v>40</v>
      </c>
      <c r="B58" s="181"/>
      <c r="C58" s="181"/>
      <c r="D58" s="181">
        <f>'将来負担比率（分子）の構造'!I$50</f>
        <v>4755</v>
      </c>
      <c r="E58" s="181"/>
      <c r="F58" s="181"/>
      <c r="G58" s="181">
        <f>'将来負担比率（分子）の構造'!J$50</f>
        <v>5893</v>
      </c>
      <c r="H58" s="181"/>
      <c r="I58" s="181"/>
      <c r="J58" s="181">
        <f>'将来負担比率（分子）の構造'!K$50</f>
        <v>5076</v>
      </c>
      <c r="K58" s="181"/>
      <c r="L58" s="181"/>
      <c r="M58" s="181">
        <f>'将来負担比率（分子）の構造'!L$50</f>
        <v>6547</v>
      </c>
      <c r="N58" s="181"/>
      <c r="O58" s="181"/>
      <c r="P58" s="181">
        <f>'将来負担比率（分子）の構造'!M$50</f>
        <v>8061</v>
      </c>
    </row>
    <row r="59" spans="1:16" x14ac:dyDescent="0.2">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34</v>
      </c>
      <c r="B62" s="181">
        <f>'将来負担比率（分子）の構造'!I$45</f>
        <v>931</v>
      </c>
      <c r="C62" s="181"/>
      <c r="D62" s="181"/>
      <c r="E62" s="181">
        <f>'将来負担比率（分子）の構造'!J$45</f>
        <v>916</v>
      </c>
      <c r="F62" s="181"/>
      <c r="G62" s="181"/>
      <c r="H62" s="181">
        <f>'将来負担比率（分子）の構造'!K$45</f>
        <v>888</v>
      </c>
      <c r="I62" s="181"/>
      <c r="J62" s="181"/>
      <c r="K62" s="181">
        <f>'将来負担比率（分子）の構造'!L$45</f>
        <v>885</v>
      </c>
      <c r="L62" s="181"/>
      <c r="M62" s="181"/>
      <c r="N62" s="181">
        <f>'将来負担比率（分子）の構造'!M$45</f>
        <v>967</v>
      </c>
      <c r="O62" s="181"/>
      <c r="P62" s="181"/>
    </row>
    <row r="63" spans="1:16" x14ac:dyDescent="0.2">
      <c r="A63" s="181" t="s">
        <v>33</v>
      </c>
      <c r="B63" s="181">
        <f>'将来負担比率（分子）の構造'!I$44</f>
        <v>241</v>
      </c>
      <c r="C63" s="181"/>
      <c r="D63" s="181"/>
      <c r="E63" s="181">
        <f>'将来負担比率（分子）の構造'!J$44</f>
        <v>222</v>
      </c>
      <c r="F63" s="181"/>
      <c r="G63" s="181"/>
      <c r="H63" s="181">
        <f>'将来負担比率（分子）の構造'!K$44</f>
        <v>189</v>
      </c>
      <c r="I63" s="181"/>
      <c r="J63" s="181"/>
      <c r="K63" s="181">
        <f>'将来負担比率（分子）の構造'!L$44</f>
        <v>155</v>
      </c>
      <c r="L63" s="181"/>
      <c r="M63" s="181"/>
      <c r="N63" s="181">
        <f>'将来負担比率（分子）の構造'!M$44</f>
        <v>124</v>
      </c>
      <c r="O63" s="181"/>
      <c r="P63" s="181"/>
    </row>
    <row r="64" spans="1:16" x14ac:dyDescent="0.2">
      <c r="A64" s="181" t="s">
        <v>32</v>
      </c>
      <c r="B64" s="181">
        <f>'将来負担比率（分子）の構造'!I$43</f>
        <v>2722</v>
      </c>
      <c r="C64" s="181"/>
      <c r="D64" s="181"/>
      <c r="E64" s="181">
        <f>'将来負担比率（分子）の構造'!J$43</f>
        <v>3652</v>
      </c>
      <c r="F64" s="181"/>
      <c r="G64" s="181"/>
      <c r="H64" s="181">
        <f>'将来負担比率（分子）の構造'!K$43</f>
        <v>4071</v>
      </c>
      <c r="I64" s="181"/>
      <c r="J64" s="181"/>
      <c r="K64" s="181">
        <f>'将来負担比率（分子）の構造'!L$43</f>
        <v>4144</v>
      </c>
      <c r="L64" s="181"/>
      <c r="M64" s="181"/>
      <c r="N64" s="181">
        <f>'将来負担比率（分子）の構造'!M$43</f>
        <v>4856</v>
      </c>
      <c r="O64" s="181"/>
      <c r="P64" s="181"/>
    </row>
    <row r="65" spans="1:16" x14ac:dyDescent="0.2">
      <c r="A65" s="181" t="s">
        <v>31</v>
      </c>
      <c r="B65" s="181">
        <f>'将来負担比率（分子）の構造'!I$42</f>
        <v>5</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2">
      <c r="A66" s="181" t="s">
        <v>30</v>
      </c>
      <c r="B66" s="181">
        <f>'将来負担比率（分子）の構造'!I$41</f>
        <v>8284</v>
      </c>
      <c r="C66" s="181"/>
      <c r="D66" s="181"/>
      <c r="E66" s="181">
        <f>'将来負担比率（分子）の構造'!J$41</f>
        <v>8336</v>
      </c>
      <c r="F66" s="181"/>
      <c r="G66" s="181"/>
      <c r="H66" s="181">
        <f>'将来負担比率（分子）の構造'!K$41</f>
        <v>9123</v>
      </c>
      <c r="I66" s="181"/>
      <c r="J66" s="181"/>
      <c r="K66" s="181">
        <f>'将来負担比率（分子）の構造'!L$41</f>
        <v>9583</v>
      </c>
      <c r="L66" s="181"/>
      <c r="M66" s="181"/>
      <c r="N66" s="181">
        <f>'将来負担比率（分子）の構造'!M$41</f>
        <v>10403</v>
      </c>
      <c r="O66" s="181"/>
      <c r="P66" s="181"/>
    </row>
    <row r="67" spans="1:16" x14ac:dyDescent="0.2">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261</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75</v>
      </c>
      <c r="B70" s="183"/>
      <c r="C70" s="183"/>
      <c r="D70" s="183"/>
      <c r="E70" s="183"/>
      <c r="F70" s="183"/>
    </row>
    <row r="71" spans="1:16" x14ac:dyDescent="0.2">
      <c r="A71" s="184"/>
      <c r="B71" s="184" t="str">
        <f>基金残高に係る経年分析!F54</f>
        <v>H29</v>
      </c>
      <c r="C71" s="184" t="str">
        <f>基金残高に係る経年分析!G54</f>
        <v>H30</v>
      </c>
      <c r="D71" s="184" t="str">
        <f>基金残高に係る経年分析!H54</f>
        <v>R01</v>
      </c>
    </row>
    <row r="72" spans="1:16" x14ac:dyDescent="0.2">
      <c r="A72" s="184" t="s">
        <v>76</v>
      </c>
      <c r="B72" s="185">
        <f>基金残高に係る経年分析!F55</f>
        <v>822</v>
      </c>
      <c r="C72" s="185">
        <f>基金残高に係る経年分析!G55</f>
        <v>1000</v>
      </c>
      <c r="D72" s="185">
        <f>基金残高に係る経年分析!H55</f>
        <v>997</v>
      </c>
    </row>
    <row r="73" spans="1:16" x14ac:dyDescent="0.2">
      <c r="A73" s="184" t="s">
        <v>77</v>
      </c>
      <c r="B73" s="185">
        <f>基金残高に係る経年分析!F56</f>
        <v>525</v>
      </c>
      <c r="C73" s="185">
        <f>基金残高に係る経年分析!G56</f>
        <v>1047</v>
      </c>
      <c r="D73" s="185">
        <f>基金残高に係る経年分析!H56</f>
        <v>1350</v>
      </c>
    </row>
    <row r="74" spans="1:16" x14ac:dyDescent="0.2">
      <c r="A74" s="184" t="s">
        <v>78</v>
      </c>
      <c r="B74" s="185">
        <f>基金残高に係る経年分析!F57</f>
        <v>3575</v>
      </c>
      <c r="C74" s="185">
        <f>基金残高に係る経年分析!G57</f>
        <v>4352</v>
      </c>
      <c r="D74" s="185">
        <f>基金残高に係る経年分析!H57</f>
        <v>5563</v>
      </c>
    </row>
  </sheetData>
  <sheetProtection algorithmName="SHA-512" hashValue="ssFKiuKlR7mSHaiAmZYlK3O7Qe+275XMqdtEx2tQAC7t7mn1w6n98JH5QYvX6pjDQNQndDWkDqy1fCcUASmmSA==" saltValue="i9iikk1wWXAmlSVMjAopa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95" width="1.6640625" style="226" customWidth="1"/>
    <col min="96" max="133" width="1.6640625" style="242"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209</v>
      </c>
      <c r="DI1" s="760"/>
      <c r="DJ1" s="760"/>
      <c r="DK1" s="760"/>
      <c r="DL1" s="760"/>
      <c r="DM1" s="760"/>
      <c r="DN1" s="761"/>
      <c r="DO1" s="226"/>
      <c r="DP1" s="759" t="s">
        <v>210</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2">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01" t="s">
        <v>212</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213</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214</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2">
      <c r="B4" s="701" t="s">
        <v>1</v>
      </c>
      <c r="C4" s="702"/>
      <c r="D4" s="702"/>
      <c r="E4" s="702"/>
      <c r="F4" s="702"/>
      <c r="G4" s="702"/>
      <c r="H4" s="702"/>
      <c r="I4" s="702"/>
      <c r="J4" s="702"/>
      <c r="K4" s="702"/>
      <c r="L4" s="702"/>
      <c r="M4" s="702"/>
      <c r="N4" s="702"/>
      <c r="O4" s="702"/>
      <c r="P4" s="702"/>
      <c r="Q4" s="703"/>
      <c r="R4" s="701" t="s">
        <v>215</v>
      </c>
      <c r="S4" s="702"/>
      <c r="T4" s="702"/>
      <c r="U4" s="702"/>
      <c r="V4" s="702"/>
      <c r="W4" s="702"/>
      <c r="X4" s="702"/>
      <c r="Y4" s="703"/>
      <c r="Z4" s="701" t="s">
        <v>216</v>
      </c>
      <c r="AA4" s="702"/>
      <c r="AB4" s="702"/>
      <c r="AC4" s="703"/>
      <c r="AD4" s="701" t="s">
        <v>217</v>
      </c>
      <c r="AE4" s="702"/>
      <c r="AF4" s="702"/>
      <c r="AG4" s="702"/>
      <c r="AH4" s="702"/>
      <c r="AI4" s="702"/>
      <c r="AJ4" s="702"/>
      <c r="AK4" s="703"/>
      <c r="AL4" s="701" t="s">
        <v>216</v>
      </c>
      <c r="AM4" s="702"/>
      <c r="AN4" s="702"/>
      <c r="AO4" s="703"/>
      <c r="AP4" s="762" t="s">
        <v>218</v>
      </c>
      <c r="AQ4" s="762"/>
      <c r="AR4" s="762"/>
      <c r="AS4" s="762"/>
      <c r="AT4" s="762"/>
      <c r="AU4" s="762"/>
      <c r="AV4" s="762"/>
      <c r="AW4" s="762"/>
      <c r="AX4" s="762"/>
      <c r="AY4" s="762"/>
      <c r="AZ4" s="762"/>
      <c r="BA4" s="762"/>
      <c r="BB4" s="762"/>
      <c r="BC4" s="762"/>
      <c r="BD4" s="762"/>
      <c r="BE4" s="762"/>
      <c r="BF4" s="762"/>
      <c r="BG4" s="762" t="s">
        <v>219</v>
      </c>
      <c r="BH4" s="762"/>
      <c r="BI4" s="762"/>
      <c r="BJ4" s="762"/>
      <c r="BK4" s="762"/>
      <c r="BL4" s="762"/>
      <c r="BM4" s="762"/>
      <c r="BN4" s="762"/>
      <c r="BO4" s="762" t="s">
        <v>216</v>
      </c>
      <c r="BP4" s="762"/>
      <c r="BQ4" s="762"/>
      <c r="BR4" s="762"/>
      <c r="BS4" s="762" t="s">
        <v>220</v>
      </c>
      <c r="BT4" s="762"/>
      <c r="BU4" s="762"/>
      <c r="BV4" s="762"/>
      <c r="BW4" s="762"/>
      <c r="BX4" s="762"/>
      <c r="BY4" s="762"/>
      <c r="BZ4" s="762"/>
      <c r="CA4" s="762"/>
      <c r="CB4" s="762"/>
      <c r="CD4" s="744" t="s">
        <v>221</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2">
      <c r="B5" s="706" t="s">
        <v>222</v>
      </c>
      <c r="C5" s="707"/>
      <c r="D5" s="707"/>
      <c r="E5" s="707"/>
      <c r="F5" s="707"/>
      <c r="G5" s="707"/>
      <c r="H5" s="707"/>
      <c r="I5" s="707"/>
      <c r="J5" s="707"/>
      <c r="K5" s="707"/>
      <c r="L5" s="707"/>
      <c r="M5" s="707"/>
      <c r="N5" s="707"/>
      <c r="O5" s="707"/>
      <c r="P5" s="707"/>
      <c r="Q5" s="708"/>
      <c r="R5" s="695">
        <v>1617239</v>
      </c>
      <c r="S5" s="696"/>
      <c r="T5" s="696"/>
      <c r="U5" s="696"/>
      <c r="V5" s="696"/>
      <c r="W5" s="696"/>
      <c r="X5" s="696"/>
      <c r="Y5" s="739"/>
      <c r="Z5" s="757">
        <v>7.3</v>
      </c>
      <c r="AA5" s="757"/>
      <c r="AB5" s="757"/>
      <c r="AC5" s="757"/>
      <c r="AD5" s="758">
        <v>1617239</v>
      </c>
      <c r="AE5" s="758"/>
      <c r="AF5" s="758"/>
      <c r="AG5" s="758"/>
      <c r="AH5" s="758"/>
      <c r="AI5" s="758"/>
      <c r="AJ5" s="758"/>
      <c r="AK5" s="758"/>
      <c r="AL5" s="740">
        <v>48</v>
      </c>
      <c r="AM5" s="711"/>
      <c r="AN5" s="711"/>
      <c r="AO5" s="741"/>
      <c r="AP5" s="706" t="s">
        <v>223</v>
      </c>
      <c r="AQ5" s="707"/>
      <c r="AR5" s="707"/>
      <c r="AS5" s="707"/>
      <c r="AT5" s="707"/>
      <c r="AU5" s="707"/>
      <c r="AV5" s="707"/>
      <c r="AW5" s="707"/>
      <c r="AX5" s="707"/>
      <c r="AY5" s="707"/>
      <c r="AZ5" s="707"/>
      <c r="BA5" s="707"/>
      <c r="BB5" s="707"/>
      <c r="BC5" s="707"/>
      <c r="BD5" s="707"/>
      <c r="BE5" s="707"/>
      <c r="BF5" s="708"/>
      <c r="BG5" s="640">
        <v>1617239</v>
      </c>
      <c r="BH5" s="641"/>
      <c r="BI5" s="641"/>
      <c r="BJ5" s="641"/>
      <c r="BK5" s="641"/>
      <c r="BL5" s="641"/>
      <c r="BM5" s="641"/>
      <c r="BN5" s="642"/>
      <c r="BO5" s="677">
        <v>100</v>
      </c>
      <c r="BP5" s="677"/>
      <c r="BQ5" s="677"/>
      <c r="BR5" s="677"/>
      <c r="BS5" s="678" t="s">
        <v>134</v>
      </c>
      <c r="BT5" s="678"/>
      <c r="BU5" s="678"/>
      <c r="BV5" s="678"/>
      <c r="BW5" s="678"/>
      <c r="BX5" s="678"/>
      <c r="BY5" s="678"/>
      <c r="BZ5" s="678"/>
      <c r="CA5" s="678"/>
      <c r="CB5" s="728"/>
      <c r="CD5" s="744" t="s">
        <v>218</v>
      </c>
      <c r="CE5" s="745"/>
      <c r="CF5" s="745"/>
      <c r="CG5" s="745"/>
      <c r="CH5" s="745"/>
      <c r="CI5" s="745"/>
      <c r="CJ5" s="745"/>
      <c r="CK5" s="745"/>
      <c r="CL5" s="745"/>
      <c r="CM5" s="745"/>
      <c r="CN5" s="745"/>
      <c r="CO5" s="745"/>
      <c r="CP5" s="745"/>
      <c r="CQ5" s="746"/>
      <c r="CR5" s="744" t="s">
        <v>224</v>
      </c>
      <c r="CS5" s="745"/>
      <c r="CT5" s="745"/>
      <c r="CU5" s="745"/>
      <c r="CV5" s="745"/>
      <c r="CW5" s="745"/>
      <c r="CX5" s="745"/>
      <c r="CY5" s="746"/>
      <c r="CZ5" s="744" t="s">
        <v>216</v>
      </c>
      <c r="DA5" s="745"/>
      <c r="DB5" s="745"/>
      <c r="DC5" s="746"/>
      <c r="DD5" s="744" t="s">
        <v>225</v>
      </c>
      <c r="DE5" s="745"/>
      <c r="DF5" s="745"/>
      <c r="DG5" s="745"/>
      <c r="DH5" s="745"/>
      <c r="DI5" s="745"/>
      <c r="DJ5" s="745"/>
      <c r="DK5" s="745"/>
      <c r="DL5" s="745"/>
      <c r="DM5" s="745"/>
      <c r="DN5" s="745"/>
      <c r="DO5" s="745"/>
      <c r="DP5" s="746"/>
      <c r="DQ5" s="744" t="s">
        <v>226</v>
      </c>
      <c r="DR5" s="745"/>
      <c r="DS5" s="745"/>
      <c r="DT5" s="745"/>
      <c r="DU5" s="745"/>
      <c r="DV5" s="745"/>
      <c r="DW5" s="745"/>
      <c r="DX5" s="745"/>
      <c r="DY5" s="745"/>
      <c r="DZ5" s="745"/>
      <c r="EA5" s="745"/>
      <c r="EB5" s="745"/>
      <c r="EC5" s="746"/>
    </row>
    <row r="6" spans="2:143" ht="11.25" customHeight="1" x14ac:dyDescent="0.2">
      <c r="B6" s="637" t="s">
        <v>227</v>
      </c>
      <c r="C6" s="638"/>
      <c r="D6" s="638"/>
      <c r="E6" s="638"/>
      <c r="F6" s="638"/>
      <c r="G6" s="638"/>
      <c r="H6" s="638"/>
      <c r="I6" s="638"/>
      <c r="J6" s="638"/>
      <c r="K6" s="638"/>
      <c r="L6" s="638"/>
      <c r="M6" s="638"/>
      <c r="N6" s="638"/>
      <c r="O6" s="638"/>
      <c r="P6" s="638"/>
      <c r="Q6" s="639"/>
      <c r="R6" s="640">
        <v>95564</v>
      </c>
      <c r="S6" s="641"/>
      <c r="T6" s="641"/>
      <c r="U6" s="641"/>
      <c r="V6" s="641"/>
      <c r="W6" s="641"/>
      <c r="X6" s="641"/>
      <c r="Y6" s="642"/>
      <c r="Z6" s="677">
        <v>0.4</v>
      </c>
      <c r="AA6" s="677"/>
      <c r="AB6" s="677"/>
      <c r="AC6" s="677"/>
      <c r="AD6" s="678">
        <v>95564</v>
      </c>
      <c r="AE6" s="678"/>
      <c r="AF6" s="678"/>
      <c r="AG6" s="678"/>
      <c r="AH6" s="678"/>
      <c r="AI6" s="678"/>
      <c r="AJ6" s="678"/>
      <c r="AK6" s="678"/>
      <c r="AL6" s="643">
        <v>2.8</v>
      </c>
      <c r="AM6" s="644"/>
      <c r="AN6" s="644"/>
      <c r="AO6" s="679"/>
      <c r="AP6" s="637" t="s">
        <v>228</v>
      </c>
      <c r="AQ6" s="638"/>
      <c r="AR6" s="638"/>
      <c r="AS6" s="638"/>
      <c r="AT6" s="638"/>
      <c r="AU6" s="638"/>
      <c r="AV6" s="638"/>
      <c r="AW6" s="638"/>
      <c r="AX6" s="638"/>
      <c r="AY6" s="638"/>
      <c r="AZ6" s="638"/>
      <c r="BA6" s="638"/>
      <c r="BB6" s="638"/>
      <c r="BC6" s="638"/>
      <c r="BD6" s="638"/>
      <c r="BE6" s="638"/>
      <c r="BF6" s="639"/>
      <c r="BG6" s="640">
        <v>1617239</v>
      </c>
      <c r="BH6" s="641"/>
      <c r="BI6" s="641"/>
      <c r="BJ6" s="641"/>
      <c r="BK6" s="641"/>
      <c r="BL6" s="641"/>
      <c r="BM6" s="641"/>
      <c r="BN6" s="642"/>
      <c r="BO6" s="677">
        <v>100</v>
      </c>
      <c r="BP6" s="677"/>
      <c r="BQ6" s="677"/>
      <c r="BR6" s="677"/>
      <c r="BS6" s="678" t="s">
        <v>229</v>
      </c>
      <c r="BT6" s="678"/>
      <c r="BU6" s="678"/>
      <c r="BV6" s="678"/>
      <c r="BW6" s="678"/>
      <c r="BX6" s="678"/>
      <c r="BY6" s="678"/>
      <c r="BZ6" s="678"/>
      <c r="CA6" s="678"/>
      <c r="CB6" s="728"/>
      <c r="CD6" s="698" t="s">
        <v>230</v>
      </c>
      <c r="CE6" s="699"/>
      <c r="CF6" s="699"/>
      <c r="CG6" s="699"/>
      <c r="CH6" s="699"/>
      <c r="CI6" s="699"/>
      <c r="CJ6" s="699"/>
      <c r="CK6" s="699"/>
      <c r="CL6" s="699"/>
      <c r="CM6" s="699"/>
      <c r="CN6" s="699"/>
      <c r="CO6" s="699"/>
      <c r="CP6" s="699"/>
      <c r="CQ6" s="700"/>
      <c r="CR6" s="640">
        <v>69965</v>
      </c>
      <c r="CS6" s="641"/>
      <c r="CT6" s="641"/>
      <c r="CU6" s="641"/>
      <c r="CV6" s="641"/>
      <c r="CW6" s="641"/>
      <c r="CX6" s="641"/>
      <c r="CY6" s="642"/>
      <c r="CZ6" s="740">
        <v>0.4</v>
      </c>
      <c r="DA6" s="711"/>
      <c r="DB6" s="711"/>
      <c r="DC6" s="743"/>
      <c r="DD6" s="646" t="s">
        <v>229</v>
      </c>
      <c r="DE6" s="641"/>
      <c r="DF6" s="641"/>
      <c r="DG6" s="641"/>
      <c r="DH6" s="641"/>
      <c r="DI6" s="641"/>
      <c r="DJ6" s="641"/>
      <c r="DK6" s="641"/>
      <c r="DL6" s="641"/>
      <c r="DM6" s="641"/>
      <c r="DN6" s="641"/>
      <c r="DO6" s="641"/>
      <c r="DP6" s="642"/>
      <c r="DQ6" s="646">
        <v>69965</v>
      </c>
      <c r="DR6" s="641"/>
      <c r="DS6" s="641"/>
      <c r="DT6" s="641"/>
      <c r="DU6" s="641"/>
      <c r="DV6" s="641"/>
      <c r="DW6" s="641"/>
      <c r="DX6" s="641"/>
      <c r="DY6" s="641"/>
      <c r="DZ6" s="641"/>
      <c r="EA6" s="641"/>
      <c r="EB6" s="641"/>
      <c r="EC6" s="684"/>
    </row>
    <row r="7" spans="2:143" ht="11.25" customHeight="1" x14ac:dyDescent="0.2">
      <c r="B7" s="637" t="s">
        <v>231</v>
      </c>
      <c r="C7" s="638"/>
      <c r="D7" s="638"/>
      <c r="E7" s="638"/>
      <c r="F7" s="638"/>
      <c r="G7" s="638"/>
      <c r="H7" s="638"/>
      <c r="I7" s="638"/>
      <c r="J7" s="638"/>
      <c r="K7" s="638"/>
      <c r="L7" s="638"/>
      <c r="M7" s="638"/>
      <c r="N7" s="638"/>
      <c r="O7" s="638"/>
      <c r="P7" s="638"/>
      <c r="Q7" s="639"/>
      <c r="R7" s="640">
        <v>420</v>
      </c>
      <c r="S7" s="641"/>
      <c r="T7" s="641"/>
      <c r="U7" s="641"/>
      <c r="V7" s="641"/>
      <c r="W7" s="641"/>
      <c r="X7" s="641"/>
      <c r="Y7" s="642"/>
      <c r="Z7" s="677">
        <v>0</v>
      </c>
      <c r="AA7" s="677"/>
      <c r="AB7" s="677"/>
      <c r="AC7" s="677"/>
      <c r="AD7" s="678">
        <v>420</v>
      </c>
      <c r="AE7" s="678"/>
      <c r="AF7" s="678"/>
      <c r="AG7" s="678"/>
      <c r="AH7" s="678"/>
      <c r="AI7" s="678"/>
      <c r="AJ7" s="678"/>
      <c r="AK7" s="678"/>
      <c r="AL7" s="643">
        <v>0</v>
      </c>
      <c r="AM7" s="644"/>
      <c r="AN7" s="644"/>
      <c r="AO7" s="679"/>
      <c r="AP7" s="637" t="s">
        <v>232</v>
      </c>
      <c r="AQ7" s="638"/>
      <c r="AR7" s="638"/>
      <c r="AS7" s="638"/>
      <c r="AT7" s="638"/>
      <c r="AU7" s="638"/>
      <c r="AV7" s="638"/>
      <c r="AW7" s="638"/>
      <c r="AX7" s="638"/>
      <c r="AY7" s="638"/>
      <c r="AZ7" s="638"/>
      <c r="BA7" s="638"/>
      <c r="BB7" s="638"/>
      <c r="BC7" s="638"/>
      <c r="BD7" s="638"/>
      <c r="BE7" s="638"/>
      <c r="BF7" s="639"/>
      <c r="BG7" s="640">
        <v>307902</v>
      </c>
      <c r="BH7" s="641"/>
      <c r="BI7" s="641"/>
      <c r="BJ7" s="641"/>
      <c r="BK7" s="641"/>
      <c r="BL7" s="641"/>
      <c r="BM7" s="641"/>
      <c r="BN7" s="642"/>
      <c r="BO7" s="677">
        <v>19</v>
      </c>
      <c r="BP7" s="677"/>
      <c r="BQ7" s="677"/>
      <c r="BR7" s="677"/>
      <c r="BS7" s="678" t="s">
        <v>134</v>
      </c>
      <c r="BT7" s="678"/>
      <c r="BU7" s="678"/>
      <c r="BV7" s="678"/>
      <c r="BW7" s="678"/>
      <c r="BX7" s="678"/>
      <c r="BY7" s="678"/>
      <c r="BZ7" s="678"/>
      <c r="CA7" s="678"/>
      <c r="CB7" s="728"/>
      <c r="CD7" s="673" t="s">
        <v>233</v>
      </c>
      <c r="CE7" s="674"/>
      <c r="CF7" s="674"/>
      <c r="CG7" s="674"/>
      <c r="CH7" s="674"/>
      <c r="CI7" s="674"/>
      <c r="CJ7" s="674"/>
      <c r="CK7" s="674"/>
      <c r="CL7" s="674"/>
      <c r="CM7" s="674"/>
      <c r="CN7" s="674"/>
      <c r="CO7" s="674"/>
      <c r="CP7" s="674"/>
      <c r="CQ7" s="675"/>
      <c r="CR7" s="640">
        <v>3337414</v>
      </c>
      <c r="CS7" s="641"/>
      <c r="CT7" s="641"/>
      <c r="CU7" s="641"/>
      <c r="CV7" s="641"/>
      <c r="CW7" s="641"/>
      <c r="CX7" s="641"/>
      <c r="CY7" s="642"/>
      <c r="CZ7" s="677">
        <v>16.8</v>
      </c>
      <c r="DA7" s="677"/>
      <c r="DB7" s="677"/>
      <c r="DC7" s="677"/>
      <c r="DD7" s="646">
        <v>387032</v>
      </c>
      <c r="DE7" s="641"/>
      <c r="DF7" s="641"/>
      <c r="DG7" s="641"/>
      <c r="DH7" s="641"/>
      <c r="DI7" s="641"/>
      <c r="DJ7" s="641"/>
      <c r="DK7" s="641"/>
      <c r="DL7" s="641"/>
      <c r="DM7" s="641"/>
      <c r="DN7" s="641"/>
      <c r="DO7" s="641"/>
      <c r="DP7" s="642"/>
      <c r="DQ7" s="646">
        <v>1909833</v>
      </c>
      <c r="DR7" s="641"/>
      <c r="DS7" s="641"/>
      <c r="DT7" s="641"/>
      <c r="DU7" s="641"/>
      <c r="DV7" s="641"/>
      <c r="DW7" s="641"/>
      <c r="DX7" s="641"/>
      <c r="DY7" s="641"/>
      <c r="DZ7" s="641"/>
      <c r="EA7" s="641"/>
      <c r="EB7" s="641"/>
      <c r="EC7" s="684"/>
    </row>
    <row r="8" spans="2:143" ht="11.25" customHeight="1" x14ac:dyDescent="0.2">
      <c r="B8" s="637" t="s">
        <v>234</v>
      </c>
      <c r="C8" s="638"/>
      <c r="D8" s="638"/>
      <c r="E8" s="638"/>
      <c r="F8" s="638"/>
      <c r="G8" s="638"/>
      <c r="H8" s="638"/>
      <c r="I8" s="638"/>
      <c r="J8" s="638"/>
      <c r="K8" s="638"/>
      <c r="L8" s="638"/>
      <c r="M8" s="638"/>
      <c r="N8" s="638"/>
      <c r="O8" s="638"/>
      <c r="P8" s="638"/>
      <c r="Q8" s="639"/>
      <c r="R8" s="640">
        <v>1377</v>
      </c>
      <c r="S8" s="641"/>
      <c r="T8" s="641"/>
      <c r="U8" s="641"/>
      <c r="V8" s="641"/>
      <c r="W8" s="641"/>
      <c r="X8" s="641"/>
      <c r="Y8" s="642"/>
      <c r="Z8" s="677">
        <v>0</v>
      </c>
      <c r="AA8" s="677"/>
      <c r="AB8" s="677"/>
      <c r="AC8" s="677"/>
      <c r="AD8" s="678">
        <v>1377</v>
      </c>
      <c r="AE8" s="678"/>
      <c r="AF8" s="678"/>
      <c r="AG8" s="678"/>
      <c r="AH8" s="678"/>
      <c r="AI8" s="678"/>
      <c r="AJ8" s="678"/>
      <c r="AK8" s="678"/>
      <c r="AL8" s="643">
        <v>0</v>
      </c>
      <c r="AM8" s="644"/>
      <c r="AN8" s="644"/>
      <c r="AO8" s="679"/>
      <c r="AP8" s="637" t="s">
        <v>235</v>
      </c>
      <c r="AQ8" s="638"/>
      <c r="AR8" s="638"/>
      <c r="AS8" s="638"/>
      <c r="AT8" s="638"/>
      <c r="AU8" s="638"/>
      <c r="AV8" s="638"/>
      <c r="AW8" s="638"/>
      <c r="AX8" s="638"/>
      <c r="AY8" s="638"/>
      <c r="AZ8" s="638"/>
      <c r="BA8" s="638"/>
      <c r="BB8" s="638"/>
      <c r="BC8" s="638"/>
      <c r="BD8" s="638"/>
      <c r="BE8" s="638"/>
      <c r="BF8" s="639"/>
      <c r="BG8" s="640">
        <v>7998</v>
      </c>
      <c r="BH8" s="641"/>
      <c r="BI8" s="641"/>
      <c r="BJ8" s="641"/>
      <c r="BK8" s="641"/>
      <c r="BL8" s="641"/>
      <c r="BM8" s="641"/>
      <c r="BN8" s="642"/>
      <c r="BO8" s="677">
        <v>0.5</v>
      </c>
      <c r="BP8" s="677"/>
      <c r="BQ8" s="677"/>
      <c r="BR8" s="677"/>
      <c r="BS8" s="646" t="s">
        <v>236</v>
      </c>
      <c r="BT8" s="641"/>
      <c r="BU8" s="641"/>
      <c r="BV8" s="641"/>
      <c r="BW8" s="641"/>
      <c r="BX8" s="641"/>
      <c r="BY8" s="641"/>
      <c r="BZ8" s="641"/>
      <c r="CA8" s="641"/>
      <c r="CB8" s="684"/>
      <c r="CD8" s="673" t="s">
        <v>237</v>
      </c>
      <c r="CE8" s="674"/>
      <c r="CF8" s="674"/>
      <c r="CG8" s="674"/>
      <c r="CH8" s="674"/>
      <c r="CI8" s="674"/>
      <c r="CJ8" s="674"/>
      <c r="CK8" s="674"/>
      <c r="CL8" s="674"/>
      <c r="CM8" s="674"/>
      <c r="CN8" s="674"/>
      <c r="CO8" s="674"/>
      <c r="CP8" s="674"/>
      <c r="CQ8" s="675"/>
      <c r="CR8" s="640">
        <v>1185349</v>
      </c>
      <c r="CS8" s="641"/>
      <c r="CT8" s="641"/>
      <c r="CU8" s="641"/>
      <c r="CV8" s="641"/>
      <c r="CW8" s="641"/>
      <c r="CX8" s="641"/>
      <c r="CY8" s="642"/>
      <c r="CZ8" s="677">
        <v>6</v>
      </c>
      <c r="DA8" s="677"/>
      <c r="DB8" s="677"/>
      <c r="DC8" s="677"/>
      <c r="DD8" s="646">
        <v>1940</v>
      </c>
      <c r="DE8" s="641"/>
      <c r="DF8" s="641"/>
      <c r="DG8" s="641"/>
      <c r="DH8" s="641"/>
      <c r="DI8" s="641"/>
      <c r="DJ8" s="641"/>
      <c r="DK8" s="641"/>
      <c r="DL8" s="641"/>
      <c r="DM8" s="641"/>
      <c r="DN8" s="641"/>
      <c r="DO8" s="641"/>
      <c r="DP8" s="642"/>
      <c r="DQ8" s="646">
        <v>724330</v>
      </c>
      <c r="DR8" s="641"/>
      <c r="DS8" s="641"/>
      <c r="DT8" s="641"/>
      <c r="DU8" s="641"/>
      <c r="DV8" s="641"/>
      <c r="DW8" s="641"/>
      <c r="DX8" s="641"/>
      <c r="DY8" s="641"/>
      <c r="DZ8" s="641"/>
      <c r="EA8" s="641"/>
      <c r="EB8" s="641"/>
      <c r="EC8" s="684"/>
    </row>
    <row r="9" spans="2:143" ht="11.25" customHeight="1" x14ac:dyDescent="0.2">
      <c r="B9" s="637" t="s">
        <v>238</v>
      </c>
      <c r="C9" s="638"/>
      <c r="D9" s="638"/>
      <c r="E9" s="638"/>
      <c r="F9" s="638"/>
      <c r="G9" s="638"/>
      <c r="H9" s="638"/>
      <c r="I9" s="638"/>
      <c r="J9" s="638"/>
      <c r="K9" s="638"/>
      <c r="L9" s="638"/>
      <c r="M9" s="638"/>
      <c r="N9" s="638"/>
      <c r="O9" s="638"/>
      <c r="P9" s="638"/>
      <c r="Q9" s="639"/>
      <c r="R9" s="640">
        <v>900</v>
      </c>
      <c r="S9" s="641"/>
      <c r="T9" s="641"/>
      <c r="U9" s="641"/>
      <c r="V9" s="641"/>
      <c r="W9" s="641"/>
      <c r="X9" s="641"/>
      <c r="Y9" s="642"/>
      <c r="Z9" s="677">
        <v>0</v>
      </c>
      <c r="AA9" s="677"/>
      <c r="AB9" s="677"/>
      <c r="AC9" s="677"/>
      <c r="AD9" s="678">
        <v>900</v>
      </c>
      <c r="AE9" s="678"/>
      <c r="AF9" s="678"/>
      <c r="AG9" s="678"/>
      <c r="AH9" s="678"/>
      <c r="AI9" s="678"/>
      <c r="AJ9" s="678"/>
      <c r="AK9" s="678"/>
      <c r="AL9" s="643">
        <v>0</v>
      </c>
      <c r="AM9" s="644"/>
      <c r="AN9" s="644"/>
      <c r="AO9" s="679"/>
      <c r="AP9" s="637" t="s">
        <v>239</v>
      </c>
      <c r="AQ9" s="638"/>
      <c r="AR9" s="638"/>
      <c r="AS9" s="638"/>
      <c r="AT9" s="638"/>
      <c r="AU9" s="638"/>
      <c r="AV9" s="638"/>
      <c r="AW9" s="638"/>
      <c r="AX9" s="638"/>
      <c r="AY9" s="638"/>
      <c r="AZ9" s="638"/>
      <c r="BA9" s="638"/>
      <c r="BB9" s="638"/>
      <c r="BC9" s="638"/>
      <c r="BD9" s="638"/>
      <c r="BE9" s="638"/>
      <c r="BF9" s="639"/>
      <c r="BG9" s="640">
        <v>197182</v>
      </c>
      <c r="BH9" s="641"/>
      <c r="BI9" s="641"/>
      <c r="BJ9" s="641"/>
      <c r="BK9" s="641"/>
      <c r="BL9" s="641"/>
      <c r="BM9" s="641"/>
      <c r="BN9" s="642"/>
      <c r="BO9" s="677">
        <v>12.2</v>
      </c>
      <c r="BP9" s="677"/>
      <c r="BQ9" s="677"/>
      <c r="BR9" s="677"/>
      <c r="BS9" s="646" t="s">
        <v>229</v>
      </c>
      <c r="BT9" s="641"/>
      <c r="BU9" s="641"/>
      <c r="BV9" s="641"/>
      <c r="BW9" s="641"/>
      <c r="BX9" s="641"/>
      <c r="BY9" s="641"/>
      <c r="BZ9" s="641"/>
      <c r="CA9" s="641"/>
      <c r="CB9" s="684"/>
      <c r="CD9" s="673" t="s">
        <v>240</v>
      </c>
      <c r="CE9" s="674"/>
      <c r="CF9" s="674"/>
      <c r="CG9" s="674"/>
      <c r="CH9" s="674"/>
      <c r="CI9" s="674"/>
      <c r="CJ9" s="674"/>
      <c r="CK9" s="674"/>
      <c r="CL9" s="674"/>
      <c r="CM9" s="674"/>
      <c r="CN9" s="674"/>
      <c r="CO9" s="674"/>
      <c r="CP9" s="674"/>
      <c r="CQ9" s="675"/>
      <c r="CR9" s="640">
        <v>2296500</v>
      </c>
      <c r="CS9" s="641"/>
      <c r="CT9" s="641"/>
      <c r="CU9" s="641"/>
      <c r="CV9" s="641"/>
      <c r="CW9" s="641"/>
      <c r="CX9" s="641"/>
      <c r="CY9" s="642"/>
      <c r="CZ9" s="677">
        <v>11.6</v>
      </c>
      <c r="DA9" s="677"/>
      <c r="DB9" s="677"/>
      <c r="DC9" s="677"/>
      <c r="DD9" s="646">
        <v>20979</v>
      </c>
      <c r="DE9" s="641"/>
      <c r="DF9" s="641"/>
      <c r="DG9" s="641"/>
      <c r="DH9" s="641"/>
      <c r="DI9" s="641"/>
      <c r="DJ9" s="641"/>
      <c r="DK9" s="641"/>
      <c r="DL9" s="641"/>
      <c r="DM9" s="641"/>
      <c r="DN9" s="641"/>
      <c r="DO9" s="641"/>
      <c r="DP9" s="642"/>
      <c r="DQ9" s="646">
        <v>1008387</v>
      </c>
      <c r="DR9" s="641"/>
      <c r="DS9" s="641"/>
      <c r="DT9" s="641"/>
      <c r="DU9" s="641"/>
      <c r="DV9" s="641"/>
      <c r="DW9" s="641"/>
      <c r="DX9" s="641"/>
      <c r="DY9" s="641"/>
      <c r="DZ9" s="641"/>
      <c r="EA9" s="641"/>
      <c r="EB9" s="641"/>
      <c r="EC9" s="684"/>
    </row>
    <row r="10" spans="2:143" ht="11.25" customHeight="1" x14ac:dyDescent="0.2">
      <c r="B10" s="637" t="s">
        <v>241</v>
      </c>
      <c r="C10" s="638"/>
      <c r="D10" s="638"/>
      <c r="E10" s="638"/>
      <c r="F10" s="638"/>
      <c r="G10" s="638"/>
      <c r="H10" s="638"/>
      <c r="I10" s="638"/>
      <c r="J10" s="638"/>
      <c r="K10" s="638"/>
      <c r="L10" s="638"/>
      <c r="M10" s="638"/>
      <c r="N10" s="638"/>
      <c r="O10" s="638"/>
      <c r="P10" s="638"/>
      <c r="Q10" s="639"/>
      <c r="R10" s="640" t="s">
        <v>134</v>
      </c>
      <c r="S10" s="641"/>
      <c r="T10" s="641"/>
      <c r="U10" s="641"/>
      <c r="V10" s="641"/>
      <c r="W10" s="641"/>
      <c r="X10" s="641"/>
      <c r="Y10" s="642"/>
      <c r="Z10" s="677" t="s">
        <v>134</v>
      </c>
      <c r="AA10" s="677"/>
      <c r="AB10" s="677"/>
      <c r="AC10" s="677"/>
      <c r="AD10" s="678" t="s">
        <v>229</v>
      </c>
      <c r="AE10" s="678"/>
      <c r="AF10" s="678"/>
      <c r="AG10" s="678"/>
      <c r="AH10" s="678"/>
      <c r="AI10" s="678"/>
      <c r="AJ10" s="678"/>
      <c r="AK10" s="678"/>
      <c r="AL10" s="643" t="s">
        <v>134</v>
      </c>
      <c r="AM10" s="644"/>
      <c r="AN10" s="644"/>
      <c r="AO10" s="679"/>
      <c r="AP10" s="637" t="s">
        <v>242</v>
      </c>
      <c r="AQ10" s="638"/>
      <c r="AR10" s="638"/>
      <c r="AS10" s="638"/>
      <c r="AT10" s="638"/>
      <c r="AU10" s="638"/>
      <c r="AV10" s="638"/>
      <c r="AW10" s="638"/>
      <c r="AX10" s="638"/>
      <c r="AY10" s="638"/>
      <c r="AZ10" s="638"/>
      <c r="BA10" s="638"/>
      <c r="BB10" s="638"/>
      <c r="BC10" s="638"/>
      <c r="BD10" s="638"/>
      <c r="BE10" s="638"/>
      <c r="BF10" s="639"/>
      <c r="BG10" s="640">
        <v>23104</v>
      </c>
      <c r="BH10" s="641"/>
      <c r="BI10" s="641"/>
      <c r="BJ10" s="641"/>
      <c r="BK10" s="641"/>
      <c r="BL10" s="641"/>
      <c r="BM10" s="641"/>
      <c r="BN10" s="642"/>
      <c r="BO10" s="677">
        <v>1.4</v>
      </c>
      <c r="BP10" s="677"/>
      <c r="BQ10" s="677"/>
      <c r="BR10" s="677"/>
      <c r="BS10" s="646" t="s">
        <v>229</v>
      </c>
      <c r="BT10" s="641"/>
      <c r="BU10" s="641"/>
      <c r="BV10" s="641"/>
      <c r="BW10" s="641"/>
      <c r="BX10" s="641"/>
      <c r="BY10" s="641"/>
      <c r="BZ10" s="641"/>
      <c r="CA10" s="641"/>
      <c r="CB10" s="684"/>
      <c r="CD10" s="673" t="s">
        <v>243</v>
      </c>
      <c r="CE10" s="674"/>
      <c r="CF10" s="674"/>
      <c r="CG10" s="674"/>
      <c r="CH10" s="674"/>
      <c r="CI10" s="674"/>
      <c r="CJ10" s="674"/>
      <c r="CK10" s="674"/>
      <c r="CL10" s="674"/>
      <c r="CM10" s="674"/>
      <c r="CN10" s="674"/>
      <c r="CO10" s="674"/>
      <c r="CP10" s="674"/>
      <c r="CQ10" s="675"/>
      <c r="CR10" s="640">
        <v>24765</v>
      </c>
      <c r="CS10" s="641"/>
      <c r="CT10" s="641"/>
      <c r="CU10" s="641"/>
      <c r="CV10" s="641"/>
      <c r="CW10" s="641"/>
      <c r="CX10" s="641"/>
      <c r="CY10" s="642"/>
      <c r="CZ10" s="677">
        <v>0.1</v>
      </c>
      <c r="DA10" s="677"/>
      <c r="DB10" s="677"/>
      <c r="DC10" s="677"/>
      <c r="DD10" s="646" t="s">
        <v>134</v>
      </c>
      <c r="DE10" s="641"/>
      <c r="DF10" s="641"/>
      <c r="DG10" s="641"/>
      <c r="DH10" s="641"/>
      <c r="DI10" s="641"/>
      <c r="DJ10" s="641"/>
      <c r="DK10" s="641"/>
      <c r="DL10" s="641"/>
      <c r="DM10" s="641"/>
      <c r="DN10" s="641"/>
      <c r="DO10" s="641"/>
      <c r="DP10" s="642"/>
      <c r="DQ10" s="646">
        <v>22765</v>
      </c>
      <c r="DR10" s="641"/>
      <c r="DS10" s="641"/>
      <c r="DT10" s="641"/>
      <c r="DU10" s="641"/>
      <c r="DV10" s="641"/>
      <c r="DW10" s="641"/>
      <c r="DX10" s="641"/>
      <c r="DY10" s="641"/>
      <c r="DZ10" s="641"/>
      <c r="EA10" s="641"/>
      <c r="EB10" s="641"/>
      <c r="EC10" s="684"/>
    </row>
    <row r="11" spans="2:143" ht="11.25" customHeight="1" x14ac:dyDescent="0.2">
      <c r="B11" s="637" t="s">
        <v>244</v>
      </c>
      <c r="C11" s="638"/>
      <c r="D11" s="638"/>
      <c r="E11" s="638"/>
      <c r="F11" s="638"/>
      <c r="G11" s="638"/>
      <c r="H11" s="638"/>
      <c r="I11" s="638"/>
      <c r="J11" s="638"/>
      <c r="K11" s="638"/>
      <c r="L11" s="638"/>
      <c r="M11" s="638"/>
      <c r="N11" s="638"/>
      <c r="O11" s="638"/>
      <c r="P11" s="638"/>
      <c r="Q11" s="639"/>
      <c r="R11" s="640">
        <v>96856</v>
      </c>
      <c r="S11" s="641"/>
      <c r="T11" s="641"/>
      <c r="U11" s="641"/>
      <c r="V11" s="641"/>
      <c r="W11" s="641"/>
      <c r="X11" s="641"/>
      <c r="Y11" s="642"/>
      <c r="Z11" s="643">
        <v>0.4</v>
      </c>
      <c r="AA11" s="644"/>
      <c r="AB11" s="644"/>
      <c r="AC11" s="645"/>
      <c r="AD11" s="646">
        <v>96856</v>
      </c>
      <c r="AE11" s="641"/>
      <c r="AF11" s="641"/>
      <c r="AG11" s="641"/>
      <c r="AH11" s="641"/>
      <c r="AI11" s="641"/>
      <c r="AJ11" s="641"/>
      <c r="AK11" s="642"/>
      <c r="AL11" s="643">
        <v>2.9</v>
      </c>
      <c r="AM11" s="644"/>
      <c r="AN11" s="644"/>
      <c r="AO11" s="679"/>
      <c r="AP11" s="637" t="s">
        <v>245</v>
      </c>
      <c r="AQ11" s="638"/>
      <c r="AR11" s="638"/>
      <c r="AS11" s="638"/>
      <c r="AT11" s="638"/>
      <c r="AU11" s="638"/>
      <c r="AV11" s="638"/>
      <c r="AW11" s="638"/>
      <c r="AX11" s="638"/>
      <c r="AY11" s="638"/>
      <c r="AZ11" s="638"/>
      <c r="BA11" s="638"/>
      <c r="BB11" s="638"/>
      <c r="BC11" s="638"/>
      <c r="BD11" s="638"/>
      <c r="BE11" s="638"/>
      <c r="BF11" s="639"/>
      <c r="BG11" s="640">
        <v>79618</v>
      </c>
      <c r="BH11" s="641"/>
      <c r="BI11" s="641"/>
      <c r="BJ11" s="641"/>
      <c r="BK11" s="641"/>
      <c r="BL11" s="641"/>
      <c r="BM11" s="641"/>
      <c r="BN11" s="642"/>
      <c r="BO11" s="677">
        <v>4.9000000000000004</v>
      </c>
      <c r="BP11" s="677"/>
      <c r="BQ11" s="677"/>
      <c r="BR11" s="677"/>
      <c r="BS11" s="646" t="s">
        <v>229</v>
      </c>
      <c r="BT11" s="641"/>
      <c r="BU11" s="641"/>
      <c r="BV11" s="641"/>
      <c r="BW11" s="641"/>
      <c r="BX11" s="641"/>
      <c r="BY11" s="641"/>
      <c r="BZ11" s="641"/>
      <c r="CA11" s="641"/>
      <c r="CB11" s="684"/>
      <c r="CD11" s="673" t="s">
        <v>246</v>
      </c>
      <c r="CE11" s="674"/>
      <c r="CF11" s="674"/>
      <c r="CG11" s="674"/>
      <c r="CH11" s="674"/>
      <c r="CI11" s="674"/>
      <c r="CJ11" s="674"/>
      <c r="CK11" s="674"/>
      <c r="CL11" s="674"/>
      <c r="CM11" s="674"/>
      <c r="CN11" s="674"/>
      <c r="CO11" s="674"/>
      <c r="CP11" s="674"/>
      <c r="CQ11" s="675"/>
      <c r="CR11" s="640">
        <v>3811032</v>
      </c>
      <c r="CS11" s="641"/>
      <c r="CT11" s="641"/>
      <c r="CU11" s="641"/>
      <c r="CV11" s="641"/>
      <c r="CW11" s="641"/>
      <c r="CX11" s="641"/>
      <c r="CY11" s="642"/>
      <c r="CZ11" s="677">
        <v>19.2</v>
      </c>
      <c r="DA11" s="677"/>
      <c r="DB11" s="677"/>
      <c r="DC11" s="677"/>
      <c r="DD11" s="646">
        <v>166892</v>
      </c>
      <c r="DE11" s="641"/>
      <c r="DF11" s="641"/>
      <c r="DG11" s="641"/>
      <c r="DH11" s="641"/>
      <c r="DI11" s="641"/>
      <c r="DJ11" s="641"/>
      <c r="DK11" s="641"/>
      <c r="DL11" s="641"/>
      <c r="DM11" s="641"/>
      <c r="DN11" s="641"/>
      <c r="DO11" s="641"/>
      <c r="DP11" s="642"/>
      <c r="DQ11" s="646">
        <v>951695</v>
      </c>
      <c r="DR11" s="641"/>
      <c r="DS11" s="641"/>
      <c r="DT11" s="641"/>
      <c r="DU11" s="641"/>
      <c r="DV11" s="641"/>
      <c r="DW11" s="641"/>
      <c r="DX11" s="641"/>
      <c r="DY11" s="641"/>
      <c r="DZ11" s="641"/>
      <c r="EA11" s="641"/>
      <c r="EB11" s="641"/>
      <c r="EC11" s="684"/>
    </row>
    <row r="12" spans="2:143" ht="11.25" customHeight="1" x14ac:dyDescent="0.2">
      <c r="B12" s="637" t="s">
        <v>247</v>
      </c>
      <c r="C12" s="638"/>
      <c r="D12" s="638"/>
      <c r="E12" s="638"/>
      <c r="F12" s="638"/>
      <c r="G12" s="638"/>
      <c r="H12" s="638"/>
      <c r="I12" s="638"/>
      <c r="J12" s="638"/>
      <c r="K12" s="638"/>
      <c r="L12" s="638"/>
      <c r="M12" s="638"/>
      <c r="N12" s="638"/>
      <c r="O12" s="638"/>
      <c r="P12" s="638"/>
      <c r="Q12" s="639"/>
      <c r="R12" s="640" t="s">
        <v>229</v>
      </c>
      <c r="S12" s="641"/>
      <c r="T12" s="641"/>
      <c r="U12" s="641"/>
      <c r="V12" s="641"/>
      <c r="W12" s="641"/>
      <c r="X12" s="641"/>
      <c r="Y12" s="642"/>
      <c r="Z12" s="677" t="s">
        <v>134</v>
      </c>
      <c r="AA12" s="677"/>
      <c r="AB12" s="677"/>
      <c r="AC12" s="677"/>
      <c r="AD12" s="678" t="s">
        <v>134</v>
      </c>
      <c r="AE12" s="678"/>
      <c r="AF12" s="678"/>
      <c r="AG12" s="678"/>
      <c r="AH12" s="678"/>
      <c r="AI12" s="678"/>
      <c r="AJ12" s="678"/>
      <c r="AK12" s="678"/>
      <c r="AL12" s="643" t="s">
        <v>134</v>
      </c>
      <c r="AM12" s="644"/>
      <c r="AN12" s="644"/>
      <c r="AO12" s="679"/>
      <c r="AP12" s="637" t="s">
        <v>248</v>
      </c>
      <c r="AQ12" s="638"/>
      <c r="AR12" s="638"/>
      <c r="AS12" s="638"/>
      <c r="AT12" s="638"/>
      <c r="AU12" s="638"/>
      <c r="AV12" s="638"/>
      <c r="AW12" s="638"/>
      <c r="AX12" s="638"/>
      <c r="AY12" s="638"/>
      <c r="AZ12" s="638"/>
      <c r="BA12" s="638"/>
      <c r="BB12" s="638"/>
      <c r="BC12" s="638"/>
      <c r="BD12" s="638"/>
      <c r="BE12" s="638"/>
      <c r="BF12" s="639"/>
      <c r="BG12" s="640">
        <v>1265176</v>
      </c>
      <c r="BH12" s="641"/>
      <c r="BI12" s="641"/>
      <c r="BJ12" s="641"/>
      <c r="BK12" s="641"/>
      <c r="BL12" s="641"/>
      <c r="BM12" s="641"/>
      <c r="BN12" s="642"/>
      <c r="BO12" s="677">
        <v>78.2</v>
      </c>
      <c r="BP12" s="677"/>
      <c r="BQ12" s="677"/>
      <c r="BR12" s="677"/>
      <c r="BS12" s="646" t="s">
        <v>134</v>
      </c>
      <c r="BT12" s="641"/>
      <c r="BU12" s="641"/>
      <c r="BV12" s="641"/>
      <c r="BW12" s="641"/>
      <c r="BX12" s="641"/>
      <c r="BY12" s="641"/>
      <c r="BZ12" s="641"/>
      <c r="CA12" s="641"/>
      <c r="CB12" s="684"/>
      <c r="CD12" s="673" t="s">
        <v>249</v>
      </c>
      <c r="CE12" s="674"/>
      <c r="CF12" s="674"/>
      <c r="CG12" s="674"/>
      <c r="CH12" s="674"/>
      <c r="CI12" s="674"/>
      <c r="CJ12" s="674"/>
      <c r="CK12" s="674"/>
      <c r="CL12" s="674"/>
      <c r="CM12" s="674"/>
      <c r="CN12" s="674"/>
      <c r="CO12" s="674"/>
      <c r="CP12" s="674"/>
      <c r="CQ12" s="675"/>
      <c r="CR12" s="640">
        <v>263275</v>
      </c>
      <c r="CS12" s="641"/>
      <c r="CT12" s="641"/>
      <c r="CU12" s="641"/>
      <c r="CV12" s="641"/>
      <c r="CW12" s="641"/>
      <c r="CX12" s="641"/>
      <c r="CY12" s="642"/>
      <c r="CZ12" s="677">
        <v>1.3</v>
      </c>
      <c r="DA12" s="677"/>
      <c r="DB12" s="677"/>
      <c r="DC12" s="677"/>
      <c r="DD12" s="646" t="s">
        <v>229</v>
      </c>
      <c r="DE12" s="641"/>
      <c r="DF12" s="641"/>
      <c r="DG12" s="641"/>
      <c r="DH12" s="641"/>
      <c r="DI12" s="641"/>
      <c r="DJ12" s="641"/>
      <c r="DK12" s="641"/>
      <c r="DL12" s="641"/>
      <c r="DM12" s="641"/>
      <c r="DN12" s="641"/>
      <c r="DO12" s="641"/>
      <c r="DP12" s="642"/>
      <c r="DQ12" s="646">
        <v>131580</v>
      </c>
      <c r="DR12" s="641"/>
      <c r="DS12" s="641"/>
      <c r="DT12" s="641"/>
      <c r="DU12" s="641"/>
      <c r="DV12" s="641"/>
      <c r="DW12" s="641"/>
      <c r="DX12" s="641"/>
      <c r="DY12" s="641"/>
      <c r="DZ12" s="641"/>
      <c r="EA12" s="641"/>
      <c r="EB12" s="641"/>
      <c r="EC12" s="684"/>
    </row>
    <row r="13" spans="2:143" ht="11.25" customHeight="1" x14ac:dyDescent="0.2">
      <c r="B13" s="637" t="s">
        <v>250</v>
      </c>
      <c r="C13" s="638"/>
      <c r="D13" s="638"/>
      <c r="E13" s="638"/>
      <c r="F13" s="638"/>
      <c r="G13" s="638"/>
      <c r="H13" s="638"/>
      <c r="I13" s="638"/>
      <c r="J13" s="638"/>
      <c r="K13" s="638"/>
      <c r="L13" s="638"/>
      <c r="M13" s="638"/>
      <c r="N13" s="638"/>
      <c r="O13" s="638"/>
      <c r="P13" s="638"/>
      <c r="Q13" s="639"/>
      <c r="R13" s="640" t="s">
        <v>229</v>
      </c>
      <c r="S13" s="641"/>
      <c r="T13" s="641"/>
      <c r="U13" s="641"/>
      <c r="V13" s="641"/>
      <c r="W13" s="641"/>
      <c r="X13" s="641"/>
      <c r="Y13" s="642"/>
      <c r="Z13" s="677" t="s">
        <v>236</v>
      </c>
      <c r="AA13" s="677"/>
      <c r="AB13" s="677"/>
      <c r="AC13" s="677"/>
      <c r="AD13" s="678" t="s">
        <v>134</v>
      </c>
      <c r="AE13" s="678"/>
      <c r="AF13" s="678"/>
      <c r="AG13" s="678"/>
      <c r="AH13" s="678"/>
      <c r="AI13" s="678"/>
      <c r="AJ13" s="678"/>
      <c r="AK13" s="678"/>
      <c r="AL13" s="643" t="s">
        <v>229</v>
      </c>
      <c r="AM13" s="644"/>
      <c r="AN13" s="644"/>
      <c r="AO13" s="679"/>
      <c r="AP13" s="637" t="s">
        <v>251</v>
      </c>
      <c r="AQ13" s="638"/>
      <c r="AR13" s="638"/>
      <c r="AS13" s="638"/>
      <c r="AT13" s="638"/>
      <c r="AU13" s="638"/>
      <c r="AV13" s="638"/>
      <c r="AW13" s="638"/>
      <c r="AX13" s="638"/>
      <c r="AY13" s="638"/>
      <c r="AZ13" s="638"/>
      <c r="BA13" s="638"/>
      <c r="BB13" s="638"/>
      <c r="BC13" s="638"/>
      <c r="BD13" s="638"/>
      <c r="BE13" s="638"/>
      <c r="BF13" s="639"/>
      <c r="BG13" s="640">
        <v>1177411</v>
      </c>
      <c r="BH13" s="641"/>
      <c r="BI13" s="641"/>
      <c r="BJ13" s="641"/>
      <c r="BK13" s="641"/>
      <c r="BL13" s="641"/>
      <c r="BM13" s="641"/>
      <c r="BN13" s="642"/>
      <c r="BO13" s="677">
        <v>72.8</v>
      </c>
      <c r="BP13" s="677"/>
      <c r="BQ13" s="677"/>
      <c r="BR13" s="677"/>
      <c r="BS13" s="646" t="s">
        <v>229</v>
      </c>
      <c r="BT13" s="641"/>
      <c r="BU13" s="641"/>
      <c r="BV13" s="641"/>
      <c r="BW13" s="641"/>
      <c r="BX13" s="641"/>
      <c r="BY13" s="641"/>
      <c r="BZ13" s="641"/>
      <c r="CA13" s="641"/>
      <c r="CB13" s="684"/>
      <c r="CD13" s="673" t="s">
        <v>252</v>
      </c>
      <c r="CE13" s="674"/>
      <c r="CF13" s="674"/>
      <c r="CG13" s="674"/>
      <c r="CH13" s="674"/>
      <c r="CI13" s="674"/>
      <c r="CJ13" s="674"/>
      <c r="CK13" s="674"/>
      <c r="CL13" s="674"/>
      <c r="CM13" s="674"/>
      <c r="CN13" s="674"/>
      <c r="CO13" s="674"/>
      <c r="CP13" s="674"/>
      <c r="CQ13" s="675"/>
      <c r="CR13" s="640">
        <v>886412</v>
      </c>
      <c r="CS13" s="641"/>
      <c r="CT13" s="641"/>
      <c r="CU13" s="641"/>
      <c r="CV13" s="641"/>
      <c r="CW13" s="641"/>
      <c r="CX13" s="641"/>
      <c r="CY13" s="642"/>
      <c r="CZ13" s="677">
        <v>4.5</v>
      </c>
      <c r="DA13" s="677"/>
      <c r="DB13" s="677"/>
      <c r="DC13" s="677"/>
      <c r="DD13" s="646">
        <v>180718</v>
      </c>
      <c r="DE13" s="641"/>
      <c r="DF13" s="641"/>
      <c r="DG13" s="641"/>
      <c r="DH13" s="641"/>
      <c r="DI13" s="641"/>
      <c r="DJ13" s="641"/>
      <c r="DK13" s="641"/>
      <c r="DL13" s="641"/>
      <c r="DM13" s="641"/>
      <c r="DN13" s="641"/>
      <c r="DO13" s="641"/>
      <c r="DP13" s="642"/>
      <c r="DQ13" s="646">
        <v>473334</v>
      </c>
      <c r="DR13" s="641"/>
      <c r="DS13" s="641"/>
      <c r="DT13" s="641"/>
      <c r="DU13" s="641"/>
      <c r="DV13" s="641"/>
      <c r="DW13" s="641"/>
      <c r="DX13" s="641"/>
      <c r="DY13" s="641"/>
      <c r="DZ13" s="641"/>
      <c r="EA13" s="641"/>
      <c r="EB13" s="641"/>
      <c r="EC13" s="684"/>
    </row>
    <row r="14" spans="2:143" ht="11.25" customHeight="1" x14ac:dyDescent="0.2">
      <c r="B14" s="637" t="s">
        <v>253</v>
      </c>
      <c r="C14" s="638"/>
      <c r="D14" s="638"/>
      <c r="E14" s="638"/>
      <c r="F14" s="638"/>
      <c r="G14" s="638"/>
      <c r="H14" s="638"/>
      <c r="I14" s="638"/>
      <c r="J14" s="638"/>
      <c r="K14" s="638"/>
      <c r="L14" s="638"/>
      <c r="M14" s="638"/>
      <c r="N14" s="638"/>
      <c r="O14" s="638"/>
      <c r="P14" s="638"/>
      <c r="Q14" s="639"/>
      <c r="R14" s="640">
        <v>9057</v>
      </c>
      <c r="S14" s="641"/>
      <c r="T14" s="641"/>
      <c r="U14" s="641"/>
      <c r="V14" s="641"/>
      <c r="W14" s="641"/>
      <c r="X14" s="641"/>
      <c r="Y14" s="642"/>
      <c r="Z14" s="677">
        <v>0</v>
      </c>
      <c r="AA14" s="677"/>
      <c r="AB14" s="677"/>
      <c r="AC14" s="677"/>
      <c r="AD14" s="678">
        <v>9057</v>
      </c>
      <c r="AE14" s="678"/>
      <c r="AF14" s="678"/>
      <c r="AG14" s="678"/>
      <c r="AH14" s="678"/>
      <c r="AI14" s="678"/>
      <c r="AJ14" s="678"/>
      <c r="AK14" s="678"/>
      <c r="AL14" s="643">
        <v>0.3</v>
      </c>
      <c r="AM14" s="644"/>
      <c r="AN14" s="644"/>
      <c r="AO14" s="679"/>
      <c r="AP14" s="637" t="s">
        <v>254</v>
      </c>
      <c r="AQ14" s="638"/>
      <c r="AR14" s="638"/>
      <c r="AS14" s="638"/>
      <c r="AT14" s="638"/>
      <c r="AU14" s="638"/>
      <c r="AV14" s="638"/>
      <c r="AW14" s="638"/>
      <c r="AX14" s="638"/>
      <c r="AY14" s="638"/>
      <c r="AZ14" s="638"/>
      <c r="BA14" s="638"/>
      <c r="BB14" s="638"/>
      <c r="BC14" s="638"/>
      <c r="BD14" s="638"/>
      <c r="BE14" s="638"/>
      <c r="BF14" s="639"/>
      <c r="BG14" s="640">
        <v>15475</v>
      </c>
      <c r="BH14" s="641"/>
      <c r="BI14" s="641"/>
      <c r="BJ14" s="641"/>
      <c r="BK14" s="641"/>
      <c r="BL14" s="641"/>
      <c r="BM14" s="641"/>
      <c r="BN14" s="642"/>
      <c r="BO14" s="677">
        <v>1</v>
      </c>
      <c r="BP14" s="677"/>
      <c r="BQ14" s="677"/>
      <c r="BR14" s="677"/>
      <c r="BS14" s="646" t="s">
        <v>229</v>
      </c>
      <c r="BT14" s="641"/>
      <c r="BU14" s="641"/>
      <c r="BV14" s="641"/>
      <c r="BW14" s="641"/>
      <c r="BX14" s="641"/>
      <c r="BY14" s="641"/>
      <c r="BZ14" s="641"/>
      <c r="CA14" s="641"/>
      <c r="CB14" s="684"/>
      <c r="CD14" s="673" t="s">
        <v>255</v>
      </c>
      <c r="CE14" s="674"/>
      <c r="CF14" s="674"/>
      <c r="CG14" s="674"/>
      <c r="CH14" s="674"/>
      <c r="CI14" s="674"/>
      <c r="CJ14" s="674"/>
      <c r="CK14" s="674"/>
      <c r="CL14" s="674"/>
      <c r="CM14" s="674"/>
      <c r="CN14" s="674"/>
      <c r="CO14" s="674"/>
      <c r="CP14" s="674"/>
      <c r="CQ14" s="675"/>
      <c r="CR14" s="640">
        <v>344629</v>
      </c>
      <c r="CS14" s="641"/>
      <c r="CT14" s="641"/>
      <c r="CU14" s="641"/>
      <c r="CV14" s="641"/>
      <c r="CW14" s="641"/>
      <c r="CX14" s="641"/>
      <c r="CY14" s="642"/>
      <c r="CZ14" s="677">
        <v>1.7</v>
      </c>
      <c r="DA14" s="677"/>
      <c r="DB14" s="677"/>
      <c r="DC14" s="677"/>
      <c r="DD14" s="646">
        <v>165</v>
      </c>
      <c r="DE14" s="641"/>
      <c r="DF14" s="641"/>
      <c r="DG14" s="641"/>
      <c r="DH14" s="641"/>
      <c r="DI14" s="641"/>
      <c r="DJ14" s="641"/>
      <c r="DK14" s="641"/>
      <c r="DL14" s="641"/>
      <c r="DM14" s="641"/>
      <c r="DN14" s="641"/>
      <c r="DO14" s="641"/>
      <c r="DP14" s="642"/>
      <c r="DQ14" s="646">
        <v>340131</v>
      </c>
      <c r="DR14" s="641"/>
      <c r="DS14" s="641"/>
      <c r="DT14" s="641"/>
      <c r="DU14" s="641"/>
      <c r="DV14" s="641"/>
      <c r="DW14" s="641"/>
      <c r="DX14" s="641"/>
      <c r="DY14" s="641"/>
      <c r="DZ14" s="641"/>
      <c r="EA14" s="641"/>
      <c r="EB14" s="641"/>
      <c r="EC14" s="684"/>
    </row>
    <row r="15" spans="2:143" ht="11.25" customHeight="1" x14ac:dyDescent="0.2">
      <c r="B15" s="637" t="s">
        <v>256</v>
      </c>
      <c r="C15" s="638"/>
      <c r="D15" s="638"/>
      <c r="E15" s="638"/>
      <c r="F15" s="638"/>
      <c r="G15" s="638"/>
      <c r="H15" s="638"/>
      <c r="I15" s="638"/>
      <c r="J15" s="638"/>
      <c r="K15" s="638"/>
      <c r="L15" s="638"/>
      <c r="M15" s="638"/>
      <c r="N15" s="638"/>
      <c r="O15" s="638"/>
      <c r="P15" s="638"/>
      <c r="Q15" s="639"/>
      <c r="R15" s="640" t="s">
        <v>229</v>
      </c>
      <c r="S15" s="641"/>
      <c r="T15" s="641"/>
      <c r="U15" s="641"/>
      <c r="V15" s="641"/>
      <c r="W15" s="641"/>
      <c r="X15" s="641"/>
      <c r="Y15" s="642"/>
      <c r="Z15" s="677" t="s">
        <v>229</v>
      </c>
      <c r="AA15" s="677"/>
      <c r="AB15" s="677"/>
      <c r="AC15" s="677"/>
      <c r="AD15" s="678" t="s">
        <v>229</v>
      </c>
      <c r="AE15" s="678"/>
      <c r="AF15" s="678"/>
      <c r="AG15" s="678"/>
      <c r="AH15" s="678"/>
      <c r="AI15" s="678"/>
      <c r="AJ15" s="678"/>
      <c r="AK15" s="678"/>
      <c r="AL15" s="643" t="s">
        <v>134</v>
      </c>
      <c r="AM15" s="644"/>
      <c r="AN15" s="644"/>
      <c r="AO15" s="679"/>
      <c r="AP15" s="637" t="s">
        <v>257</v>
      </c>
      <c r="AQ15" s="638"/>
      <c r="AR15" s="638"/>
      <c r="AS15" s="638"/>
      <c r="AT15" s="638"/>
      <c r="AU15" s="638"/>
      <c r="AV15" s="638"/>
      <c r="AW15" s="638"/>
      <c r="AX15" s="638"/>
      <c r="AY15" s="638"/>
      <c r="AZ15" s="638"/>
      <c r="BA15" s="638"/>
      <c r="BB15" s="638"/>
      <c r="BC15" s="638"/>
      <c r="BD15" s="638"/>
      <c r="BE15" s="638"/>
      <c r="BF15" s="639"/>
      <c r="BG15" s="640">
        <v>28686</v>
      </c>
      <c r="BH15" s="641"/>
      <c r="BI15" s="641"/>
      <c r="BJ15" s="641"/>
      <c r="BK15" s="641"/>
      <c r="BL15" s="641"/>
      <c r="BM15" s="641"/>
      <c r="BN15" s="642"/>
      <c r="BO15" s="677">
        <v>1.8</v>
      </c>
      <c r="BP15" s="677"/>
      <c r="BQ15" s="677"/>
      <c r="BR15" s="677"/>
      <c r="BS15" s="646" t="s">
        <v>229</v>
      </c>
      <c r="BT15" s="641"/>
      <c r="BU15" s="641"/>
      <c r="BV15" s="641"/>
      <c r="BW15" s="641"/>
      <c r="BX15" s="641"/>
      <c r="BY15" s="641"/>
      <c r="BZ15" s="641"/>
      <c r="CA15" s="641"/>
      <c r="CB15" s="684"/>
      <c r="CD15" s="673" t="s">
        <v>258</v>
      </c>
      <c r="CE15" s="674"/>
      <c r="CF15" s="674"/>
      <c r="CG15" s="674"/>
      <c r="CH15" s="674"/>
      <c r="CI15" s="674"/>
      <c r="CJ15" s="674"/>
      <c r="CK15" s="674"/>
      <c r="CL15" s="674"/>
      <c r="CM15" s="674"/>
      <c r="CN15" s="674"/>
      <c r="CO15" s="674"/>
      <c r="CP15" s="674"/>
      <c r="CQ15" s="675"/>
      <c r="CR15" s="640">
        <v>780774</v>
      </c>
      <c r="CS15" s="641"/>
      <c r="CT15" s="641"/>
      <c r="CU15" s="641"/>
      <c r="CV15" s="641"/>
      <c r="CW15" s="641"/>
      <c r="CX15" s="641"/>
      <c r="CY15" s="642"/>
      <c r="CZ15" s="677">
        <v>3.9</v>
      </c>
      <c r="DA15" s="677"/>
      <c r="DB15" s="677"/>
      <c r="DC15" s="677"/>
      <c r="DD15" s="646">
        <v>177272</v>
      </c>
      <c r="DE15" s="641"/>
      <c r="DF15" s="641"/>
      <c r="DG15" s="641"/>
      <c r="DH15" s="641"/>
      <c r="DI15" s="641"/>
      <c r="DJ15" s="641"/>
      <c r="DK15" s="641"/>
      <c r="DL15" s="641"/>
      <c r="DM15" s="641"/>
      <c r="DN15" s="641"/>
      <c r="DO15" s="641"/>
      <c r="DP15" s="642"/>
      <c r="DQ15" s="646">
        <v>465246</v>
      </c>
      <c r="DR15" s="641"/>
      <c r="DS15" s="641"/>
      <c r="DT15" s="641"/>
      <c r="DU15" s="641"/>
      <c r="DV15" s="641"/>
      <c r="DW15" s="641"/>
      <c r="DX15" s="641"/>
      <c r="DY15" s="641"/>
      <c r="DZ15" s="641"/>
      <c r="EA15" s="641"/>
      <c r="EB15" s="641"/>
      <c r="EC15" s="684"/>
    </row>
    <row r="16" spans="2:143" ht="11.25" customHeight="1" x14ac:dyDescent="0.2">
      <c r="B16" s="637" t="s">
        <v>259</v>
      </c>
      <c r="C16" s="638"/>
      <c r="D16" s="638"/>
      <c r="E16" s="638"/>
      <c r="F16" s="638"/>
      <c r="G16" s="638"/>
      <c r="H16" s="638"/>
      <c r="I16" s="638"/>
      <c r="J16" s="638"/>
      <c r="K16" s="638"/>
      <c r="L16" s="638"/>
      <c r="M16" s="638"/>
      <c r="N16" s="638"/>
      <c r="O16" s="638"/>
      <c r="P16" s="638"/>
      <c r="Q16" s="639"/>
      <c r="R16" s="640">
        <v>2614</v>
      </c>
      <c r="S16" s="641"/>
      <c r="T16" s="641"/>
      <c r="U16" s="641"/>
      <c r="V16" s="641"/>
      <c r="W16" s="641"/>
      <c r="X16" s="641"/>
      <c r="Y16" s="642"/>
      <c r="Z16" s="677">
        <v>0</v>
      </c>
      <c r="AA16" s="677"/>
      <c r="AB16" s="677"/>
      <c r="AC16" s="677"/>
      <c r="AD16" s="678">
        <v>2614</v>
      </c>
      <c r="AE16" s="678"/>
      <c r="AF16" s="678"/>
      <c r="AG16" s="678"/>
      <c r="AH16" s="678"/>
      <c r="AI16" s="678"/>
      <c r="AJ16" s="678"/>
      <c r="AK16" s="678"/>
      <c r="AL16" s="643">
        <v>0.1</v>
      </c>
      <c r="AM16" s="644"/>
      <c r="AN16" s="644"/>
      <c r="AO16" s="679"/>
      <c r="AP16" s="637" t="s">
        <v>260</v>
      </c>
      <c r="AQ16" s="638"/>
      <c r="AR16" s="638"/>
      <c r="AS16" s="638"/>
      <c r="AT16" s="638"/>
      <c r="AU16" s="638"/>
      <c r="AV16" s="638"/>
      <c r="AW16" s="638"/>
      <c r="AX16" s="638"/>
      <c r="AY16" s="638"/>
      <c r="AZ16" s="638"/>
      <c r="BA16" s="638"/>
      <c r="BB16" s="638"/>
      <c r="BC16" s="638"/>
      <c r="BD16" s="638"/>
      <c r="BE16" s="638"/>
      <c r="BF16" s="639"/>
      <c r="BG16" s="640" t="s">
        <v>229</v>
      </c>
      <c r="BH16" s="641"/>
      <c r="BI16" s="641"/>
      <c r="BJ16" s="641"/>
      <c r="BK16" s="641"/>
      <c r="BL16" s="641"/>
      <c r="BM16" s="641"/>
      <c r="BN16" s="642"/>
      <c r="BO16" s="677" t="s">
        <v>229</v>
      </c>
      <c r="BP16" s="677"/>
      <c r="BQ16" s="677"/>
      <c r="BR16" s="677"/>
      <c r="BS16" s="646" t="s">
        <v>236</v>
      </c>
      <c r="BT16" s="641"/>
      <c r="BU16" s="641"/>
      <c r="BV16" s="641"/>
      <c r="BW16" s="641"/>
      <c r="BX16" s="641"/>
      <c r="BY16" s="641"/>
      <c r="BZ16" s="641"/>
      <c r="CA16" s="641"/>
      <c r="CB16" s="684"/>
      <c r="CD16" s="673" t="s">
        <v>261</v>
      </c>
      <c r="CE16" s="674"/>
      <c r="CF16" s="674"/>
      <c r="CG16" s="674"/>
      <c r="CH16" s="674"/>
      <c r="CI16" s="674"/>
      <c r="CJ16" s="674"/>
      <c r="CK16" s="674"/>
      <c r="CL16" s="674"/>
      <c r="CM16" s="674"/>
      <c r="CN16" s="674"/>
      <c r="CO16" s="674"/>
      <c r="CP16" s="674"/>
      <c r="CQ16" s="675"/>
      <c r="CR16" s="640">
        <v>6179567</v>
      </c>
      <c r="CS16" s="641"/>
      <c r="CT16" s="641"/>
      <c r="CU16" s="641"/>
      <c r="CV16" s="641"/>
      <c r="CW16" s="641"/>
      <c r="CX16" s="641"/>
      <c r="CY16" s="642"/>
      <c r="CZ16" s="677">
        <v>31.1</v>
      </c>
      <c r="DA16" s="677"/>
      <c r="DB16" s="677"/>
      <c r="DC16" s="677"/>
      <c r="DD16" s="646" t="s">
        <v>229</v>
      </c>
      <c r="DE16" s="641"/>
      <c r="DF16" s="641"/>
      <c r="DG16" s="641"/>
      <c r="DH16" s="641"/>
      <c r="DI16" s="641"/>
      <c r="DJ16" s="641"/>
      <c r="DK16" s="641"/>
      <c r="DL16" s="641"/>
      <c r="DM16" s="641"/>
      <c r="DN16" s="641"/>
      <c r="DO16" s="641"/>
      <c r="DP16" s="642"/>
      <c r="DQ16" s="646">
        <v>221590</v>
      </c>
      <c r="DR16" s="641"/>
      <c r="DS16" s="641"/>
      <c r="DT16" s="641"/>
      <c r="DU16" s="641"/>
      <c r="DV16" s="641"/>
      <c r="DW16" s="641"/>
      <c r="DX16" s="641"/>
      <c r="DY16" s="641"/>
      <c r="DZ16" s="641"/>
      <c r="EA16" s="641"/>
      <c r="EB16" s="641"/>
      <c r="EC16" s="684"/>
    </row>
    <row r="17" spans="2:133" ht="11.25" customHeight="1" x14ac:dyDescent="0.2">
      <c r="B17" s="637" t="s">
        <v>262</v>
      </c>
      <c r="C17" s="638"/>
      <c r="D17" s="638"/>
      <c r="E17" s="638"/>
      <c r="F17" s="638"/>
      <c r="G17" s="638"/>
      <c r="H17" s="638"/>
      <c r="I17" s="638"/>
      <c r="J17" s="638"/>
      <c r="K17" s="638"/>
      <c r="L17" s="638"/>
      <c r="M17" s="638"/>
      <c r="N17" s="638"/>
      <c r="O17" s="638"/>
      <c r="P17" s="638"/>
      <c r="Q17" s="639"/>
      <c r="R17" s="640">
        <v>13711</v>
      </c>
      <c r="S17" s="641"/>
      <c r="T17" s="641"/>
      <c r="U17" s="641"/>
      <c r="V17" s="641"/>
      <c r="W17" s="641"/>
      <c r="X17" s="641"/>
      <c r="Y17" s="642"/>
      <c r="Z17" s="677">
        <v>0.1</v>
      </c>
      <c r="AA17" s="677"/>
      <c r="AB17" s="677"/>
      <c r="AC17" s="677"/>
      <c r="AD17" s="678">
        <v>13711</v>
      </c>
      <c r="AE17" s="678"/>
      <c r="AF17" s="678"/>
      <c r="AG17" s="678"/>
      <c r="AH17" s="678"/>
      <c r="AI17" s="678"/>
      <c r="AJ17" s="678"/>
      <c r="AK17" s="678"/>
      <c r="AL17" s="643">
        <v>0.4</v>
      </c>
      <c r="AM17" s="644"/>
      <c r="AN17" s="644"/>
      <c r="AO17" s="679"/>
      <c r="AP17" s="637" t="s">
        <v>263</v>
      </c>
      <c r="AQ17" s="638"/>
      <c r="AR17" s="638"/>
      <c r="AS17" s="638"/>
      <c r="AT17" s="638"/>
      <c r="AU17" s="638"/>
      <c r="AV17" s="638"/>
      <c r="AW17" s="638"/>
      <c r="AX17" s="638"/>
      <c r="AY17" s="638"/>
      <c r="AZ17" s="638"/>
      <c r="BA17" s="638"/>
      <c r="BB17" s="638"/>
      <c r="BC17" s="638"/>
      <c r="BD17" s="638"/>
      <c r="BE17" s="638"/>
      <c r="BF17" s="639"/>
      <c r="BG17" s="640" t="s">
        <v>229</v>
      </c>
      <c r="BH17" s="641"/>
      <c r="BI17" s="641"/>
      <c r="BJ17" s="641"/>
      <c r="BK17" s="641"/>
      <c r="BL17" s="641"/>
      <c r="BM17" s="641"/>
      <c r="BN17" s="642"/>
      <c r="BO17" s="677" t="s">
        <v>134</v>
      </c>
      <c r="BP17" s="677"/>
      <c r="BQ17" s="677"/>
      <c r="BR17" s="677"/>
      <c r="BS17" s="646" t="s">
        <v>134</v>
      </c>
      <c r="BT17" s="641"/>
      <c r="BU17" s="641"/>
      <c r="BV17" s="641"/>
      <c r="BW17" s="641"/>
      <c r="BX17" s="641"/>
      <c r="BY17" s="641"/>
      <c r="BZ17" s="641"/>
      <c r="CA17" s="641"/>
      <c r="CB17" s="684"/>
      <c r="CD17" s="673" t="s">
        <v>264</v>
      </c>
      <c r="CE17" s="674"/>
      <c r="CF17" s="674"/>
      <c r="CG17" s="674"/>
      <c r="CH17" s="674"/>
      <c r="CI17" s="674"/>
      <c r="CJ17" s="674"/>
      <c r="CK17" s="674"/>
      <c r="CL17" s="674"/>
      <c r="CM17" s="674"/>
      <c r="CN17" s="674"/>
      <c r="CO17" s="674"/>
      <c r="CP17" s="674"/>
      <c r="CQ17" s="675"/>
      <c r="CR17" s="640">
        <v>685362</v>
      </c>
      <c r="CS17" s="641"/>
      <c r="CT17" s="641"/>
      <c r="CU17" s="641"/>
      <c r="CV17" s="641"/>
      <c r="CW17" s="641"/>
      <c r="CX17" s="641"/>
      <c r="CY17" s="642"/>
      <c r="CZ17" s="677">
        <v>3.5</v>
      </c>
      <c r="DA17" s="677"/>
      <c r="DB17" s="677"/>
      <c r="DC17" s="677"/>
      <c r="DD17" s="646" t="s">
        <v>229</v>
      </c>
      <c r="DE17" s="641"/>
      <c r="DF17" s="641"/>
      <c r="DG17" s="641"/>
      <c r="DH17" s="641"/>
      <c r="DI17" s="641"/>
      <c r="DJ17" s="641"/>
      <c r="DK17" s="641"/>
      <c r="DL17" s="641"/>
      <c r="DM17" s="641"/>
      <c r="DN17" s="641"/>
      <c r="DO17" s="641"/>
      <c r="DP17" s="642"/>
      <c r="DQ17" s="646">
        <v>603022</v>
      </c>
      <c r="DR17" s="641"/>
      <c r="DS17" s="641"/>
      <c r="DT17" s="641"/>
      <c r="DU17" s="641"/>
      <c r="DV17" s="641"/>
      <c r="DW17" s="641"/>
      <c r="DX17" s="641"/>
      <c r="DY17" s="641"/>
      <c r="DZ17" s="641"/>
      <c r="EA17" s="641"/>
      <c r="EB17" s="641"/>
      <c r="EC17" s="684"/>
    </row>
    <row r="18" spans="2:133" ht="11.25" customHeight="1" x14ac:dyDescent="0.2">
      <c r="B18" s="637" t="s">
        <v>265</v>
      </c>
      <c r="C18" s="638"/>
      <c r="D18" s="638"/>
      <c r="E18" s="638"/>
      <c r="F18" s="638"/>
      <c r="G18" s="638"/>
      <c r="H18" s="638"/>
      <c r="I18" s="638"/>
      <c r="J18" s="638"/>
      <c r="K18" s="638"/>
      <c r="L18" s="638"/>
      <c r="M18" s="638"/>
      <c r="N18" s="638"/>
      <c r="O18" s="638"/>
      <c r="P18" s="638"/>
      <c r="Q18" s="639"/>
      <c r="R18" s="640">
        <v>3110</v>
      </c>
      <c r="S18" s="641"/>
      <c r="T18" s="641"/>
      <c r="U18" s="641"/>
      <c r="V18" s="641"/>
      <c r="W18" s="641"/>
      <c r="X18" s="641"/>
      <c r="Y18" s="642"/>
      <c r="Z18" s="677">
        <v>0</v>
      </c>
      <c r="AA18" s="677"/>
      <c r="AB18" s="677"/>
      <c r="AC18" s="677"/>
      <c r="AD18" s="678">
        <v>3110</v>
      </c>
      <c r="AE18" s="678"/>
      <c r="AF18" s="678"/>
      <c r="AG18" s="678"/>
      <c r="AH18" s="678"/>
      <c r="AI18" s="678"/>
      <c r="AJ18" s="678"/>
      <c r="AK18" s="678"/>
      <c r="AL18" s="643">
        <v>0.1</v>
      </c>
      <c r="AM18" s="644"/>
      <c r="AN18" s="644"/>
      <c r="AO18" s="679"/>
      <c r="AP18" s="637" t="s">
        <v>266</v>
      </c>
      <c r="AQ18" s="638"/>
      <c r="AR18" s="638"/>
      <c r="AS18" s="638"/>
      <c r="AT18" s="638"/>
      <c r="AU18" s="638"/>
      <c r="AV18" s="638"/>
      <c r="AW18" s="638"/>
      <c r="AX18" s="638"/>
      <c r="AY18" s="638"/>
      <c r="AZ18" s="638"/>
      <c r="BA18" s="638"/>
      <c r="BB18" s="638"/>
      <c r="BC18" s="638"/>
      <c r="BD18" s="638"/>
      <c r="BE18" s="638"/>
      <c r="BF18" s="639"/>
      <c r="BG18" s="640" t="s">
        <v>134</v>
      </c>
      <c r="BH18" s="641"/>
      <c r="BI18" s="641"/>
      <c r="BJ18" s="641"/>
      <c r="BK18" s="641"/>
      <c r="BL18" s="641"/>
      <c r="BM18" s="641"/>
      <c r="BN18" s="642"/>
      <c r="BO18" s="677" t="s">
        <v>229</v>
      </c>
      <c r="BP18" s="677"/>
      <c r="BQ18" s="677"/>
      <c r="BR18" s="677"/>
      <c r="BS18" s="646" t="s">
        <v>229</v>
      </c>
      <c r="BT18" s="641"/>
      <c r="BU18" s="641"/>
      <c r="BV18" s="641"/>
      <c r="BW18" s="641"/>
      <c r="BX18" s="641"/>
      <c r="BY18" s="641"/>
      <c r="BZ18" s="641"/>
      <c r="CA18" s="641"/>
      <c r="CB18" s="684"/>
      <c r="CD18" s="673" t="s">
        <v>267</v>
      </c>
      <c r="CE18" s="674"/>
      <c r="CF18" s="674"/>
      <c r="CG18" s="674"/>
      <c r="CH18" s="674"/>
      <c r="CI18" s="674"/>
      <c r="CJ18" s="674"/>
      <c r="CK18" s="674"/>
      <c r="CL18" s="674"/>
      <c r="CM18" s="674"/>
      <c r="CN18" s="674"/>
      <c r="CO18" s="674"/>
      <c r="CP18" s="674"/>
      <c r="CQ18" s="675"/>
      <c r="CR18" s="640" t="s">
        <v>134</v>
      </c>
      <c r="CS18" s="641"/>
      <c r="CT18" s="641"/>
      <c r="CU18" s="641"/>
      <c r="CV18" s="641"/>
      <c r="CW18" s="641"/>
      <c r="CX18" s="641"/>
      <c r="CY18" s="642"/>
      <c r="CZ18" s="677" t="s">
        <v>236</v>
      </c>
      <c r="DA18" s="677"/>
      <c r="DB18" s="677"/>
      <c r="DC18" s="677"/>
      <c r="DD18" s="646" t="s">
        <v>236</v>
      </c>
      <c r="DE18" s="641"/>
      <c r="DF18" s="641"/>
      <c r="DG18" s="641"/>
      <c r="DH18" s="641"/>
      <c r="DI18" s="641"/>
      <c r="DJ18" s="641"/>
      <c r="DK18" s="641"/>
      <c r="DL18" s="641"/>
      <c r="DM18" s="641"/>
      <c r="DN18" s="641"/>
      <c r="DO18" s="641"/>
      <c r="DP18" s="642"/>
      <c r="DQ18" s="646" t="s">
        <v>134</v>
      </c>
      <c r="DR18" s="641"/>
      <c r="DS18" s="641"/>
      <c r="DT18" s="641"/>
      <c r="DU18" s="641"/>
      <c r="DV18" s="641"/>
      <c r="DW18" s="641"/>
      <c r="DX18" s="641"/>
      <c r="DY18" s="641"/>
      <c r="DZ18" s="641"/>
      <c r="EA18" s="641"/>
      <c r="EB18" s="641"/>
      <c r="EC18" s="684"/>
    </row>
    <row r="19" spans="2:133" ht="11.25" customHeight="1" x14ac:dyDescent="0.2">
      <c r="B19" s="637" t="s">
        <v>268</v>
      </c>
      <c r="C19" s="638"/>
      <c r="D19" s="638"/>
      <c r="E19" s="638"/>
      <c r="F19" s="638"/>
      <c r="G19" s="638"/>
      <c r="H19" s="638"/>
      <c r="I19" s="638"/>
      <c r="J19" s="638"/>
      <c r="K19" s="638"/>
      <c r="L19" s="638"/>
      <c r="M19" s="638"/>
      <c r="N19" s="638"/>
      <c r="O19" s="638"/>
      <c r="P19" s="638"/>
      <c r="Q19" s="639"/>
      <c r="R19" s="640">
        <v>1341</v>
      </c>
      <c r="S19" s="641"/>
      <c r="T19" s="641"/>
      <c r="U19" s="641"/>
      <c r="V19" s="641"/>
      <c r="W19" s="641"/>
      <c r="X19" s="641"/>
      <c r="Y19" s="642"/>
      <c r="Z19" s="677">
        <v>0</v>
      </c>
      <c r="AA19" s="677"/>
      <c r="AB19" s="677"/>
      <c r="AC19" s="677"/>
      <c r="AD19" s="678">
        <v>1341</v>
      </c>
      <c r="AE19" s="678"/>
      <c r="AF19" s="678"/>
      <c r="AG19" s="678"/>
      <c r="AH19" s="678"/>
      <c r="AI19" s="678"/>
      <c r="AJ19" s="678"/>
      <c r="AK19" s="678"/>
      <c r="AL19" s="643">
        <v>0</v>
      </c>
      <c r="AM19" s="644"/>
      <c r="AN19" s="644"/>
      <c r="AO19" s="679"/>
      <c r="AP19" s="637" t="s">
        <v>269</v>
      </c>
      <c r="AQ19" s="638"/>
      <c r="AR19" s="638"/>
      <c r="AS19" s="638"/>
      <c r="AT19" s="638"/>
      <c r="AU19" s="638"/>
      <c r="AV19" s="638"/>
      <c r="AW19" s="638"/>
      <c r="AX19" s="638"/>
      <c r="AY19" s="638"/>
      <c r="AZ19" s="638"/>
      <c r="BA19" s="638"/>
      <c r="BB19" s="638"/>
      <c r="BC19" s="638"/>
      <c r="BD19" s="638"/>
      <c r="BE19" s="638"/>
      <c r="BF19" s="639"/>
      <c r="BG19" s="640" t="s">
        <v>229</v>
      </c>
      <c r="BH19" s="641"/>
      <c r="BI19" s="641"/>
      <c r="BJ19" s="641"/>
      <c r="BK19" s="641"/>
      <c r="BL19" s="641"/>
      <c r="BM19" s="641"/>
      <c r="BN19" s="642"/>
      <c r="BO19" s="677" t="s">
        <v>134</v>
      </c>
      <c r="BP19" s="677"/>
      <c r="BQ19" s="677"/>
      <c r="BR19" s="677"/>
      <c r="BS19" s="646" t="s">
        <v>229</v>
      </c>
      <c r="BT19" s="641"/>
      <c r="BU19" s="641"/>
      <c r="BV19" s="641"/>
      <c r="BW19" s="641"/>
      <c r="BX19" s="641"/>
      <c r="BY19" s="641"/>
      <c r="BZ19" s="641"/>
      <c r="CA19" s="641"/>
      <c r="CB19" s="684"/>
      <c r="CD19" s="673" t="s">
        <v>270</v>
      </c>
      <c r="CE19" s="674"/>
      <c r="CF19" s="674"/>
      <c r="CG19" s="674"/>
      <c r="CH19" s="674"/>
      <c r="CI19" s="674"/>
      <c r="CJ19" s="674"/>
      <c r="CK19" s="674"/>
      <c r="CL19" s="674"/>
      <c r="CM19" s="674"/>
      <c r="CN19" s="674"/>
      <c r="CO19" s="674"/>
      <c r="CP19" s="674"/>
      <c r="CQ19" s="675"/>
      <c r="CR19" s="640" t="s">
        <v>229</v>
      </c>
      <c r="CS19" s="641"/>
      <c r="CT19" s="641"/>
      <c r="CU19" s="641"/>
      <c r="CV19" s="641"/>
      <c r="CW19" s="641"/>
      <c r="CX19" s="641"/>
      <c r="CY19" s="642"/>
      <c r="CZ19" s="677" t="s">
        <v>134</v>
      </c>
      <c r="DA19" s="677"/>
      <c r="DB19" s="677"/>
      <c r="DC19" s="677"/>
      <c r="DD19" s="646" t="s">
        <v>134</v>
      </c>
      <c r="DE19" s="641"/>
      <c r="DF19" s="641"/>
      <c r="DG19" s="641"/>
      <c r="DH19" s="641"/>
      <c r="DI19" s="641"/>
      <c r="DJ19" s="641"/>
      <c r="DK19" s="641"/>
      <c r="DL19" s="641"/>
      <c r="DM19" s="641"/>
      <c r="DN19" s="641"/>
      <c r="DO19" s="641"/>
      <c r="DP19" s="642"/>
      <c r="DQ19" s="646" t="s">
        <v>229</v>
      </c>
      <c r="DR19" s="641"/>
      <c r="DS19" s="641"/>
      <c r="DT19" s="641"/>
      <c r="DU19" s="641"/>
      <c r="DV19" s="641"/>
      <c r="DW19" s="641"/>
      <c r="DX19" s="641"/>
      <c r="DY19" s="641"/>
      <c r="DZ19" s="641"/>
      <c r="EA19" s="641"/>
      <c r="EB19" s="641"/>
      <c r="EC19" s="684"/>
    </row>
    <row r="20" spans="2:133" ht="11.25" customHeight="1" x14ac:dyDescent="0.2">
      <c r="B20" s="637" t="s">
        <v>271</v>
      </c>
      <c r="C20" s="638"/>
      <c r="D20" s="638"/>
      <c r="E20" s="638"/>
      <c r="F20" s="638"/>
      <c r="G20" s="638"/>
      <c r="H20" s="638"/>
      <c r="I20" s="638"/>
      <c r="J20" s="638"/>
      <c r="K20" s="638"/>
      <c r="L20" s="638"/>
      <c r="M20" s="638"/>
      <c r="N20" s="638"/>
      <c r="O20" s="638"/>
      <c r="P20" s="638"/>
      <c r="Q20" s="639"/>
      <c r="R20" s="640">
        <v>98</v>
      </c>
      <c r="S20" s="641"/>
      <c r="T20" s="641"/>
      <c r="U20" s="641"/>
      <c r="V20" s="641"/>
      <c r="W20" s="641"/>
      <c r="X20" s="641"/>
      <c r="Y20" s="642"/>
      <c r="Z20" s="677">
        <v>0</v>
      </c>
      <c r="AA20" s="677"/>
      <c r="AB20" s="677"/>
      <c r="AC20" s="677"/>
      <c r="AD20" s="678">
        <v>98</v>
      </c>
      <c r="AE20" s="678"/>
      <c r="AF20" s="678"/>
      <c r="AG20" s="678"/>
      <c r="AH20" s="678"/>
      <c r="AI20" s="678"/>
      <c r="AJ20" s="678"/>
      <c r="AK20" s="678"/>
      <c r="AL20" s="643">
        <v>0</v>
      </c>
      <c r="AM20" s="644"/>
      <c r="AN20" s="644"/>
      <c r="AO20" s="679"/>
      <c r="AP20" s="637" t="s">
        <v>272</v>
      </c>
      <c r="AQ20" s="638"/>
      <c r="AR20" s="638"/>
      <c r="AS20" s="638"/>
      <c r="AT20" s="638"/>
      <c r="AU20" s="638"/>
      <c r="AV20" s="638"/>
      <c r="AW20" s="638"/>
      <c r="AX20" s="638"/>
      <c r="AY20" s="638"/>
      <c r="AZ20" s="638"/>
      <c r="BA20" s="638"/>
      <c r="BB20" s="638"/>
      <c r="BC20" s="638"/>
      <c r="BD20" s="638"/>
      <c r="BE20" s="638"/>
      <c r="BF20" s="639"/>
      <c r="BG20" s="640" t="s">
        <v>134</v>
      </c>
      <c r="BH20" s="641"/>
      <c r="BI20" s="641"/>
      <c r="BJ20" s="641"/>
      <c r="BK20" s="641"/>
      <c r="BL20" s="641"/>
      <c r="BM20" s="641"/>
      <c r="BN20" s="642"/>
      <c r="BO20" s="677" t="s">
        <v>236</v>
      </c>
      <c r="BP20" s="677"/>
      <c r="BQ20" s="677"/>
      <c r="BR20" s="677"/>
      <c r="BS20" s="646" t="s">
        <v>229</v>
      </c>
      <c r="BT20" s="641"/>
      <c r="BU20" s="641"/>
      <c r="BV20" s="641"/>
      <c r="BW20" s="641"/>
      <c r="BX20" s="641"/>
      <c r="BY20" s="641"/>
      <c r="BZ20" s="641"/>
      <c r="CA20" s="641"/>
      <c r="CB20" s="684"/>
      <c r="CD20" s="673" t="s">
        <v>273</v>
      </c>
      <c r="CE20" s="674"/>
      <c r="CF20" s="674"/>
      <c r="CG20" s="674"/>
      <c r="CH20" s="674"/>
      <c r="CI20" s="674"/>
      <c r="CJ20" s="674"/>
      <c r="CK20" s="674"/>
      <c r="CL20" s="674"/>
      <c r="CM20" s="674"/>
      <c r="CN20" s="674"/>
      <c r="CO20" s="674"/>
      <c r="CP20" s="674"/>
      <c r="CQ20" s="675"/>
      <c r="CR20" s="640">
        <v>19865044</v>
      </c>
      <c r="CS20" s="641"/>
      <c r="CT20" s="641"/>
      <c r="CU20" s="641"/>
      <c r="CV20" s="641"/>
      <c r="CW20" s="641"/>
      <c r="CX20" s="641"/>
      <c r="CY20" s="642"/>
      <c r="CZ20" s="677">
        <v>100</v>
      </c>
      <c r="DA20" s="677"/>
      <c r="DB20" s="677"/>
      <c r="DC20" s="677"/>
      <c r="DD20" s="646">
        <v>934998</v>
      </c>
      <c r="DE20" s="641"/>
      <c r="DF20" s="641"/>
      <c r="DG20" s="641"/>
      <c r="DH20" s="641"/>
      <c r="DI20" s="641"/>
      <c r="DJ20" s="641"/>
      <c r="DK20" s="641"/>
      <c r="DL20" s="641"/>
      <c r="DM20" s="641"/>
      <c r="DN20" s="641"/>
      <c r="DO20" s="641"/>
      <c r="DP20" s="642"/>
      <c r="DQ20" s="646">
        <v>6921878</v>
      </c>
      <c r="DR20" s="641"/>
      <c r="DS20" s="641"/>
      <c r="DT20" s="641"/>
      <c r="DU20" s="641"/>
      <c r="DV20" s="641"/>
      <c r="DW20" s="641"/>
      <c r="DX20" s="641"/>
      <c r="DY20" s="641"/>
      <c r="DZ20" s="641"/>
      <c r="EA20" s="641"/>
      <c r="EB20" s="641"/>
      <c r="EC20" s="684"/>
    </row>
    <row r="21" spans="2:133" ht="11.25" customHeight="1" x14ac:dyDescent="0.2">
      <c r="B21" s="637" t="s">
        <v>274</v>
      </c>
      <c r="C21" s="638"/>
      <c r="D21" s="638"/>
      <c r="E21" s="638"/>
      <c r="F21" s="638"/>
      <c r="G21" s="638"/>
      <c r="H21" s="638"/>
      <c r="I21" s="638"/>
      <c r="J21" s="638"/>
      <c r="K21" s="638"/>
      <c r="L21" s="638"/>
      <c r="M21" s="638"/>
      <c r="N21" s="638"/>
      <c r="O21" s="638"/>
      <c r="P21" s="638"/>
      <c r="Q21" s="639"/>
      <c r="R21" s="640">
        <v>9162</v>
      </c>
      <c r="S21" s="641"/>
      <c r="T21" s="641"/>
      <c r="U21" s="641"/>
      <c r="V21" s="641"/>
      <c r="W21" s="641"/>
      <c r="X21" s="641"/>
      <c r="Y21" s="642"/>
      <c r="Z21" s="677">
        <v>0</v>
      </c>
      <c r="AA21" s="677"/>
      <c r="AB21" s="677"/>
      <c r="AC21" s="677"/>
      <c r="AD21" s="678">
        <v>9162</v>
      </c>
      <c r="AE21" s="678"/>
      <c r="AF21" s="678"/>
      <c r="AG21" s="678"/>
      <c r="AH21" s="678"/>
      <c r="AI21" s="678"/>
      <c r="AJ21" s="678"/>
      <c r="AK21" s="678"/>
      <c r="AL21" s="643">
        <v>0.3</v>
      </c>
      <c r="AM21" s="644"/>
      <c r="AN21" s="644"/>
      <c r="AO21" s="679"/>
      <c r="AP21" s="735" t="s">
        <v>275</v>
      </c>
      <c r="AQ21" s="742"/>
      <c r="AR21" s="742"/>
      <c r="AS21" s="742"/>
      <c r="AT21" s="742"/>
      <c r="AU21" s="742"/>
      <c r="AV21" s="742"/>
      <c r="AW21" s="742"/>
      <c r="AX21" s="742"/>
      <c r="AY21" s="742"/>
      <c r="AZ21" s="742"/>
      <c r="BA21" s="742"/>
      <c r="BB21" s="742"/>
      <c r="BC21" s="742"/>
      <c r="BD21" s="742"/>
      <c r="BE21" s="742"/>
      <c r="BF21" s="737"/>
      <c r="BG21" s="640" t="s">
        <v>236</v>
      </c>
      <c r="BH21" s="641"/>
      <c r="BI21" s="641"/>
      <c r="BJ21" s="641"/>
      <c r="BK21" s="641"/>
      <c r="BL21" s="641"/>
      <c r="BM21" s="641"/>
      <c r="BN21" s="642"/>
      <c r="BO21" s="677" t="s">
        <v>134</v>
      </c>
      <c r="BP21" s="677"/>
      <c r="BQ21" s="677"/>
      <c r="BR21" s="677"/>
      <c r="BS21" s="646" t="s">
        <v>229</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2">
      <c r="B22" s="637" t="s">
        <v>276</v>
      </c>
      <c r="C22" s="638"/>
      <c r="D22" s="638"/>
      <c r="E22" s="638"/>
      <c r="F22" s="638"/>
      <c r="G22" s="638"/>
      <c r="H22" s="638"/>
      <c r="I22" s="638"/>
      <c r="J22" s="638"/>
      <c r="K22" s="638"/>
      <c r="L22" s="638"/>
      <c r="M22" s="638"/>
      <c r="N22" s="638"/>
      <c r="O22" s="638"/>
      <c r="P22" s="638"/>
      <c r="Q22" s="639"/>
      <c r="R22" s="640">
        <v>3383897</v>
      </c>
      <c r="S22" s="641"/>
      <c r="T22" s="641"/>
      <c r="U22" s="641"/>
      <c r="V22" s="641"/>
      <c r="W22" s="641"/>
      <c r="X22" s="641"/>
      <c r="Y22" s="642"/>
      <c r="Z22" s="677">
        <v>15.3</v>
      </c>
      <c r="AA22" s="677"/>
      <c r="AB22" s="677"/>
      <c r="AC22" s="677"/>
      <c r="AD22" s="678">
        <v>1530980</v>
      </c>
      <c r="AE22" s="678"/>
      <c r="AF22" s="678"/>
      <c r="AG22" s="678"/>
      <c r="AH22" s="678"/>
      <c r="AI22" s="678"/>
      <c r="AJ22" s="678"/>
      <c r="AK22" s="678"/>
      <c r="AL22" s="643">
        <v>45.4</v>
      </c>
      <c r="AM22" s="644"/>
      <c r="AN22" s="644"/>
      <c r="AO22" s="679"/>
      <c r="AP22" s="735" t="s">
        <v>277</v>
      </c>
      <c r="AQ22" s="742"/>
      <c r="AR22" s="742"/>
      <c r="AS22" s="742"/>
      <c r="AT22" s="742"/>
      <c r="AU22" s="742"/>
      <c r="AV22" s="742"/>
      <c r="AW22" s="742"/>
      <c r="AX22" s="742"/>
      <c r="AY22" s="742"/>
      <c r="AZ22" s="742"/>
      <c r="BA22" s="742"/>
      <c r="BB22" s="742"/>
      <c r="BC22" s="742"/>
      <c r="BD22" s="742"/>
      <c r="BE22" s="742"/>
      <c r="BF22" s="737"/>
      <c r="BG22" s="640" t="s">
        <v>236</v>
      </c>
      <c r="BH22" s="641"/>
      <c r="BI22" s="641"/>
      <c r="BJ22" s="641"/>
      <c r="BK22" s="641"/>
      <c r="BL22" s="641"/>
      <c r="BM22" s="641"/>
      <c r="BN22" s="642"/>
      <c r="BO22" s="677" t="s">
        <v>229</v>
      </c>
      <c r="BP22" s="677"/>
      <c r="BQ22" s="677"/>
      <c r="BR22" s="677"/>
      <c r="BS22" s="646" t="s">
        <v>236</v>
      </c>
      <c r="BT22" s="641"/>
      <c r="BU22" s="641"/>
      <c r="BV22" s="641"/>
      <c r="BW22" s="641"/>
      <c r="BX22" s="641"/>
      <c r="BY22" s="641"/>
      <c r="BZ22" s="641"/>
      <c r="CA22" s="641"/>
      <c r="CB22" s="684"/>
      <c r="CD22" s="744" t="s">
        <v>278</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2">
      <c r="B23" s="637" t="s">
        <v>279</v>
      </c>
      <c r="C23" s="638"/>
      <c r="D23" s="638"/>
      <c r="E23" s="638"/>
      <c r="F23" s="638"/>
      <c r="G23" s="638"/>
      <c r="H23" s="638"/>
      <c r="I23" s="638"/>
      <c r="J23" s="638"/>
      <c r="K23" s="638"/>
      <c r="L23" s="638"/>
      <c r="M23" s="638"/>
      <c r="N23" s="638"/>
      <c r="O23" s="638"/>
      <c r="P23" s="638"/>
      <c r="Q23" s="639"/>
      <c r="R23" s="640">
        <v>1530980</v>
      </c>
      <c r="S23" s="641"/>
      <c r="T23" s="641"/>
      <c r="U23" s="641"/>
      <c r="V23" s="641"/>
      <c r="W23" s="641"/>
      <c r="X23" s="641"/>
      <c r="Y23" s="642"/>
      <c r="Z23" s="677">
        <v>6.9</v>
      </c>
      <c r="AA23" s="677"/>
      <c r="AB23" s="677"/>
      <c r="AC23" s="677"/>
      <c r="AD23" s="678">
        <v>1530980</v>
      </c>
      <c r="AE23" s="678"/>
      <c r="AF23" s="678"/>
      <c r="AG23" s="678"/>
      <c r="AH23" s="678"/>
      <c r="AI23" s="678"/>
      <c r="AJ23" s="678"/>
      <c r="AK23" s="678"/>
      <c r="AL23" s="643">
        <v>45.4</v>
      </c>
      <c r="AM23" s="644"/>
      <c r="AN23" s="644"/>
      <c r="AO23" s="679"/>
      <c r="AP23" s="735" t="s">
        <v>280</v>
      </c>
      <c r="AQ23" s="742"/>
      <c r="AR23" s="742"/>
      <c r="AS23" s="742"/>
      <c r="AT23" s="742"/>
      <c r="AU23" s="742"/>
      <c r="AV23" s="742"/>
      <c r="AW23" s="742"/>
      <c r="AX23" s="742"/>
      <c r="AY23" s="742"/>
      <c r="AZ23" s="742"/>
      <c r="BA23" s="742"/>
      <c r="BB23" s="742"/>
      <c r="BC23" s="742"/>
      <c r="BD23" s="742"/>
      <c r="BE23" s="742"/>
      <c r="BF23" s="737"/>
      <c r="BG23" s="640" t="s">
        <v>229</v>
      </c>
      <c r="BH23" s="641"/>
      <c r="BI23" s="641"/>
      <c r="BJ23" s="641"/>
      <c r="BK23" s="641"/>
      <c r="BL23" s="641"/>
      <c r="BM23" s="641"/>
      <c r="BN23" s="642"/>
      <c r="BO23" s="677" t="s">
        <v>281</v>
      </c>
      <c r="BP23" s="677"/>
      <c r="BQ23" s="677"/>
      <c r="BR23" s="677"/>
      <c r="BS23" s="646" t="s">
        <v>229</v>
      </c>
      <c r="BT23" s="641"/>
      <c r="BU23" s="641"/>
      <c r="BV23" s="641"/>
      <c r="BW23" s="641"/>
      <c r="BX23" s="641"/>
      <c r="BY23" s="641"/>
      <c r="BZ23" s="641"/>
      <c r="CA23" s="641"/>
      <c r="CB23" s="684"/>
      <c r="CD23" s="744" t="s">
        <v>218</v>
      </c>
      <c r="CE23" s="745"/>
      <c r="CF23" s="745"/>
      <c r="CG23" s="745"/>
      <c r="CH23" s="745"/>
      <c r="CI23" s="745"/>
      <c r="CJ23" s="745"/>
      <c r="CK23" s="745"/>
      <c r="CL23" s="745"/>
      <c r="CM23" s="745"/>
      <c r="CN23" s="745"/>
      <c r="CO23" s="745"/>
      <c r="CP23" s="745"/>
      <c r="CQ23" s="746"/>
      <c r="CR23" s="744" t="s">
        <v>282</v>
      </c>
      <c r="CS23" s="745"/>
      <c r="CT23" s="745"/>
      <c r="CU23" s="745"/>
      <c r="CV23" s="745"/>
      <c r="CW23" s="745"/>
      <c r="CX23" s="745"/>
      <c r="CY23" s="746"/>
      <c r="CZ23" s="744" t="s">
        <v>283</v>
      </c>
      <c r="DA23" s="745"/>
      <c r="DB23" s="745"/>
      <c r="DC23" s="746"/>
      <c r="DD23" s="744" t="s">
        <v>284</v>
      </c>
      <c r="DE23" s="745"/>
      <c r="DF23" s="745"/>
      <c r="DG23" s="745"/>
      <c r="DH23" s="745"/>
      <c r="DI23" s="745"/>
      <c r="DJ23" s="745"/>
      <c r="DK23" s="746"/>
      <c r="DL23" s="753" t="s">
        <v>285</v>
      </c>
      <c r="DM23" s="754"/>
      <c r="DN23" s="754"/>
      <c r="DO23" s="754"/>
      <c r="DP23" s="754"/>
      <c r="DQ23" s="754"/>
      <c r="DR23" s="754"/>
      <c r="DS23" s="754"/>
      <c r="DT23" s="754"/>
      <c r="DU23" s="754"/>
      <c r="DV23" s="755"/>
      <c r="DW23" s="744" t="s">
        <v>286</v>
      </c>
      <c r="DX23" s="745"/>
      <c r="DY23" s="745"/>
      <c r="DZ23" s="745"/>
      <c r="EA23" s="745"/>
      <c r="EB23" s="745"/>
      <c r="EC23" s="746"/>
    </row>
    <row r="24" spans="2:133" ht="11.25" customHeight="1" x14ac:dyDescent="0.2">
      <c r="B24" s="637" t="s">
        <v>287</v>
      </c>
      <c r="C24" s="638"/>
      <c r="D24" s="638"/>
      <c r="E24" s="638"/>
      <c r="F24" s="638"/>
      <c r="G24" s="638"/>
      <c r="H24" s="638"/>
      <c r="I24" s="638"/>
      <c r="J24" s="638"/>
      <c r="K24" s="638"/>
      <c r="L24" s="638"/>
      <c r="M24" s="638"/>
      <c r="N24" s="638"/>
      <c r="O24" s="638"/>
      <c r="P24" s="638"/>
      <c r="Q24" s="639"/>
      <c r="R24" s="640">
        <v>1852917</v>
      </c>
      <c r="S24" s="641"/>
      <c r="T24" s="641"/>
      <c r="U24" s="641"/>
      <c r="V24" s="641"/>
      <c r="W24" s="641"/>
      <c r="X24" s="641"/>
      <c r="Y24" s="642"/>
      <c r="Z24" s="677">
        <v>8.4</v>
      </c>
      <c r="AA24" s="677"/>
      <c r="AB24" s="677"/>
      <c r="AC24" s="677"/>
      <c r="AD24" s="678" t="s">
        <v>229</v>
      </c>
      <c r="AE24" s="678"/>
      <c r="AF24" s="678"/>
      <c r="AG24" s="678"/>
      <c r="AH24" s="678"/>
      <c r="AI24" s="678"/>
      <c r="AJ24" s="678"/>
      <c r="AK24" s="678"/>
      <c r="AL24" s="643" t="s">
        <v>236</v>
      </c>
      <c r="AM24" s="644"/>
      <c r="AN24" s="644"/>
      <c r="AO24" s="679"/>
      <c r="AP24" s="735" t="s">
        <v>288</v>
      </c>
      <c r="AQ24" s="742"/>
      <c r="AR24" s="742"/>
      <c r="AS24" s="742"/>
      <c r="AT24" s="742"/>
      <c r="AU24" s="742"/>
      <c r="AV24" s="742"/>
      <c r="AW24" s="742"/>
      <c r="AX24" s="742"/>
      <c r="AY24" s="742"/>
      <c r="AZ24" s="742"/>
      <c r="BA24" s="742"/>
      <c r="BB24" s="742"/>
      <c r="BC24" s="742"/>
      <c r="BD24" s="742"/>
      <c r="BE24" s="742"/>
      <c r="BF24" s="737"/>
      <c r="BG24" s="640" t="s">
        <v>134</v>
      </c>
      <c r="BH24" s="641"/>
      <c r="BI24" s="641"/>
      <c r="BJ24" s="641"/>
      <c r="BK24" s="641"/>
      <c r="BL24" s="641"/>
      <c r="BM24" s="641"/>
      <c r="BN24" s="642"/>
      <c r="BO24" s="677" t="s">
        <v>134</v>
      </c>
      <c r="BP24" s="677"/>
      <c r="BQ24" s="677"/>
      <c r="BR24" s="677"/>
      <c r="BS24" s="646" t="s">
        <v>229</v>
      </c>
      <c r="BT24" s="641"/>
      <c r="BU24" s="641"/>
      <c r="BV24" s="641"/>
      <c r="BW24" s="641"/>
      <c r="BX24" s="641"/>
      <c r="BY24" s="641"/>
      <c r="BZ24" s="641"/>
      <c r="CA24" s="641"/>
      <c r="CB24" s="684"/>
      <c r="CD24" s="698" t="s">
        <v>289</v>
      </c>
      <c r="CE24" s="699"/>
      <c r="CF24" s="699"/>
      <c r="CG24" s="699"/>
      <c r="CH24" s="699"/>
      <c r="CI24" s="699"/>
      <c r="CJ24" s="699"/>
      <c r="CK24" s="699"/>
      <c r="CL24" s="699"/>
      <c r="CM24" s="699"/>
      <c r="CN24" s="699"/>
      <c r="CO24" s="699"/>
      <c r="CP24" s="699"/>
      <c r="CQ24" s="700"/>
      <c r="CR24" s="695">
        <v>2027766</v>
      </c>
      <c r="CS24" s="696"/>
      <c r="CT24" s="696"/>
      <c r="CU24" s="696"/>
      <c r="CV24" s="696"/>
      <c r="CW24" s="696"/>
      <c r="CX24" s="696"/>
      <c r="CY24" s="739"/>
      <c r="CZ24" s="740">
        <v>10.199999999999999</v>
      </c>
      <c r="DA24" s="711"/>
      <c r="DB24" s="711"/>
      <c r="DC24" s="743"/>
      <c r="DD24" s="738">
        <v>1684431</v>
      </c>
      <c r="DE24" s="696"/>
      <c r="DF24" s="696"/>
      <c r="DG24" s="696"/>
      <c r="DH24" s="696"/>
      <c r="DI24" s="696"/>
      <c r="DJ24" s="696"/>
      <c r="DK24" s="739"/>
      <c r="DL24" s="738">
        <v>1681207</v>
      </c>
      <c r="DM24" s="696"/>
      <c r="DN24" s="696"/>
      <c r="DO24" s="696"/>
      <c r="DP24" s="696"/>
      <c r="DQ24" s="696"/>
      <c r="DR24" s="696"/>
      <c r="DS24" s="696"/>
      <c r="DT24" s="696"/>
      <c r="DU24" s="696"/>
      <c r="DV24" s="739"/>
      <c r="DW24" s="740">
        <v>47.6</v>
      </c>
      <c r="DX24" s="711"/>
      <c r="DY24" s="711"/>
      <c r="DZ24" s="711"/>
      <c r="EA24" s="711"/>
      <c r="EB24" s="711"/>
      <c r="EC24" s="741"/>
    </row>
    <row r="25" spans="2:133" ht="11.25" customHeight="1" x14ac:dyDescent="0.2">
      <c r="B25" s="637" t="s">
        <v>290</v>
      </c>
      <c r="C25" s="638"/>
      <c r="D25" s="638"/>
      <c r="E25" s="638"/>
      <c r="F25" s="638"/>
      <c r="G25" s="638"/>
      <c r="H25" s="638"/>
      <c r="I25" s="638"/>
      <c r="J25" s="638"/>
      <c r="K25" s="638"/>
      <c r="L25" s="638"/>
      <c r="M25" s="638"/>
      <c r="N25" s="638"/>
      <c r="O25" s="638"/>
      <c r="P25" s="638"/>
      <c r="Q25" s="639"/>
      <c r="R25" s="640" t="s">
        <v>229</v>
      </c>
      <c r="S25" s="641"/>
      <c r="T25" s="641"/>
      <c r="U25" s="641"/>
      <c r="V25" s="641"/>
      <c r="W25" s="641"/>
      <c r="X25" s="641"/>
      <c r="Y25" s="642"/>
      <c r="Z25" s="677" t="s">
        <v>229</v>
      </c>
      <c r="AA25" s="677"/>
      <c r="AB25" s="677"/>
      <c r="AC25" s="677"/>
      <c r="AD25" s="678" t="s">
        <v>134</v>
      </c>
      <c r="AE25" s="678"/>
      <c r="AF25" s="678"/>
      <c r="AG25" s="678"/>
      <c r="AH25" s="678"/>
      <c r="AI25" s="678"/>
      <c r="AJ25" s="678"/>
      <c r="AK25" s="678"/>
      <c r="AL25" s="643" t="s">
        <v>134</v>
      </c>
      <c r="AM25" s="644"/>
      <c r="AN25" s="644"/>
      <c r="AO25" s="679"/>
      <c r="AP25" s="735" t="s">
        <v>291</v>
      </c>
      <c r="AQ25" s="742"/>
      <c r="AR25" s="742"/>
      <c r="AS25" s="742"/>
      <c r="AT25" s="742"/>
      <c r="AU25" s="742"/>
      <c r="AV25" s="742"/>
      <c r="AW25" s="742"/>
      <c r="AX25" s="742"/>
      <c r="AY25" s="742"/>
      <c r="AZ25" s="742"/>
      <c r="BA25" s="742"/>
      <c r="BB25" s="742"/>
      <c r="BC25" s="742"/>
      <c r="BD25" s="742"/>
      <c r="BE25" s="742"/>
      <c r="BF25" s="737"/>
      <c r="BG25" s="640" t="s">
        <v>236</v>
      </c>
      <c r="BH25" s="641"/>
      <c r="BI25" s="641"/>
      <c r="BJ25" s="641"/>
      <c r="BK25" s="641"/>
      <c r="BL25" s="641"/>
      <c r="BM25" s="641"/>
      <c r="BN25" s="642"/>
      <c r="BO25" s="677" t="s">
        <v>134</v>
      </c>
      <c r="BP25" s="677"/>
      <c r="BQ25" s="677"/>
      <c r="BR25" s="677"/>
      <c r="BS25" s="646" t="s">
        <v>134</v>
      </c>
      <c r="BT25" s="641"/>
      <c r="BU25" s="641"/>
      <c r="BV25" s="641"/>
      <c r="BW25" s="641"/>
      <c r="BX25" s="641"/>
      <c r="BY25" s="641"/>
      <c r="BZ25" s="641"/>
      <c r="CA25" s="641"/>
      <c r="CB25" s="684"/>
      <c r="CD25" s="673" t="s">
        <v>292</v>
      </c>
      <c r="CE25" s="674"/>
      <c r="CF25" s="674"/>
      <c r="CG25" s="674"/>
      <c r="CH25" s="674"/>
      <c r="CI25" s="674"/>
      <c r="CJ25" s="674"/>
      <c r="CK25" s="674"/>
      <c r="CL25" s="674"/>
      <c r="CM25" s="674"/>
      <c r="CN25" s="674"/>
      <c r="CO25" s="674"/>
      <c r="CP25" s="674"/>
      <c r="CQ25" s="675"/>
      <c r="CR25" s="640">
        <v>1039071</v>
      </c>
      <c r="CS25" s="659"/>
      <c r="CT25" s="659"/>
      <c r="CU25" s="659"/>
      <c r="CV25" s="659"/>
      <c r="CW25" s="659"/>
      <c r="CX25" s="659"/>
      <c r="CY25" s="660"/>
      <c r="CZ25" s="643">
        <v>5.2</v>
      </c>
      <c r="DA25" s="661"/>
      <c r="DB25" s="661"/>
      <c r="DC25" s="662"/>
      <c r="DD25" s="646">
        <v>1010710</v>
      </c>
      <c r="DE25" s="659"/>
      <c r="DF25" s="659"/>
      <c r="DG25" s="659"/>
      <c r="DH25" s="659"/>
      <c r="DI25" s="659"/>
      <c r="DJ25" s="659"/>
      <c r="DK25" s="660"/>
      <c r="DL25" s="646">
        <v>1008163</v>
      </c>
      <c r="DM25" s="659"/>
      <c r="DN25" s="659"/>
      <c r="DO25" s="659"/>
      <c r="DP25" s="659"/>
      <c r="DQ25" s="659"/>
      <c r="DR25" s="659"/>
      <c r="DS25" s="659"/>
      <c r="DT25" s="659"/>
      <c r="DU25" s="659"/>
      <c r="DV25" s="660"/>
      <c r="DW25" s="643">
        <v>28.5</v>
      </c>
      <c r="DX25" s="661"/>
      <c r="DY25" s="661"/>
      <c r="DZ25" s="661"/>
      <c r="EA25" s="661"/>
      <c r="EB25" s="661"/>
      <c r="EC25" s="676"/>
    </row>
    <row r="26" spans="2:133" ht="11.25" customHeight="1" x14ac:dyDescent="0.2">
      <c r="B26" s="637" t="s">
        <v>293</v>
      </c>
      <c r="C26" s="638"/>
      <c r="D26" s="638"/>
      <c r="E26" s="638"/>
      <c r="F26" s="638"/>
      <c r="G26" s="638"/>
      <c r="H26" s="638"/>
      <c r="I26" s="638"/>
      <c r="J26" s="638"/>
      <c r="K26" s="638"/>
      <c r="L26" s="638"/>
      <c r="M26" s="638"/>
      <c r="N26" s="638"/>
      <c r="O26" s="638"/>
      <c r="P26" s="638"/>
      <c r="Q26" s="639"/>
      <c r="R26" s="640">
        <v>5221635</v>
      </c>
      <c r="S26" s="641"/>
      <c r="T26" s="641"/>
      <c r="U26" s="641"/>
      <c r="V26" s="641"/>
      <c r="W26" s="641"/>
      <c r="X26" s="641"/>
      <c r="Y26" s="642"/>
      <c r="Z26" s="677">
        <v>23.6</v>
      </c>
      <c r="AA26" s="677"/>
      <c r="AB26" s="677"/>
      <c r="AC26" s="677"/>
      <c r="AD26" s="678">
        <v>3368718</v>
      </c>
      <c r="AE26" s="678"/>
      <c r="AF26" s="678"/>
      <c r="AG26" s="678"/>
      <c r="AH26" s="678"/>
      <c r="AI26" s="678"/>
      <c r="AJ26" s="678"/>
      <c r="AK26" s="678"/>
      <c r="AL26" s="643">
        <v>99.9</v>
      </c>
      <c r="AM26" s="644"/>
      <c r="AN26" s="644"/>
      <c r="AO26" s="679"/>
      <c r="AP26" s="735" t="s">
        <v>294</v>
      </c>
      <c r="AQ26" s="736"/>
      <c r="AR26" s="736"/>
      <c r="AS26" s="736"/>
      <c r="AT26" s="736"/>
      <c r="AU26" s="736"/>
      <c r="AV26" s="736"/>
      <c r="AW26" s="736"/>
      <c r="AX26" s="736"/>
      <c r="AY26" s="736"/>
      <c r="AZ26" s="736"/>
      <c r="BA26" s="736"/>
      <c r="BB26" s="736"/>
      <c r="BC26" s="736"/>
      <c r="BD26" s="736"/>
      <c r="BE26" s="736"/>
      <c r="BF26" s="737"/>
      <c r="BG26" s="640" t="s">
        <v>134</v>
      </c>
      <c r="BH26" s="641"/>
      <c r="BI26" s="641"/>
      <c r="BJ26" s="641"/>
      <c r="BK26" s="641"/>
      <c r="BL26" s="641"/>
      <c r="BM26" s="641"/>
      <c r="BN26" s="642"/>
      <c r="BO26" s="677" t="s">
        <v>236</v>
      </c>
      <c r="BP26" s="677"/>
      <c r="BQ26" s="677"/>
      <c r="BR26" s="677"/>
      <c r="BS26" s="646" t="s">
        <v>229</v>
      </c>
      <c r="BT26" s="641"/>
      <c r="BU26" s="641"/>
      <c r="BV26" s="641"/>
      <c r="BW26" s="641"/>
      <c r="BX26" s="641"/>
      <c r="BY26" s="641"/>
      <c r="BZ26" s="641"/>
      <c r="CA26" s="641"/>
      <c r="CB26" s="684"/>
      <c r="CD26" s="673" t="s">
        <v>295</v>
      </c>
      <c r="CE26" s="674"/>
      <c r="CF26" s="674"/>
      <c r="CG26" s="674"/>
      <c r="CH26" s="674"/>
      <c r="CI26" s="674"/>
      <c r="CJ26" s="674"/>
      <c r="CK26" s="674"/>
      <c r="CL26" s="674"/>
      <c r="CM26" s="674"/>
      <c r="CN26" s="674"/>
      <c r="CO26" s="674"/>
      <c r="CP26" s="674"/>
      <c r="CQ26" s="675"/>
      <c r="CR26" s="640">
        <v>680179</v>
      </c>
      <c r="CS26" s="641"/>
      <c r="CT26" s="641"/>
      <c r="CU26" s="641"/>
      <c r="CV26" s="641"/>
      <c r="CW26" s="641"/>
      <c r="CX26" s="641"/>
      <c r="CY26" s="642"/>
      <c r="CZ26" s="643">
        <v>3.4</v>
      </c>
      <c r="DA26" s="661"/>
      <c r="DB26" s="661"/>
      <c r="DC26" s="662"/>
      <c r="DD26" s="646">
        <v>659916</v>
      </c>
      <c r="DE26" s="641"/>
      <c r="DF26" s="641"/>
      <c r="DG26" s="641"/>
      <c r="DH26" s="641"/>
      <c r="DI26" s="641"/>
      <c r="DJ26" s="641"/>
      <c r="DK26" s="642"/>
      <c r="DL26" s="646" t="s">
        <v>134</v>
      </c>
      <c r="DM26" s="641"/>
      <c r="DN26" s="641"/>
      <c r="DO26" s="641"/>
      <c r="DP26" s="641"/>
      <c r="DQ26" s="641"/>
      <c r="DR26" s="641"/>
      <c r="DS26" s="641"/>
      <c r="DT26" s="641"/>
      <c r="DU26" s="641"/>
      <c r="DV26" s="642"/>
      <c r="DW26" s="643" t="s">
        <v>134</v>
      </c>
      <c r="DX26" s="661"/>
      <c r="DY26" s="661"/>
      <c r="DZ26" s="661"/>
      <c r="EA26" s="661"/>
      <c r="EB26" s="661"/>
      <c r="EC26" s="676"/>
    </row>
    <row r="27" spans="2:133" ht="11.25" customHeight="1" x14ac:dyDescent="0.2">
      <c r="B27" s="637" t="s">
        <v>296</v>
      </c>
      <c r="C27" s="638"/>
      <c r="D27" s="638"/>
      <c r="E27" s="638"/>
      <c r="F27" s="638"/>
      <c r="G27" s="638"/>
      <c r="H27" s="638"/>
      <c r="I27" s="638"/>
      <c r="J27" s="638"/>
      <c r="K27" s="638"/>
      <c r="L27" s="638"/>
      <c r="M27" s="638"/>
      <c r="N27" s="638"/>
      <c r="O27" s="638"/>
      <c r="P27" s="638"/>
      <c r="Q27" s="639"/>
      <c r="R27" s="640">
        <v>840</v>
      </c>
      <c r="S27" s="641"/>
      <c r="T27" s="641"/>
      <c r="U27" s="641"/>
      <c r="V27" s="641"/>
      <c r="W27" s="641"/>
      <c r="X27" s="641"/>
      <c r="Y27" s="642"/>
      <c r="Z27" s="677">
        <v>0</v>
      </c>
      <c r="AA27" s="677"/>
      <c r="AB27" s="677"/>
      <c r="AC27" s="677"/>
      <c r="AD27" s="678">
        <v>840</v>
      </c>
      <c r="AE27" s="678"/>
      <c r="AF27" s="678"/>
      <c r="AG27" s="678"/>
      <c r="AH27" s="678"/>
      <c r="AI27" s="678"/>
      <c r="AJ27" s="678"/>
      <c r="AK27" s="678"/>
      <c r="AL27" s="643">
        <v>0</v>
      </c>
      <c r="AM27" s="644"/>
      <c r="AN27" s="644"/>
      <c r="AO27" s="679"/>
      <c r="AP27" s="637" t="s">
        <v>297</v>
      </c>
      <c r="AQ27" s="638"/>
      <c r="AR27" s="638"/>
      <c r="AS27" s="638"/>
      <c r="AT27" s="638"/>
      <c r="AU27" s="638"/>
      <c r="AV27" s="638"/>
      <c r="AW27" s="638"/>
      <c r="AX27" s="638"/>
      <c r="AY27" s="638"/>
      <c r="AZ27" s="638"/>
      <c r="BA27" s="638"/>
      <c r="BB27" s="638"/>
      <c r="BC27" s="638"/>
      <c r="BD27" s="638"/>
      <c r="BE27" s="638"/>
      <c r="BF27" s="639"/>
      <c r="BG27" s="640">
        <v>1617239</v>
      </c>
      <c r="BH27" s="641"/>
      <c r="BI27" s="641"/>
      <c r="BJ27" s="641"/>
      <c r="BK27" s="641"/>
      <c r="BL27" s="641"/>
      <c r="BM27" s="641"/>
      <c r="BN27" s="642"/>
      <c r="BO27" s="677">
        <v>100</v>
      </c>
      <c r="BP27" s="677"/>
      <c r="BQ27" s="677"/>
      <c r="BR27" s="677"/>
      <c r="BS27" s="646" t="s">
        <v>134</v>
      </c>
      <c r="BT27" s="641"/>
      <c r="BU27" s="641"/>
      <c r="BV27" s="641"/>
      <c r="BW27" s="641"/>
      <c r="BX27" s="641"/>
      <c r="BY27" s="641"/>
      <c r="BZ27" s="641"/>
      <c r="CA27" s="641"/>
      <c r="CB27" s="684"/>
      <c r="CD27" s="673" t="s">
        <v>298</v>
      </c>
      <c r="CE27" s="674"/>
      <c r="CF27" s="674"/>
      <c r="CG27" s="674"/>
      <c r="CH27" s="674"/>
      <c r="CI27" s="674"/>
      <c r="CJ27" s="674"/>
      <c r="CK27" s="674"/>
      <c r="CL27" s="674"/>
      <c r="CM27" s="674"/>
      <c r="CN27" s="674"/>
      <c r="CO27" s="674"/>
      <c r="CP27" s="674"/>
      <c r="CQ27" s="675"/>
      <c r="CR27" s="640">
        <v>303333</v>
      </c>
      <c r="CS27" s="659"/>
      <c r="CT27" s="659"/>
      <c r="CU27" s="659"/>
      <c r="CV27" s="659"/>
      <c r="CW27" s="659"/>
      <c r="CX27" s="659"/>
      <c r="CY27" s="660"/>
      <c r="CZ27" s="643">
        <v>1.5</v>
      </c>
      <c r="DA27" s="661"/>
      <c r="DB27" s="661"/>
      <c r="DC27" s="662"/>
      <c r="DD27" s="646">
        <v>70699</v>
      </c>
      <c r="DE27" s="659"/>
      <c r="DF27" s="659"/>
      <c r="DG27" s="659"/>
      <c r="DH27" s="659"/>
      <c r="DI27" s="659"/>
      <c r="DJ27" s="659"/>
      <c r="DK27" s="660"/>
      <c r="DL27" s="646">
        <v>70022</v>
      </c>
      <c r="DM27" s="659"/>
      <c r="DN27" s="659"/>
      <c r="DO27" s="659"/>
      <c r="DP27" s="659"/>
      <c r="DQ27" s="659"/>
      <c r="DR27" s="659"/>
      <c r="DS27" s="659"/>
      <c r="DT27" s="659"/>
      <c r="DU27" s="659"/>
      <c r="DV27" s="660"/>
      <c r="DW27" s="643">
        <v>2</v>
      </c>
      <c r="DX27" s="661"/>
      <c r="DY27" s="661"/>
      <c r="DZ27" s="661"/>
      <c r="EA27" s="661"/>
      <c r="EB27" s="661"/>
      <c r="EC27" s="676"/>
    </row>
    <row r="28" spans="2:133" ht="11.25" customHeight="1" x14ac:dyDescent="0.2">
      <c r="B28" s="637" t="s">
        <v>299</v>
      </c>
      <c r="C28" s="638"/>
      <c r="D28" s="638"/>
      <c r="E28" s="638"/>
      <c r="F28" s="638"/>
      <c r="G28" s="638"/>
      <c r="H28" s="638"/>
      <c r="I28" s="638"/>
      <c r="J28" s="638"/>
      <c r="K28" s="638"/>
      <c r="L28" s="638"/>
      <c r="M28" s="638"/>
      <c r="N28" s="638"/>
      <c r="O28" s="638"/>
      <c r="P28" s="638"/>
      <c r="Q28" s="639"/>
      <c r="R28" s="640">
        <v>32091</v>
      </c>
      <c r="S28" s="641"/>
      <c r="T28" s="641"/>
      <c r="U28" s="641"/>
      <c r="V28" s="641"/>
      <c r="W28" s="641"/>
      <c r="X28" s="641"/>
      <c r="Y28" s="642"/>
      <c r="Z28" s="677">
        <v>0.1</v>
      </c>
      <c r="AA28" s="677"/>
      <c r="AB28" s="677"/>
      <c r="AC28" s="677"/>
      <c r="AD28" s="678">
        <v>255</v>
      </c>
      <c r="AE28" s="678"/>
      <c r="AF28" s="678"/>
      <c r="AG28" s="678"/>
      <c r="AH28" s="678"/>
      <c r="AI28" s="678"/>
      <c r="AJ28" s="678"/>
      <c r="AK28" s="678"/>
      <c r="AL28" s="643">
        <v>0</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300</v>
      </c>
      <c r="CE28" s="674"/>
      <c r="CF28" s="674"/>
      <c r="CG28" s="674"/>
      <c r="CH28" s="674"/>
      <c r="CI28" s="674"/>
      <c r="CJ28" s="674"/>
      <c r="CK28" s="674"/>
      <c r="CL28" s="674"/>
      <c r="CM28" s="674"/>
      <c r="CN28" s="674"/>
      <c r="CO28" s="674"/>
      <c r="CP28" s="674"/>
      <c r="CQ28" s="675"/>
      <c r="CR28" s="640">
        <v>685362</v>
      </c>
      <c r="CS28" s="641"/>
      <c r="CT28" s="641"/>
      <c r="CU28" s="641"/>
      <c r="CV28" s="641"/>
      <c r="CW28" s="641"/>
      <c r="CX28" s="641"/>
      <c r="CY28" s="642"/>
      <c r="CZ28" s="643">
        <v>3.5</v>
      </c>
      <c r="DA28" s="661"/>
      <c r="DB28" s="661"/>
      <c r="DC28" s="662"/>
      <c r="DD28" s="646">
        <v>603022</v>
      </c>
      <c r="DE28" s="641"/>
      <c r="DF28" s="641"/>
      <c r="DG28" s="641"/>
      <c r="DH28" s="641"/>
      <c r="DI28" s="641"/>
      <c r="DJ28" s="641"/>
      <c r="DK28" s="642"/>
      <c r="DL28" s="646">
        <v>603022</v>
      </c>
      <c r="DM28" s="641"/>
      <c r="DN28" s="641"/>
      <c r="DO28" s="641"/>
      <c r="DP28" s="641"/>
      <c r="DQ28" s="641"/>
      <c r="DR28" s="641"/>
      <c r="DS28" s="641"/>
      <c r="DT28" s="641"/>
      <c r="DU28" s="641"/>
      <c r="DV28" s="642"/>
      <c r="DW28" s="643">
        <v>17.100000000000001</v>
      </c>
      <c r="DX28" s="661"/>
      <c r="DY28" s="661"/>
      <c r="DZ28" s="661"/>
      <c r="EA28" s="661"/>
      <c r="EB28" s="661"/>
      <c r="EC28" s="676"/>
    </row>
    <row r="29" spans="2:133" ht="11.25" customHeight="1" x14ac:dyDescent="0.2">
      <c r="B29" s="637" t="s">
        <v>301</v>
      </c>
      <c r="C29" s="638"/>
      <c r="D29" s="638"/>
      <c r="E29" s="638"/>
      <c r="F29" s="638"/>
      <c r="G29" s="638"/>
      <c r="H29" s="638"/>
      <c r="I29" s="638"/>
      <c r="J29" s="638"/>
      <c r="K29" s="638"/>
      <c r="L29" s="638"/>
      <c r="M29" s="638"/>
      <c r="N29" s="638"/>
      <c r="O29" s="638"/>
      <c r="P29" s="638"/>
      <c r="Q29" s="639"/>
      <c r="R29" s="640">
        <v>126843</v>
      </c>
      <c r="S29" s="641"/>
      <c r="T29" s="641"/>
      <c r="U29" s="641"/>
      <c r="V29" s="641"/>
      <c r="W29" s="641"/>
      <c r="X29" s="641"/>
      <c r="Y29" s="642"/>
      <c r="Z29" s="677">
        <v>0.6</v>
      </c>
      <c r="AA29" s="677"/>
      <c r="AB29" s="677"/>
      <c r="AC29" s="677"/>
      <c r="AD29" s="678" t="s">
        <v>229</v>
      </c>
      <c r="AE29" s="678"/>
      <c r="AF29" s="678"/>
      <c r="AG29" s="678"/>
      <c r="AH29" s="678"/>
      <c r="AI29" s="678"/>
      <c r="AJ29" s="678"/>
      <c r="AK29" s="678"/>
      <c r="AL29" s="643" t="s">
        <v>229</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28"/>
      <c r="CD29" s="729" t="s">
        <v>302</v>
      </c>
      <c r="CE29" s="730"/>
      <c r="CF29" s="673" t="s">
        <v>303</v>
      </c>
      <c r="CG29" s="674"/>
      <c r="CH29" s="674"/>
      <c r="CI29" s="674"/>
      <c r="CJ29" s="674"/>
      <c r="CK29" s="674"/>
      <c r="CL29" s="674"/>
      <c r="CM29" s="674"/>
      <c r="CN29" s="674"/>
      <c r="CO29" s="674"/>
      <c r="CP29" s="674"/>
      <c r="CQ29" s="675"/>
      <c r="CR29" s="640">
        <v>685328</v>
      </c>
      <c r="CS29" s="659"/>
      <c r="CT29" s="659"/>
      <c r="CU29" s="659"/>
      <c r="CV29" s="659"/>
      <c r="CW29" s="659"/>
      <c r="CX29" s="659"/>
      <c r="CY29" s="660"/>
      <c r="CZ29" s="643">
        <v>3.4</v>
      </c>
      <c r="DA29" s="661"/>
      <c r="DB29" s="661"/>
      <c r="DC29" s="662"/>
      <c r="DD29" s="646">
        <v>602988</v>
      </c>
      <c r="DE29" s="659"/>
      <c r="DF29" s="659"/>
      <c r="DG29" s="659"/>
      <c r="DH29" s="659"/>
      <c r="DI29" s="659"/>
      <c r="DJ29" s="659"/>
      <c r="DK29" s="660"/>
      <c r="DL29" s="646">
        <v>602988</v>
      </c>
      <c r="DM29" s="659"/>
      <c r="DN29" s="659"/>
      <c r="DO29" s="659"/>
      <c r="DP29" s="659"/>
      <c r="DQ29" s="659"/>
      <c r="DR29" s="659"/>
      <c r="DS29" s="659"/>
      <c r="DT29" s="659"/>
      <c r="DU29" s="659"/>
      <c r="DV29" s="660"/>
      <c r="DW29" s="643">
        <v>17.100000000000001</v>
      </c>
      <c r="DX29" s="661"/>
      <c r="DY29" s="661"/>
      <c r="DZ29" s="661"/>
      <c r="EA29" s="661"/>
      <c r="EB29" s="661"/>
      <c r="EC29" s="676"/>
    </row>
    <row r="30" spans="2:133" ht="11.25" customHeight="1" x14ac:dyDescent="0.2">
      <c r="B30" s="637" t="s">
        <v>304</v>
      </c>
      <c r="C30" s="638"/>
      <c r="D30" s="638"/>
      <c r="E30" s="638"/>
      <c r="F30" s="638"/>
      <c r="G30" s="638"/>
      <c r="H30" s="638"/>
      <c r="I30" s="638"/>
      <c r="J30" s="638"/>
      <c r="K30" s="638"/>
      <c r="L30" s="638"/>
      <c r="M30" s="638"/>
      <c r="N30" s="638"/>
      <c r="O30" s="638"/>
      <c r="P30" s="638"/>
      <c r="Q30" s="639"/>
      <c r="R30" s="640">
        <v>3251</v>
      </c>
      <c r="S30" s="641"/>
      <c r="T30" s="641"/>
      <c r="U30" s="641"/>
      <c r="V30" s="641"/>
      <c r="W30" s="641"/>
      <c r="X30" s="641"/>
      <c r="Y30" s="642"/>
      <c r="Z30" s="677">
        <v>0</v>
      </c>
      <c r="AA30" s="677"/>
      <c r="AB30" s="677"/>
      <c r="AC30" s="677"/>
      <c r="AD30" s="678" t="s">
        <v>229</v>
      </c>
      <c r="AE30" s="678"/>
      <c r="AF30" s="678"/>
      <c r="AG30" s="678"/>
      <c r="AH30" s="678"/>
      <c r="AI30" s="678"/>
      <c r="AJ30" s="678"/>
      <c r="AK30" s="678"/>
      <c r="AL30" s="643" t="s">
        <v>229</v>
      </c>
      <c r="AM30" s="644"/>
      <c r="AN30" s="644"/>
      <c r="AO30" s="679"/>
      <c r="AP30" s="701" t="s">
        <v>218</v>
      </c>
      <c r="AQ30" s="702"/>
      <c r="AR30" s="702"/>
      <c r="AS30" s="702"/>
      <c r="AT30" s="702"/>
      <c r="AU30" s="702"/>
      <c r="AV30" s="702"/>
      <c r="AW30" s="702"/>
      <c r="AX30" s="702"/>
      <c r="AY30" s="702"/>
      <c r="AZ30" s="702"/>
      <c r="BA30" s="702"/>
      <c r="BB30" s="702"/>
      <c r="BC30" s="702"/>
      <c r="BD30" s="702"/>
      <c r="BE30" s="702"/>
      <c r="BF30" s="703"/>
      <c r="BG30" s="701" t="s">
        <v>305</v>
      </c>
      <c r="BH30" s="726"/>
      <c r="BI30" s="726"/>
      <c r="BJ30" s="726"/>
      <c r="BK30" s="726"/>
      <c r="BL30" s="726"/>
      <c r="BM30" s="726"/>
      <c r="BN30" s="726"/>
      <c r="BO30" s="726"/>
      <c r="BP30" s="726"/>
      <c r="BQ30" s="727"/>
      <c r="BR30" s="701" t="s">
        <v>306</v>
      </c>
      <c r="BS30" s="726"/>
      <c r="BT30" s="726"/>
      <c r="BU30" s="726"/>
      <c r="BV30" s="726"/>
      <c r="BW30" s="726"/>
      <c r="BX30" s="726"/>
      <c r="BY30" s="726"/>
      <c r="BZ30" s="726"/>
      <c r="CA30" s="726"/>
      <c r="CB30" s="727"/>
      <c r="CD30" s="731"/>
      <c r="CE30" s="732"/>
      <c r="CF30" s="673" t="s">
        <v>307</v>
      </c>
      <c r="CG30" s="674"/>
      <c r="CH30" s="674"/>
      <c r="CI30" s="674"/>
      <c r="CJ30" s="674"/>
      <c r="CK30" s="674"/>
      <c r="CL30" s="674"/>
      <c r="CM30" s="674"/>
      <c r="CN30" s="674"/>
      <c r="CO30" s="674"/>
      <c r="CP30" s="674"/>
      <c r="CQ30" s="675"/>
      <c r="CR30" s="640">
        <v>653712</v>
      </c>
      <c r="CS30" s="641"/>
      <c r="CT30" s="641"/>
      <c r="CU30" s="641"/>
      <c r="CV30" s="641"/>
      <c r="CW30" s="641"/>
      <c r="CX30" s="641"/>
      <c r="CY30" s="642"/>
      <c r="CZ30" s="643">
        <v>3.3</v>
      </c>
      <c r="DA30" s="661"/>
      <c r="DB30" s="661"/>
      <c r="DC30" s="662"/>
      <c r="DD30" s="646">
        <v>602988</v>
      </c>
      <c r="DE30" s="641"/>
      <c r="DF30" s="641"/>
      <c r="DG30" s="641"/>
      <c r="DH30" s="641"/>
      <c r="DI30" s="641"/>
      <c r="DJ30" s="641"/>
      <c r="DK30" s="642"/>
      <c r="DL30" s="646">
        <v>602988</v>
      </c>
      <c r="DM30" s="641"/>
      <c r="DN30" s="641"/>
      <c r="DO30" s="641"/>
      <c r="DP30" s="641"/>
      <c r="DQ30" s="641"/>
      <c r="DR30" s="641"/>
      <c r="DS30" s="641"/>
      <c r="DT30" s="641"/>
      <c r="DU30" s="641"/>
      <c r="DV30" s="642"/>
      <c r="DW30" s="643">
        <v>17.100000000000001</v>
      </c>
      <c r="DX30" s="661"/>
      <c r="DY30" s="661"/>
      <c r="DZ30" s="661"/>
      <c r="EA30" s="661"/>
      <c r="EB30" s="661"/>
      <c r="EC30" s="676"/>
    </row>
    <row r="31" spans="2:133" ht="11.25" customHeight="1" x14ac:dyDescent="0.2">
      <c r="B31" s="637" t="s">
        <v>308</v>
      </c>
      <c r="C31" s="638"/>
      <c r="D31" s="638"/>
      <c r="E31" s="638"/>
      <c r="F31" s="638"/>
      <c r="G31" s="638"/>
      <c r="H31" s="638"/>
      <c r="I31" s="638"/>
      <c r="J31" s="638"/>
      <c r="K31" s="638"/>
      <c r="L31" s="638"/>
      <c r="M31" s="638"/>
      <c r="N31" s="638"/>
      <c r="O31" s="638"/>
      <c r="P31" s="638"/>
      <c r="Q31" s="639"/>
      <c r="R31" s="640">
        <v>7998005</v>
      </c>
      <c r="S31" s="641"/>
      <c r="T31" s="641"/>
      <c r="U31" s="641"/>
      <c r="V31" s="641"/>
      <c r="W31" s="641"/>
      <c r="X31" s="641"/>
      <c r="Y31" s="642"/>
      <c r="Z31" s="677">
        <v>36.1</v>
      </c>
      <c r="AA31" s="677"/>
      <c r="AB31" s="677"/>
      <c r="AC31" s="677"/>
      <c r="AD31" s="678" t="s">
        <v>229</v>
      </c>
      <c r="AE31" s="678"/>
      <c r="AF31" s="678"/>
      <c r="AG31" s="678"/>
      <c r="AH31" s="678"/>
      <c r="AI31" s="678"/>
      <c r="AJ31" s="678"/>
      <c r="AK31" s="678"/>
      <c r="AL31" s="643" t="s">
        <v>236</v>
      </c>
      <c r="AM31" s="644"/>
      <c r="AN31" s="644"/>
      <c r="AO31" s="679"/>
      <c r="AP31" s="714" t="s">
        <v>309</v>
      </c>
      <c r="AQ31" s="715"/>
      <c r="AR31" s="715"/>
      <c r="AS31" s="715"/>
      <c r="AT31" s="720" t="s">
        <v>310</v>
      </c>
      <c r="AU31" s="231"/>
      <c r="AV31" s="231"/>
      <c r="AW31" s="231"/>
      <c r="AX31" s="706" t="s">
        <v>184</v>
      </c>
      <c r="AY31" s="707"/>
      <c r="AZ31" s="707"/>
      <c r="BA31" s="707"/>
      <c r="BB31" s="707"/>
      <c r="BC31" s="707"/>
      <c r="BD31" s="707"/>
      <c r="BE31" s="707"/>
      <c r="BF31" s="708"/>
      <c r="BG31" s="709">
        <v>100</v>
      </c>
      <c r="BH31" s="710"/>
      <c r="BI31" s="710"/>
      <c r="BJ31" s="710"/>
      <c r="BK31" s="710"/>
      <c r="BL31" s="710"/>
      <c r="BM31" s="711">
        <v>99.1</v>
      </c>
      <c r="BN31" s="710"/>
      <c r="BO31" s="710"/>
      <c r="BP31" s="710"/>
      <c r="BQ31" s="712"/>
      <c r="BR31" s="709">
        <v>99.8</v>
      </c>
      <c r="BS31" s="710"/>
      <c r="BT31" s="710"/>
      <c r="BU31" s="710"/>
      <c r="BV31" s="710"/>
      <c r="BW31" s="710"/>
      <c r="BX31" s="711">
        <v>99</v>
      </c>
      <c r="BY31" s="710"/>
      <c r="BZ31" s="710"/>
      <c r="CA31" s="710"/>
      <c r="CB31" s="712"/>
      <c r="CD31" s="731"/>
      <c r="CE31" s="732"/>
      <c r="CF31" s="673" t="s">
        <v>311</v>
      </c>
      <c r="CG31" s="674"/>
      <c r="CH31" s="674"/>
      <c r="CI31" s="674"/>
      <c r="CJ31" s="674"/>
      <c r="CK31" s="674"/>
      <c r="CL31" s="674"/>
      <c r="CM31" s="674"/>
      <c r="CN31" s="674"/>
      <c r="CO31" s="674"/>
      <c r="CP31" s="674"/>
      <c r="CQ31" s="675"/>
      <c r="CR31" s="640">
        <v>31616</v>
      </c>
      <c r="CS31" s="659"/>
      <c r="CT31" s="659"/>
      <c r="CU31" s="659"/>
      <c r="CV31" s="659"/>
      <c r="CW31" s="659"/>
      <c r="CX31" s="659"/>
      <c r="CY31" s="660"/>
      <c r="CZ31" s="643">
        <v>0.2</v>
      </c>
      <c r="DA31" s="661"/>
      <c r="DB31" s="661"/>
      <c r="DC31" s="662"/>
      <c r="DD31" s="646" t="s">
        <v>229</v>
      </c>
      <c r="DE31" s="659"/>
      <c r="DF31" s="659"/>
      <c r="DG31" s="659"/>
      <c r="DH31" s="659"/>
      <c r="DI31" s="659"/>
      <c r="DJ31" s="659"/>
      <c r="DK31" s="660"/>
      <c r="DL31" s="646" t="s">
        <v>134</v>
      </c>
      <c r="DM31" s="659"/>
      <c r="DN31" s="659"/>
      <c r="DO31" s="659"/>
      <c r="DP31" s="659"/>
      <c r="DQ31" s="659"/>
      <c r="DR31" s="659"/>
      <c r="DS31" s="659"/>
      <c r="DT31" s="659"/>
      <c r="DU31" s="659"/>
      <c r="DV31" s="660"/>
      <c r="DW31" s="643" t="s">
        <v>229</v>
      </c>
      <c r="DX31" s="661"/>
      <c r="DY31" s="661"/>
      <c r="DZ31" s="661"/>
      <c r="EA31" s="661"/>
      <c r="EB31" s="661"/>
      <c r="EC31" s="676"/>
    </row>
    <row r="32" spans="2:133" ht="11.25" customHeight="1" x14ac:dyDescent="0.2">
      <c r="B32" s="723" t="s">
        <v>312</v>
      </c>
      <c r="C32" s="724"/>
      <c r="D32" s="724"/>
      <c r="E32" s="724"/>
      <c r="F32" s="724"/>
      <c r="G32" s="724"/>
      <c r="H32" s="724"/>
      <c r="I32" s="724"/>
      <c r="J32" s="724"/>
      <c r="K32" s="724"/>
      <c r="L32" s="724"/>
      <c r="M32" s="724"/>
      <c r="N32" s="724"/>
      <c r="O32" s="724"/>
      <c r="P32" s="724"/>
      <c r="Q32" s="725"/>
      <c r="R32" s="640" t="s">
        <v>281</v>
      </c>
      <c r="S32" s="641"/>
      <c r="T32" s="641"/>
      <c r="U32" s="641"/>
      <c r="V32" s="641"/>
      <c r="W32" s="641"/>
      <c r="X32" s="641"/>
      <c r="Y32" s="642"/>
      <c r="Z32" s="677" t="s">
        <v>134</v>
      </c>
      <c r="AA32" s="677"/>
      <c r="AB32" s="677"/>
      <c r="AC32" s="677"/>
      <c r="AD32" s="678" t="s">
        <v>229</v>
      </c>
      <c r="AE32" s="678"/>
      <c r="AF32" s="678"/>
      <c r="AG32" s="678"/>
      <c r="AH32" s="678"/>
      <c r="AI32" s="678"/>
      <c r="AJ32" s="678"/>
      <c r="AK32" s="678"/>
      <c r="AL32" s="643" t="s">
        <v>134</v>
      </c>
      <c r="AM32" s="644"/>
      <c r="AN32" s="644"/>
      <c r="AO32" s="679"/>
      <c r="AP32" s="716"/>
      <c r="AQ32" s="717"/>
      <c r="AR32" s="717"/>
      <c r="AS32" s="717"/>
      <c r="AT32" s="721"/>
      <c r="AU32" s="230" t="s">
        <v>313</v>
      </c>
      <c r="AV32" s="230"/>
      <c r="AW32" s="230"/>
      <c r="AX32" s="637" t="s">
        <v>314</v>
      </c>
      <c r="AY32" s="638"/>
      <c r="AZ32" s="638"/>
      <c r="BA32" s="638"/>
      <c r="BB32" s="638"/>
      <c r="BC32" s="638"/>
      <c r="BD32" s="638"/>
      <c r="BE32" s="638"/>
      <c r="BF32" s="639"/>
      <c r="BG32" s="713">
        <v>99.9</v>
      </c>
      <c r="BH32" s="659"/>
      <c r="BI32" s="659"/>
      <c r="BJ32" s="659"/>
      <c r="BK32" s="659"/>
      <c r="BL32" s="659"/>
      <c r="BM32" s="644">
        <v>99.5</v>
      </c>
      <c r="BN32" s="705"/>
      <c r="BO32" s="705"/>
      <c r="BP32" s="705"/>
      <c r="BQ32" s="683"/>
      <c r="BR32" s="713">
        <v>99.6</v>
      </c>
      <c r="BS32" s="659"/>
      <c r="BT32" s="659"/>
      <c r="BU32" s="659"/>
      <c r="BV32" s="659"/>
      <c r="BW32" s="659"/>
      <c r="BX32" s="644">
        <v>99.4</v>
      </c>
      <c r="BY32" s="705"/>
      <c r="BZ32" s="705"/>
      <c r="CA32" s="705"/>
      <c r="CB32" s="683"/>
      <c r="CD32" s="733"/>
      <c r="CE32" s="734"/>
      <c r="CF32" s="673" t="s">
        <v>315</v>
      </c>
      <c r="CG32" s="674"/>
      <c r="CH32" s="674"/>
      <c r="CI32" s="674"/>
      <c r="CJ32" s="674"/>
      <c r="CK32" s="674"/>
      <c r="CL32" s="674"/>
      <c r="CM32" s="674"/>
      <c r="CN32" s="674"/>
      <c r="CO32" s="674"/>
      <c r="CP32" s="674"/>
      <c r="CQ32" s="675"/>
      <c r="CR32" s="640">
        <v>34</v>
      </c>
      <c r="CS32" s="641"/>
      <c r="CT32" s="641"/>
      <c r="CU32" s="641"/>
      <c r="CV32" s="641"/>
      <c r="CW32" s="641"/>
      <c r="CX32" s="641"/>
      <c r="CY32" s="642"/>
      <c r="CZ32" s="643">
        <v>0</v>
      </c>
      <c r="DA32" s="661"/>
      <c r="DB32" s="661"/>
      <c r="DC32" s="662"/>
      <c r="DD32" s="646">
        <v>34</v>
      </c>
      <c r="DE32" s="641"/>
      <c r="DF32" s="641"/>
      <c r="DG32" s="641"/>
      <c r="DH32" s="641"/>
      <c r="DI32" s="641"/>
      <c r="DJ32" s="641"/>
      <c r="DK32" s="642"/>
      <c r="DL32" s="646">
        <v>34</v>
      </c>
      <c r="DM32" s="641"/>
      <c r="DN32" s="641"/>
      <c r="DO32" s="641"/>
      <c r="DP32" s="641"/>
      <c r="DQ32" s="641"/>
      <c r="DR32" s="641"/>
      <c r="DS32" s="641"/>
      <c r="DT32" s="641"/>
      <c r="DU32" s="641"/>
      <c r="DV32" s="642"/>
      <c r="DW32" s="643">
        <v>0</v>
      </c>
      <c r="DX32" s="661"/>
      <c r="DY32" s="661"/>
      <c r="DZ32" s="661"/>
      <c r="EA32" s="661"/>
      <c r="EB32" s="661"/>
      <c r="EC32" s="676"/>
    </row>
    <row r="33" spans="2:133" ht="11.25" customHeight="1" x14ac:dyDescent="0.2">
      <c r="B33" s="637" t="s">
        <v>316</v>
      </c>
      <c r="C33" s="638"/>
      <c r="D33" s="638"/>
      <c r="E33" s="638"/>
      <c r="F33" s="638"/>
      <c r="G33" s="638"/>
      <c r="H33" s="638"/>
      <c r="I33" s="638"/>
      <c r="J33" s="638"/>
      <c r="K33" s="638"/>
      <c r="L33" s="638"/>
      <c r="M33" s="638"/>
      <c r="N33" s="638"/>
      <c r="O33" s="638"/>
      <c r="P33" s="638"/>
      <c r="Q33" s="639"/>
      <c r="R33" s="640">
        <v>1601664</v>
      </c>
      <c r="S33" s="641"/>
      <c r="T33" s="641"/>
      <c r="U33" s="641"/>
      <c r="V33" s="641"/>
      <c r="W33" s="641"/>
      <c r="X33" s="641"/>
      <c r="Y33" s="642"/>
      <c r="Z33" s="677">
        <v>7.2</v>
      </c>
      <c r="AA33" s="677"/>
      <c r="AB33" s="677"/>
      <c r="AC33" s="677"/>
      <c r="AD33" s="678" t="s">
        <v>134</v>
      </c>
      <c r="AE33" s="678"/>
      <c r="AF33" s="678"/>
      <c r="AG33" s="678"/>
      <c r="AH33" s="678"/>
      <c r="AI33" s="678"/>
      <c r="AJ33" s="678"/>
      <c r="AK33" s="678"/>
      <c r="AL33" s="643" t="s">
        <v>229</v>
      </c>
      <c r="AM33" s="644"/>
      <c r="AN33" s="644"/>
      <c r="AO33" s="679"/>
      <c r="AP33" s="718"/>
      <c r="AQ33" s="719"/>
      <c r="AR33" s="719"/>
      <c r="AS33" s="719"/>
      <c r="AT33" s="722"/>
      <c r="AU33" s="232"/>
      <c r="AV33" s="232"/>
      <c r="AW33" s="232"/>
      <c r="AX33" s="621" t="s">
        <v>317</v>
      </c>
      <c r="AY33" s="622"/>
      <c r="AZ33" s="622"/>
      <c r="BA33" s="622"/>
      <c r="BB33" s="622"/>
      <c r="BC33" s="622"/>
      <c r="BD33" s="622"/>
      <c r="BE33" s="622"/>
      <c r="BF33" s="623"/>
      <c r="BG33" s="704">
        <v>100</v>
      </c>
      <c r="BH33" s="625"/>
      <c r="BI33" s="625"/>
      <c r="BJ33" s="625"/>
      <c r="BK33" s="625"/>
      <c r="BL33" s="625"/>
      <c r="BM33" s="668">
        <v>98.9</v>
      </c>
      <c r="BN33" s="625"/>
      <c r="BO33" s="625"/>
      <c r="BP33" s="625"/>
      <c r="BQ33" s="689"/>
      <c r="BR33" s="704">
        <v>99.9</v>
      </c>
      <c r="BS33" s="625"/>
      <c r="BT33" s="625"/>
      <c r="BU33" s="625"/>
      <c r="BV33" s="625"/>
      <c r="BW33" s="625"/>
      <c r="BX33" s="668">
        <v>98.8</v>
      </c>
      <c r="BY33" s="625"/>
      <c r="BZ33" s="625"/>
      <c r="CA33" s="625"/>
      <c r="CB33" s="689"/>
      <c r="CD33" s="673" t="s">
        <v>318</v>
      </c>
      <c r="CE33" s="674"/>
      <c r="CF33" s="674"/>
      <c r="CG33" s="674"/>
      <c r="CH33" s="674"/>
      <c r="CI33" s="674"/>
      <c r="CJ33" s="674"/>
      <c r="CK33" s="674"/>
      <c r="CL33" s="674"/>
      <c r="CM33" s="674"/>
      <c r="CN33" s="674"/>
      <c r="CO33" s="674"/>
      <c r="CP33" s="674"/>
      <c r="CQ33" s="675"/>
      <c r="CR33" s="640">
        <v>10702634</v>
      </c>
      <c r="CS33" s="659"/>
      <c r="CT33" s="659"/>
      <c r="CU33" s="659"/>
      <c r="CV33" s="659"/>
      <c r="CW33" s="659"/>
      <c r="CX33" s="659"/>
      <c r="CY33" s="660"/>
      <c r="CZ33" s="643">
        <v>53.9</v>
      </c>
      <c r="DA33" s="661"/>
      <c r="DB33" s="661"/>
      <c r="DC33" s="662"/>
      <c r="DD33" s="646">
        <v>4736375</v>
      </c>
      <c r="DE33" s="659"/>
      <c r="DF33" s="659"/>
      <c r="DG33" s="659"/>
      <c r="DH33" s="659"/>
      <c r="DI33" s="659"/>
      <c r="DJ33" s="659"/>
      <c r="DK33" s="660"/>
      <c r="DL33" s="646">
        <v>1341688</v>
      </c>
      <c r="DM33" s="659"/>
      <c r="DN33" s="659"/>
      <c r="DO33" s="659"/>
      <c r="DP33" s="659"/>
      <c r="DQ33" s="659"/>
      <c r="DR33" s="659"/>
      <c r="DS33" s="659"/>
      <c r="DT33" s="659"/>
      <c r="DU33" s="659"/>
      <c r="DV33" s="660"/>
      <c r="DW33" s="643">
        <v>38</v>
      </c>
      <c r="DX33" s="661"/>
      <c r="DY33" s="661"/>
      <c r="DZ33" s="661"/>
      <c r="EA33" s="661"/>
      <c r="EB33" s="661"/>
      <c r="EC33" s="676"/>
    </row>
    <row r="34" spans="2:133" ht="11.25" customHeight="1" x14ac:dyDescent="0.2">
      <c r="B34" s="637" t="s">
        <v>319</v>
      </c>
      <c r="C34" s="638"/>
      <c r="D34" s="638"/>
      <c r="E34" s="638"/>
      <c r="F34" s="638"/>
      <c r="G34" s="638"/>
      <c r="H34" s="638"/>
      <c r="I34" s="638"/>
      <c r="J34" s="638"/>
      <c r="K34" s="638"/>
      <c r="L34" s="638"/>
      <c r="M34" s="638"/>
      <c r="N34" s="638"/>
      <c r="O34" s="638"/>
      <c r="P34" s="638"/>
      <c r="Q34" s="639"/>
      <c r="R34" s="640">
        <v>107856</v>
      </c>
      <c r="S34" s="641"/>
      <c r="T34" s="641"/>
      <c r="U34" s="641"/>
      <c r="V34" s="641"/>
      <c r="W34" s="641"/>
      <c r="X34" s="641"/>
      <c r="Y34" s="642"/>
      <c r="Z34" s="677">
        <v>0.5</v>
      </c>
      <c r="AA34" s="677"/>
      <c r="AB34" s="677"/>
      <c r="AC34" s="677"/>
      <c r="AD34" s="678" t="s">
        <v>236</v>
      </c>
      <c r="AE34" s="678"/>
      <c r="AF34" s="678"/>
      <c r="AG34" s="678"/>
      <c r="AH34" s="678"/>
      <c r="AI34" s="678"/>
      <c r="AJ34" s="678"/>
      <c r="AK34" s="678"/>
      <c r="AL34" s="643" t="s">
        <v>229</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320</v>
      </c>
      <c r="CE34" s="674"/>
      <c r="CF34" s="674"/>
      <c r="CG34" s="674"/>
      <c r="CH34" s="674"/>
      <c r="CI34" s="674"/>
      <c r="CJ34" s="674"/>
      <c r="CK34" s="674"/>
      <c r="CL34" s="674"/>
      <c r="CM34" s="674"/>
      <c r="CN34" s="674"/>
      <c r="CO34" s="674"/>
      <c r="CP34" s="674"/>
      <c r="CQ34" s="675"/>
      <c r="CR34" s="640">
        <v>3203378</v>
      </c>
      <c r="CS34" s="641"/>
      <c r="CT34" s="641"/>
      <c r="CU34" s="641"/>
      <c r="CV34" s="641"/>
      <c r="CW34" s="641"/>
      <c r="CX34" s="641"/>
      <c r="CY34" s="642"/>
      <c r="CZ34" s="643">
        <v>16.100000000000001</v>
      </c>
      <c r="DA34" s="661"/>
      <c r="DB34" s="661"/>
      <c r="DC34" s="662"/>
      <c r="DD34" s="646">
        <v>1302076</v>
      </c>
      <c r="DE34" s="641"/>
      <c r="DF34" s="641"/>
      <c r="DG34" s="641"/>
      <c r="DH34" s="641"/>
      <c r="DI34" s="641"/>
      <c r="DJ34" s="641"/>
      <c r="DK34" s="642"/>
      <c r="DL34" s="646">
        <v>583623</v>
      </c>
      <c r="DM34" s="641"/>
      <c r="DN34" s="641"/>
      <c r="DO34" s="641"/>
      <c r="DP34" s="641"/>
      <c r="DQ34" s="641"/>
      <c r="DR34" s="641"/>
      <c r="DS34" s="641"/>
      <c r="DT34" s="641"/>
      <c r="DU34" s="641"/>
      <c r="DV34" s="642"/>
      <c r="DW34" s="643">
        <v>16.5</v>
      </c>
      <c r="DX34" s="661"/>
      <c r="DY34" s="661"/>
      <c r="DZ34" s="661"/>
      <c r="EA34" s="661"/>
      <c r="EB34" s="661"/>
      <c r="EC34" s="676"/>
    </row>
    <row r="35" spans="2:133" ht="11.25" customHeight="1" x14ac:dyDescent="0.2">
      <c r="B35" s="637" t="s">
        <v>321</v>
      </c>
      <c r="C35" s="638"/>
      <c r="D35" s="638"/>
      <c r="E35" s="638"/>
      <c r="F35" s="638"/>
      <c r="G35" s="638"/>
      <c r="H35" s="638"/>
      <c r="I35" s="638"/>
      <c r="J35" s="638"/>
      <c r="K35" s="638"/>
      <c r="L35" s="638"/>
      <c r="M35" s="638"/>
      <c r="N35" s="638"/>
      <c r="O35" s="638"/>
      <c r="P35" s="638"/>
      <c r="Q35" s="639"/>
      <c r="R35" s="640">
        <v>880072</v>
      </c>
      <c r="S35" s="641"/>
      <c r="T35" s="641"/>
      <c r="U35" s="641"/>
      <c r="V35" s="641"/>
      <c r="W35" s="641"/>
      <c r="X35" s="641"/>
      <c r="Y35" s="642"/>
      <c r="Z35" s="677">
        <v>4</v>
      </c>
      <c r="AA35" s="677"/>
      <c r="AB35" s="677"/>
      <c r="AC35" s="677"/>
      <c r="AD35" s="678" t="s">
        <v>134</v>
      </c>
      <c r="AE35" s="678"/>
      <c r="AF35" s="678"/>
      <c r="AG35" s="678"/>
      <c r="AH35" s="678"/>
      <c r="AI35" s="678"/>
      <c r="AJ35" s="678"/>
      <c r="AK35" s="678"/>
      <c r="AL35" s="643" t="s">
        <v>134</v>
      </c>
      <c r="AM35" s="644"/>
      <c r="AN35" s="644"/>
      <c r="AO35" s="679"/>
      <c r="AP35" s="235"/>
      <c r="AQ35" s="701" t="s">
        <v>322</v>
      </c>
      <c r="AR35" s="702"/>
      <c r="AS35" s="702"/>
      <c r="AT35" s="702"/>
      <c r="AU35" s="702"/>
      <c r="AV35" s="702"/>
      <c r="AW35" s="702"/>
      <c r="AX35" s="702"/>
      <c r="AY35" s="702"/>
      <c r="AZ35" s="702"/>
      <c r="BA35" s="702"/>
      <c r="BB35" s="702"/>
      <c r="BC35" s="702"/>
      <c r="BD35" s="702"/>
      <c r="BE35" s="702"/>
      <c r="BF35" s="703"/>
      <c r="BG35" s="701" t="s">
        <v>323</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324</v>
      </c>
      <c r="CE35" s="674"/>
      <c r="CF35" s="674"/>
      <c r="CG35" s="674"/>
      <c r="CH35" s="674"/>
      <c r="CI35" s="674"/>
      <c r="CJ35" s="674"/>
      <c r="CK35" s="674"/>
      <c r="CL35" s="674"/>
      <c r="CM35" s="674"/>
      <c r="CN35" s="674"/>
      <c r="CO35" s="674"/>
      <c r="CP35" s="674"/>
      <c r="CQ35" s="675"/>
      <c r="CR35" s="640">
        <v>132840</v>
      </c>
      <c r="CS35" s="659"/>
      <c r="CT35" s="659"/>
      <c r="CU35" s="659"/>
      <c r="CV35" s="659"/>
      <c r="CW35" s="659"/>
      <c r="CX35" s="659"/>
      <c r="CY35" s="660"/>
      <c r="CZ35" s="643">
        <v>0.7</v>
      </c>
      <c r="DA35" s="661"/>
      <c r="DB35" s="661"/>
      <c r="DC35" s="662"/>
      <c r="DD35" s="646">
        <v>97579</v>
      </c>
      <c r="DE35" s="659"/>
      <c r="DF35" s="659"/>
      <c r="DG35" s="659"/>
      <c r="DH35" s="659"/>
      <c r="DI35" s="659"/>
      <c r="DJ35" s="659"/>
      <c r="DK35" s="660"/>
      <c r="DL35" s="646">
        <v>96467</v>
      </c>
      <c r="DM35" s="659"/>
      <c r="DN35" s="659"/>
      <c r="DO35" s="659"/>
      <c r="DP35" s="659"/>
      <c r="DQ35" s="659"/>
      <c r="DR35" s="659"/>
      <c r="DS35" s="659"/>
      <c r="DT35" s="659"/>
      <c r="DU35" s="659"/>
      <c r="DV35" s="660"/>
      <c r="DW35" s="643">
        <v>2.7</v>
      </c>
      <c r="DX35" s="661"/>
      <c r="DY35" s="661"/>
      <c r="DZ35" s="661"/>
      <c r="EA35" s="661"/>
      <c r="EB35" s="661"/>
      <c r="EC35" s="676"/>
    </row>
    <row r="36" spans="2:133" ht="11.25" customHeight="1" x14ac:dyDescent="0.2">
      <c r="B36" s="637" t="s">
        <v>325</v>
      </c>
      <c r="C36" s="638"/>
      <c r="D36" s="638"/>
      <c r="E36" s="638"/>
      <c r="F36" s="638"/>
      <c r="G36" s="638"/>
      <c r="H36" s="638"/>
      <c r="I36" s="638"/>
      <c r="J36" s="638"/>
      <c r="K36" s="638"/>
      <c r="L36" s="638"/>
      <c r="M36" s="638"/>
      <c r="N36" s="638"/>
      <c r="O36" s="638"/>
      <c r="P36" s="638"/>
      <c r="Q36" s="639"/>
      <c r="R36" s="640">
        <v>742651</v>
      </c>
      <c r="S36" s="641"/>
      <c r="T36" s="641"/>
      <c r="U36" s="641"/>
      <c r="V36" s="641"/>
      <c r="W36" s="641"/>
      <c r="X36" s="641"/>
      <c r="Y36" s="642"/>
      <c r="Z36" s="677">
        <v>3.4</v>
      </c>
      <c r="AA36" s="677"/>
      <c r="AB36" s="677"/>
      <c r="AC36" s="677"/>
      <c r="AD36" s="678" t="s">
        <v>229</v>
      </c>
      <c r="AE36" s="678"/>
      <c r="AF36" s="678"/>
      <c r="AG36" s="678"/>
      <c r="AH36" s="678"/>
      <c r="AI36" s="678"/>
      <c r="AJ36" s="678"/>
      <c r="AK36" s="678"/>
      <c r="AL36" s="643" t="s">
        <v>236</v>
      </c>
      <c r="AM36" s="644"/>
      <c r="AN36" s="644"/>
      <c r="AO36" s="679"/>
      <c r="AP36" s="235"/>
      <c r="AQ36" s="692" t="s">
        <v>326</v>
      </c>
      <c r="AR36" s="693"/>
      <c r="AS36" s="693"/>
      <c r="AT36" s="693"/>
      <c r="AU36" s="693"/>
      <c r="AV36" s="693"/>
      <c r="AW36" s="693"/>
      <c r="AX36" s="693"/>
      <c r="AY36" s="694"/>
      <c r="AZ36" s="695">
        <v>690827</v>
      </c>
      <c r="BA36" s="696"/>
      <c r="BB36" s="696"/>
      <c r="BC36" s="696"/>
      <c r="BD36" s="696"/>
      <c r="BE36" s="696"/>
      <c r="BF36" s="697"/>
      <c r="BG36" s="698" t="s">
        <v>327</v>
      </c>
      <c r="BH36" s="699"/>
      <c r="BI36" s="699"/>
      <c r="BJ36" s="699"/>
      <c r="BK36" s="699"/>
      <c r="BL36" s="699"/>
      <c r="BM36" s="699"/>
      <c r="BN36" s="699"/>
      <c r="BO36" s="699"/>
      <c r="BP36" s="699"/>
      <c r="BQ36" s="699"/>
      <c r="BR36" s="699"/>
      <c r="BS36" s="699"/>
      <c r="BT36" s="699"/>
      <c r="BU36" s="700"/>
      <c r="BV36" s="695">
        <v>37931</v>
      </c>
      <c r="BW36" s="696"/>
      <c r="BX36" s="696"/>
      <c r="BY36" s="696"/>
      <c r="BZ36" s="696"/>
      <c r="CA36" s="696"/>
      <c r="CB36" s="697"/>
      <c r="CD36" s="673" t="s">
        <v>328</v>
      </c>
      <c r="CE36" s="674"/>
      <c r="CF36" s="674"/>
      <c r="CG36" s="674"/>
      <c r="CH36" s="674"/>
      <c r="CI36" s="674"/>
      <c r="CJ36" s="674"/>
      <c r="CK36" s="674"/>
      <c r="CL36" s="674"/>
      <c r="CM36" s="674"/>
      <c r="CN36" s="674"/>
      <c r="CO36" s="674"/>
      <c r="CP36" s="674"/>
      <c r="CQ36" s="675"/>
      <c r="CR36" s="640">
        <v>4348173</v>
      </c>
      <c r="CS36" s="641"/>
      <c r="CT36" s="641"/>
      <c r="CU36" s="641"/>
      <c r="CV36" s="641"/>
      <c r="CW36" s="641"/>
      <c r="CX36" s="641"/>
      <c r="CY36" s="642"/>
      <c r="CZ36" s="643">
        <v>21.9</v>
      </c>
      <c r="DA36" s="661"/>
      <c r="DB36" s="661"/>
      <c r="DC36" s="662"/>
      <c r="DD36" s="646">
        <v>1349055</v>
      </c>
      <c r="DE36" s="641"/>
      <c r="DF36" s="641"/>
      <c r="DG36" s="641"/>
      <c r="DH36" s="641"/>
      <c r="DI36" s="641"/>
      <c r="DJ36" s="641"/>
      <c r="DK36" s="642"/>
      <c r="DL36" s="646">
        <v>601943</v>
      </c>
      <c r="DM36" s="641"/>
      <c r="DN36" s="641"/>
      <c r="DO36" s="641"/>
      <c r="DP36" s="641"/>
      <c r="DQ36" s="641"/>
      <c r="DR36" s="641"/>
      <c r="DS36" s="641"/>
      <c r="DT36" s="641"/>
      <c r="DU36" s="641"/>
      <c r="DV36" s="642"/>
      <c r="DW36" s="643">
        <v>17</v>
      </c>
      <c r="DX36" s="661"/>
      <c r="DY36" s="661"/>
      <c r="DZ36" s="661"/>
      <c r="EA36" s="661"/>
      <c r="EB36" s="661"/>
      <c r="EC36" s="676"/>
    </row>
    <row r="37" spans="2:133" ht="11.25" customHeight="1" x14ac:dyDescent="0.2">
      <c r="B37" s="637" t="s">
        <v>329</v>
      </c>
      <c r="C37" s="638"/>
      <c r="D37" s="638"/>
      <c r="E37" s="638"/>
      <c r="F37" s="638"/>
      <c r="G37" s="638"/>
      <c r="H37" s="638"/>
      <c r="I37" s="638"/>
      <c r="J37" s="638"/>
      <c r="K37" s="638"/>
      <c r="L37" s="638"/>
      <c r="M37" s="638"/>
      <c r="N37" s="638"/>
      <c r="O37" s="638"/>
      <c r="P37" s="638"/>
      <c r="Q37" s="639"/>
      <c r="R37" s="640">
        <v>3776864</v>
      </c>
      <c r="S37" s="641"/>
      <c r="T37" s="641"/>
      <c r="U37" s="641"/>
      <c r="V37" s="641"/>
      <c r="W37" s="641"/>
      <c r="X37" s="641"/>
      <c r="Y37" s="642"/>
      <c r="Z37" s="677">
        <v>17.100000000000001</v>
      </c>
      <c r="AA37" s="677"/>
      <c r="AB37" s="677"/>
      <c r="AC37" s="677"/>
      <c r="AD37" s="678" t="s">
        <v>134</v>
      </c>
      <c r="AE37" s="678"/>
      <c r="AF37" s="678"/>
      <c r="AG37" s="678"/>
      <c r="AH37" s="678"/>
      <c r="AI37" s="678"/>
      <c r="AJ37" s="678"/>
      <c r="AK37" s="678"/>
      <c r="AL37" s="643" t="s">
        <v>281</v>
      </c>
      <c r="AM37" s="644"/>
      <c r="AN37" s="644"/>
      <c r="AO37" s="679"/>
      <c r="AQ37" s="680" t="s">
        <v>330</v>
      </c>
      <c r="AR37" s="681"/>
      <c r="AS37" s="681"/>
      <c r="AT37" s="681"/>
      <c r="AU37" s="681"/>
      <c r="AV37" s="681"/>
      <c r="AW37" s="681"/>
      <c r="AX37" s="681"/>
      <c r="AY37" s="682"/>
      <c r="AZ37" s="640">
        <v>327952</v>
      </c>
      <c r="BA37" s="641"/>
      <c r="BB37" s="641"/>
      <c r="BC37" s="641"/>
      <c r="BD37" s="659"/>
      <c r="BE37" s="659"/>
      <c r="BF37" s="683"/>
      <c r="BG37" s="673" t="s">
        <v>331</v>
      </c>
      <c r="BH37" s="674"/>
      <c r="BI37" s="674"/>
      <c r="BJ37" s="674"/>
      <c r="BK37" s="674"/>
      <c r="BL37" s="674"/>
      <c r="BM37" s="674"/>
      <c r="BN37" s="674"/>
      <c r="BO37" s="674"/>
      <c r="BP37" s="674"/>
      <c r="BQ37" s="674"/>
      <c r="BR37" s="674"/>
      <c r="BS37" s="674"/>
      <c r="BT37" s="674"/>
      <c r="BU37" s="675"/>
      <c r="BV37" s="640">
        <v>37931</v>
      </c>
      <c r="BW37" s="641"/>
      <c r="BX37" s="641"/>
      <c r="BY37" s="641"/>
      <c r="BZ37" s="641"/>
      <c r="CA37" s="641"/>
      <c r="CB37" s="684"/>
      <c r="CD37" s="673" t="s">
        <v>332</v>
      </c>
      <c r="CE37" s="674"/>
      <c r="CF37" s="674"/>
      <c r="CG37" s="674"/>
      <c r="CH37" s="674"/>
      <c r="CI37" s="674"/>
      <c r="CJ37" s="674"/>
      <c r="CK37" s="674"/>
      <c r="CL37" s="674"/>
      <c r="CM37" s="674"/>
      <c r="CN37" s="674"/>
      <c r="CO37" s="674"/>
      <c r="CP37" s="674"/>
      <c r="CQ37" s="675"/>
      <c r="CR37" s="640">
        <v>392157</v>
      </c>
      <c r="CS37" s="659"/>
      <c r="CT37" s="659"/>
      <c r="CU37" s="659"/>
      <c r="CV37" s="659"/>
      <c r="CW37" s="659"/>
      <c r="CX37" s="659"/>
      <c r="CY37" s="660"/>
      <c r="CZ37" s="643">
        <v>2</v>
      </c>
      <c r="DA37" s="661"/>
      <c r="DB37" s="661"/>
      <c r="DC37" s="662"/>
      <c r="DD37" s="646">
        <v>392063</v>
      </c>
      <c r="DE37" s="659"/>
      <c r="DF37" s="659"/>
      <c r="DG37" s="659"/>
      <c r="DH37" s="659"/>
      <c r="DI37" s="659"/>
      <c r="DJ37" s="659"/>
      <c r="DK37" s="660"/>
      <c r="DL37" s="646">
        <v>391786</v>
      </c>
      <c r="DM37" s="659"/>
      <c r="DN37" s="659"/>
      <c r="DO37" s="659"/>
      <c r="DP37" s="659"/>
      <c r="DQ37" s="659"/>
      <c r="DR37" s="659"/>
      <c r="DS37" s="659"/>
      <c r="DT37" s="659"/>
      <c r="DU37" s="659"/>
      <c r="DV37" s="660"/>
      <c r="DW37" s="643">
        <v>11.1</v>
      </c>
      <c r="DX37" s="661"/>
      <c r="DY37" s="661"/>
      <c r="DZ37" s="661"/>
      <c r="EA37" s="661"/>
      <c r="EB37" s="661"/>
      <c r="EC37" s="676"/>
    </row>
    <row r="38" spans="2:133" ht="11.25" customHeight="1" x14ac:dyDescent="0.2">
      <c r="B38" s="637" t="s">
        <v>333</v>
      </c>
      <c r="C38" s="638"/>
      <c r="D38" s="638"/>
      <c r="E38" s="638"/>
      <c r="F38" s="638"/>
      <c r="G38" s="638"/>
      <c r="H38" s="638"/>
      <c r="I38" s="638"/>
      <c r="J38" s="638"/>
      <c r="K38" s="638"/>
      <c r="L38" s="638"/>
      <c r="M38" s="638"/>
      <c r="N38" s="638"/>
      <c r="O38" s="638"/>
      <c r="P38" s="638"/>
      <c r="Q38" s="639"/>
      <c r="R38" s="640">
        <v>165118</v>
      </c>
      <c r="S38" s="641"/>
      <c r="T38" s="641"/>
      <c r="U38" s="641"/>
      <c r="V38" s="641"/>
      <c r="W38" s="641"/>
      <c r="X38" s="641"/>
      <c r="Y38" s="642"/>
      <c r="Z38" s="677">
        <v>0.7</v>
      </c>
      <c r="AA38" s="677"/>
      <c r="AB38" s="677"/>
      <c r="AC38" s="677"/>
      <c r="AD38" s="678">
        <v>2872</v>
      </c>
      <c r="AE38" s="678"/>
      <c r="AF38" s="678"/>
      <c r="AG38" s="678"/>
      <c r="AH38" s="678"/>
      <c r="AI38" s="678"/>
      <c r="AJ38" s="678"/>
      <c r="AK38" s="678"/>
      <c r="AL38" s="643">
        <v>0.1</v>
      </c>
      <c r="AM38" s="644"/>
      <c r="AN38" s="644"/>
      <c r="AO38" s="679"/>
      <c r="AQ38" s="680" t="s">
        <v>334</v>
      </c>
      <c r="AR38" s="681"/>
      <c r="AS38" s="681"/>
      <c r="AT38" s="681"/>
      <c r="AU38" s="681"/>
      <c r="AV38" s="681"/>
      <c r="AW38" s="681"/>
      <c r="AX38" s="681"/>
      <c r="AY38" s="682"/>
      <c r="AZ38" s="640">
        <v>122562</v>
      </c>
      <c r="BA38" s="641"/>
      <c r="BB38" s="641"/>
      <c r="BC38" s="641"/>
      <c r="BD38" s="659"/>
      <c r="BE38" s="659"/>
      <c r="BF38" s="683"/>
      <c r="BG38" s="673" t="s">
        <v>335</v>
      </c>
      <c r="BH38" s="674"/>
      <c r="BI38" s="674"/>
      <c r="BJ38" s="674"/>
      <c r="BK38" s="674"/>
      <c r="BL38" s="674"/>
      <c r="BM38" s="674"/>
      <c r="BN38" s="674"/>
      <c r="BO38" s="674"/>
      <c r="BP38" s="674"/>
      <c r="BQ38" s="674"/>
      <c r="BR38" s="674"/>
      <c r="BS38" s="674"/>
      <c r="BT38" s="674"/>
      <c r="BU38" s="675"/>
      <c r="BV38" s="640">
        <v>680</v>
      </c>
      <c r="BW38" s="641"/>
      <c r="BX38" s="641"/>
      <c r="BY38" s="641"/>
      <c r="BZ38" s="641"/>
      <c r="CA38" s="641"/>
      <c r="CB38" s="684"/>
      <c r="CD38" s="673" t="s">
        <v>336</v>
      </c>
      <c r="CE38" s="674"/>
      <c r="CF38" s="674"/>
      <c r="CG38" s="674"/>
      <c r="CH38" s="674"/>
      <c r="CI38" s="674"/>
      <c r="CJ38" s="674"/>
      <c r="CK38" s="674"/>
      <c r="CL38" s="674"/>
      <c r="CM38" s="674"/>
      <c r="CN38" s="674"/>
      <c r="CO38" s="674"/>
      <c r="CP38" s="674"/>
      <c r="CQ38" s="675"/>
      <c r="CR38" s="640">
        <v>690827</v>
      </c>
      <c r="CS38" s="641"/>
      <c r="CT38" s="641"/>
      <c r="CU38" s="641"/>
      <c r="CV38" s="641"/>
      <c r="CW38" s="641"/>
      <c r="CX38" s="641"/>
      <c r="CY38" s="642"/>
      <c r="CZ38" s="643">
        <v>3.5</v>
      </c>
      <c r="DA38" s="661"/>
      <c r="DB38" s="661"/>
      <c r="DC38" s="662"/>
      <c r="DD38" s="646">
        <v>453435</v>
      </c>
      <c r="DE38" s="641"/>
      <c r="DF38" s="641"/>
      <c r="DG38" s="641"/>
      <c r="DH38" s="641"/>
      <c r="DI38" s="641"/>
      <c r="DJ38" s="641"/>
      <c r="DK38" s="642"/>
      <c r="DL38" s="646">
        <v>57944</v>
      </c>
      <c r="DM38" s="641"/>
      <c r="DN38" s="641"/>
      <c r="DO38" s="641"/>
      <c r="DP38" s="641"/>
      <c r="DQ38" s="641"/>
      <c r="DR38" s="641"/>
      <c r="DS38" s="641"/>
      <c r="DT38" s="641"/>
      <c r="DU38" s="641"/>
      <c r="DV38" s="642"/>
      <c r="DW38" s="643">
        <v>1.6</v>
      </c>
      <c r="DX38" s="661"/>
      <c r="DY38" s="661"/>
      <c r="DZ38" s="661"/>
      <c r="EA38" s="661"/>
      <c r="EB38" s="661"/>
      <c r="EC38" s="676"/>
    </row>
    <row r="39" spans="2:133" ht="11.25" customHeight="1" x14ac:dyDescent="0.2">
      <c r="B39" s="637" t="s">
        <v>337</v>
      </c>
      <c r="C39" s="638"/>
      <c r="D39" s="638"/>
      <c r="E39" s="638"/>
      <c r="F39" s="638"/>
      <c r="G39" s="638"/>
      <c r="H39" s="638"/>
      <c r="I39" s="638"/>
      <c r="J39" s="638"/>
      <c r="K39" s="638"/>
      <c r="L39" s="638"/>
      <c r="M39" s="638"/>
      <c r="N39" s="638"/>
      <c r="O39" s="638"/>
      <c r="P39" s="638"/>
      <c r="Q39" s="639"/>
      <c r="R39" s="640">
        <v>1469186</v>
      </c>
      <c r="S39" s="641"/>
      <c r="T39" s="641"/>
      <c r="U39" s="641"/>
      <c r="V39" s="641"/>
      <c r="W39" s="641"/>
      <c r="X39" s="641"/>
      <c r="Y39" s="642"/>
      <c r="Z39" s="677">
        <v>6.6</v>
      </c>
      <c r="AA39" s="677"/>
      <c r="AB39" s="677"/>
      <c r="AC39" s="677"/>
      <c r="AD39" s="678" t="s">
        <v>229</v>
      </c>
      <c r="AE39" s="678"/>
      <c r="AF39" s="678"/>
      <c r="AG39" s="678"/>
      <c r="AH39" s="678"/>
      <c r="AI39" s="678"/>
      <c r="AJ39" s="678"/>
      <c r="AK39" s="678"/>
      <c r="AL39" s="643" t="s">
        <v>236</v>
      </c>
      <c r="AM39" s="644"/>
      <c r="AN39" s="644"/>
      <c r="AO39" s="679"/>
      <c r="AQ39" s="680" t="s">
        <v>338</v>
      </c>
      <c r="AR39" s="681"/>
      <c r="AS39" s="681"/>
      <c r="AT39" s="681"/>
      <c r="AU39" s="681"/>
      <c r="AV39" s="681"/>
      <c r="AW39" s="681"/>
      <c r="AX39" s="681"/>
      <c r="AY39" s="682"/>
      <c r="AZ39" s="640">
        <v>10945</v>
      </c>
      <c r="BA39" s="641"/>
      <c r="BB39" s="641"/>
      <c r="BC39" s="641"/>
      <c r="BD39" s="659"/>
      <c r="BE39" s="659"/>
      <c r="BF39" s="683"/>
      <c r="BG39" s="673" t="s">
        <v>339</v>
      </c>
      <c r="BH39" s="674"/>
      <c r="BI39" s="674"/>
      <c r="BJ39" s="674"/>
      <c r="BK39" s="674"/>
      <c r="BL39" s="674"/>
      <c r="BM39" s="674"/>
      <c r="BN39" s="674"/>
      <c r="BO39" s="674"/>
      <c r="BP39" s="674"/>
      <c r="BQ39" s="674"/>
      <c r="BR39" s="674"/>
      <c r="BS39" s="674"/>
      <c r="BT39" s="674"/>
      <c r="BU39" s="675"/>
      <c r="BV39" s="640">
        <v>1217</v>
      </c>
      <c r="BW39" s="641"/>
      <c r="BX39" s="641"/>
      <c r="BY39" s="641"/>
      <c r="BZ39" s="641"/>
      <c r="CA39" s="641"/>
      <c r="CB39" s="684"/>
      <c r="CD39" s="673" t="s">
        <v>340</v>
      </c>
      <c r="CE39" s="674"/>
      <c r="CF39" s="674"/>
      <c r="CG39" s="674"/>
      <c r="CH39" s="674"/>
      <c r="CI39" s="674"/>
      <c r="CJ39" s="674"/>
      <c r="CK39" s="674"/>
      <c r="CL39" s="674"/>
      <c r="CM39" s="674"/>
      <c r="CN39" s="674"/>
      <c r="CO39" s="674"/>
      <c r="CP39" s="674"/>
      <c r="CQ39" s="675"/>
      <c r="CR39" s="640">
        <v>2252545</v>
      </c>
      <c r="CS39" s="659"/>
      <c r="CT39" s="659"/>
      <c r="CU39" s="659"/>
      <c r="CV39" s="659"/>
      <c r="CW39" s="659"/>
      <c r="CX39" s="659"/>
      <c r="CY39" s="660"/>
      <c r="CZ39" s="643">
        <v>11.3</v>
      </c>
      <c r="DA39" s="661"/>
      <c r="DB39" s="661"/>
      <c r="DC39" s="662"/>
      <c r="DD39" s="646">
        <v>1532519</v>
      </c>
      <c r="DE39" s="659"/>
      <c r="DF39" s="659"/>
      <c r="DG39" s="659"/>
      <c r="DH39" s="659"/>
      <c r="DI39" s="659"/>
      <c r="DJ39" s="659"/>
      <c r="DK39" s="660"/>
      <c r="DL39" s="646" t="s">
        <v>134</v>
      </c>
      <c r="DM39" s="659"/>
      <c r="DN39" s="659"/>
      <c r="DO39" s="659"/>
      <c r="DP39" s="659"/>
      <c r="DQ39" s="659"/>
      <c r="DR39" s="659"/>
      <c r="DS39" s="659"/>
      <c r="DT39" s="659"/>
      <c r="DU39" s="659"/>
      <c r="DV39" s="660"/>
      <c r="DW39" s="643" t="s">
        <v>229</v>
      </c>
      <c r="DX39" s="661"/>
      <c r="DY39" s="661"/>
      <c r="DZ39" s="661"/>
      <c r="EA39" s="661"/>
      <c r="EB39" s="661"/>
      <c r="EC39" s="676"/>
    </row>
    <row r="40" spans="2:133" ht="11.25" customHeight="1" x14ac:dyDescent="0.2">
      <c r="B40" s="637" t="s">
        <v>341</v>
      </c>
      <c r="C40" s="638"/>
      <c r="D40" s="638"/>
      <c r="E40" s="638"/>
      <c r="F40" s="638"/>
      <c r="G40" s="638"/>
      <c r="H40" s="638"/>
      <c r="I40" s="638"/>
      <c r="J40" s="638"/>
      <c r="K40" s="638"/>
      <c r="L40" s="638"/>
      <c r="M40" s="638"/>
      <c r="N40" s="638"/>
      <c r="O40" s="638"/>
      <c r="P40" s="638"/>
      <c r="Q40" s="639"/>
      <c r="R40" s="640" t="s">
        <v>236</v>
      </c>
      <c r="S40" s="641"/>
      <c r="T40" s="641"/>
      <c r="U40" s="641"/>
      <c r="V40" s="641"/>
      <c r="W40" s="641"/>
      <c r="X40" s="641"/>
      <c r="Y40" s="642"/>
      <c r="Z40" s="677" t="s">
        <v>134</v>
      </c>
      <c r="AA40" s="677"/>
      <c r="AB40" s="677"/>
      <c r="AC40" s="677"/>
      <c r="AD40" s="678" t="s">
        <v>229</v>
      </c>
      <c r="AE40" s="678"/>
      <c r="AF40" s="678"/>
      <c r="AG40" s="678"/>
      <c r="AH40" s="678"/>
      <c r="AI40" s="678"/>
      <c r="AJ40" s="678"/>
      <c r="AK40" s="678"/>
      <c r="AL40" s="643" t="s">
        <v>281</v>
      </c>
      <c r="AM40" s="644"/>
      <c r="AN40" s="644"/>
      <c r="AO40" s="679"/>
      <c r="AQ40" s="680" t="s">
        <v>342</v>
      </c>
      <c r="AR40" s="681"/>
      <c r="AS40" s="681"/>
      <c r="AT40" s="681"/>
      <c r="AU40" s="681"/>
      <c r="AV40" s="681"/>
      <c r="AW40" s="681"/>
      <c r="AX40" s="681"/>
      <c r="AY40" s="682"/>
      <c r="AZ40" s="640" t="s">
        <v>134</v>
      </c>
      <c r="BA40" s="641"/>
      <c r="BB40" s="641"/>
      <c r="BC40" s="641"/>
      <c r="BD40" s="659"/>
      <c r="BE40" s="659"/>
      <c r="BF40" s="683"/>
      <c r="BG40" s="685" t="s">
        <v>343</v>
      </c>
      <c r="BH40" s="686"/>
      <c r="BI40" s="686"/>
      <c r="BJ40" s="686"/>
      <c r="BK40" s="686"/>
      <c r="BL40" s="236"/>
      <c r="BM40" s="674" t="s">
        <v>344</v>
      </c>
      <c r="BN40" s="674"/>
      <c r="BO40" s="674"/>
      <c r="BP40" s="674"/>
      <c r="BQ40" s="674"/>
      <c r="BR40" s="674"/>
      <c r="BS40" s="674"/>
      <c r="BT40" s="674"/>
      <c r="BU40" s="675"/>
      <c r="BV40" s="640">
        <v>126</v>
      </c>
      <c r="BW40" s="641"/>
      <c r="BX40" s="641"/>
      <c r="BY40" s="641"/>
      <c r="BZ40" s="641"/>
      <c r="CA40" s="641"/>
      <c r="CB40" s="684"/>
      <c r="CD40" s="673" t="s">
        <v>345</v>
      </c>
      <c r="CE40" s="674"/>
      <c r="CF40" s="674"/>
      <c r="CG40" s="674"/>
      <c r="CH40" s="674"/>
      <c r="CI40" s="674"/>
      <c r="CJ40" s="674"/>
      <c r="CK40" s="674"/>
      <c r="CL40" s="674"/>
      <c r="CM40" s="674"/>
      <c r="CN40" s="674"/>
      <c r="CO40" s="674"/>
      <c r="CP40" s="674"/>
      <c r="CQ40" s="675"/>
      <c r="CR40" s="640">
        <v>74871</v>
      </c>
      <c r="CS40" s="641"/>
      <c r="CT40" s="641"/>
      <c r="CU40" s="641"/>
      <c r="CV40" s="641"/>
      <c r="CW40" s="641"/>
      <c r="CX40" s="641"/>
      <c r="CY40" s="642"/>
      <c r="CZ40" s="643">
        <v>0.4</v>
      </c>
      <c r="DA40" s="661"/>
      <c r="DB40" s="661"/>
      <c r="DC40" s="662"/>
      <c r="DD40" s="646">
        <v>1711</v>
      </c>
      <c r="DE40" s="641"/>
      <c r="DF40" s="641"/>
      <c r="DG40" s="641"/>
      <c r="DH40" s="641"/>
      <c r="DI40" s="641"/>
      <c r="DJ40" s="641"/>
      <c r="DK40" s="642"/>
      <c r="DL40" s="646">
        <v>1711</v>
      </c>
      <c r="DM40" s="641"/>
      <c r="DN40" s="641"/>
      <c r="DO40" s="641"/>
      <c r="DP40" s="641"/>
      <c r="DQ40" s="641"/>
      <c r="DR40" s="641"/>
      <c r="DS40" s="641"/>
      <c r="DT40" s="641"/>
      <c r="DU40" s="641"/>
      <c r="DV40" s="642"/>
      <c r="DW40" s="643">
        <v>0</v>
      </c>
      <c r="DX40" s="661"/>
      <c r="DY40" s="661"/>
      <c r="DZ40" s="661"/>
      <c r="EA40" s="661"/>
      <c r="EB40" s="661"/>
      <c r="EC40" s="676"/>
    </row>
    <row r="41" spans="2:133" ht="11.25" customHeight="1" x14ac:dyDescent="0.2">
      <c r="B41" s="637" t="s">
        <v>346</v>
      </c>
      <c r="C41" s="638"/>
      <c r="D41" s="638"/>
      <c r="E41" s="638"/>
      <c r="F41" s="638"/>
      <c r="G41" s="638"/>
      <c r="H41" s="638"/>
      <c r="I41" s="638"/>
      <c r="J41" s="638"/>
      <c r="K41" s="638"/>
      <c r="L41" s="638"/>
      <c r="M41" s="638"/>
      <c r="N41" s="638"/>
      <c r="O41" s="638"/>
      <c r="P41" s="638"/>
      <c r="Q41" s="639"/>
      <c r="R41" s="640">
        <v>160886</v>
      </c>
      <c r="S41" s="641"/>
      <c r="T41" s="641"/>
      <c r="U41" s="641"/>
      <c r="V41" s="641"/>
      <c r="W41" s="641"/>
      <c r="X41" s="641"/>
      <c r="Y41" s="642"/>
      <c r="Z41" s="677">
        <v>0.7</v>
      </c>
      <c r="AA41" s="677"/>
      <c r="AB41" s="677"/>
      <c r="AC41" s="677"/>
      <c r="AD41" s="678" t="s">
        <v>229</v>
      </c>
      <c r="AE41" s="678"/>
      <c r="AF41" s="678"/>
      <c r="AG41" s="678"/>
      <c r="AH41" s="678"/>
      <c r="AI41" s="678"/>
      <c r="AJ41" s="678"/>
      <c r="AK41" s="678"/>
      <c r="AL41" s="643" t="s">
        <v>134</v>
      </c>
      <c r="AM41" s="644"/>
      <c r="AN41" s="644"/>
      <c r="AO41" s="679"/>
      <c r="AQ41" s="680" t="s">
        <v>347</v>
      </c>
      <c r="AR41" s="681"/>
      <c r="AS41" s="681"/>
      <c r="AT41" s="681"/>
      <c r="AU41" s="681"/>
      <c r="AV41" s="681"/>
      <c r="AW41" s="681"/>
      <c r="AX41" s="681"/>
      <c r="AY41" s="682"/>
      <c r="AZ41" s="640">
        <v>36559</v>
      </c>
      <c r="BA41" s="641"/>
      <c r="BB41" s="641"/>
      <c r="BC41" s="641"/>
      <c r="BD41" s="659"/>
      <c r="BE41" s="659"/>
      <c r="BF41" s="683"/>
      <c r="BG41" s="685"/>
      <c r="BH41" s="686"/>
      <c r="BI41" s="686"/>
      <c r="BJ41" s="686"/>
      <c r="BK41" s="686"/>
      <c r="BL41" s="236"/>
      <c r="BM41" s="674" t="s">
        <v>348</v>
      </c>
      <c r="BN41" s="674"/>
      <c r="BO41" s="674"/>
      <c r="BP41" s="674"/>
      <c r="BQ41" s="674"/>
      <c r="BR41" s="674"/>
      <c r="BS41" s="674"/>
      <c r="BT41" s="674"/>
      <c r="BU41" s="675"/>
      <c r="BV41" s="640" t="s">
        <v>229</v>
      </c>
      <c r="BW41" s="641"/>
      <c r="BX41" s="641"/>
      <c r="BY41" s="641"/>
      <c r="BZ41" s="641"/>
      <c r="CA41" s="641"/>
      <c r="CB41" s="684"/>
      <c r="CD41" s="673" t="s">
        <v>349</v>
      </c>
      <c r="CE41" s="674"/>
      <c r="CF41" s="674"/>
      <c r="CG41" s="674"/>
      <c r="CH41" s="674"/>
      <c r="CI41" s="674"/>
      <c r="CJ41" s="674"/>
      <c r="CK41" s="674"/>
      <c r="CL41" s="674"/>
      <c r="CM41" s="674"/>
      <c r="CN41" s="674"/>
      <c r="CO41" s="674"/>
      <c r="CP41" s="674"/>
      <c r="CQ41" s="675"/>
      <c r="CR41" s="640" t="s">
        <v>229</v>
      </c>
      <c r="CS41" s="659"/>
      <c r="CT41" s="659"/>
      <c r="CU41" s="659"/>
      <c r="CV41" s="659"/>
      <c r="CW41" s="659"/>
      <c r="CX41" s="659"/>
      <c r="CY41" s="660"/>
      <c r="CZ41" s="643" t="s">
        <v>236</v>
      </c>
      <c r="DA41" s="661"/>
      <c r="DB41" s="661"/>
      <c r="DC41" s="662"/>
      <c r="DD41" s="646" t="s">
        <v>134</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2">
      <c r="B42" s="621" t="s">
        <v>350</v>
      </c>
      <c r="C42" s="622"/>
      <c r="D42" s="622"/>
      <c r="E42" s="622"/>
      <c r="F42" s="622"/>
      <c r="G42" s="622"/>
      <c r="H42" s="622"/>
      <c r="I42" s="622"/>
      <c r="J42" s="622"/>
      <c r="K42" s="622"/>
      <c r="L42" s="622"/>
      <c r="M42" s="622"/>
      <c r="N42" s="622"/>
      <c r="O42" s="622"/>
      <c r="P42" s="622"/>
      <c r="Q42" s="623"/>
      <c r="R42" s="624">
        <v>22126076</v>
      </c>
      <c r="S42" s="663"/>
      <c r="T42" s="663"/>
      <c r="U42" s="663"/>
      <c r="V42" s="663"/>
      <c r="W42" s="663"/>
      <c r="X42" s="663"/>
      <c r="Y42" s="665"/>
      <c r="Z42" s="666">
        <v>100</v>
      </c>
      <c r="AA42" s="666"/>
      <c r="AB42" s="666"/>
      <c r="AC42" s="666"/>
      <c r="AD42" s="667">
        <v>3372685</v>
      </c>
      <c r="AE42" s="667"/>
      <c r="AF42" s="667"/>
      <c r="AG42" s="667"/>
      <c r="AH42" s="667"/>
      <c r="AI42" s="667"/>
      <c r="AJ42" s="667"/>
      <c r="AK42" s="667"/>
      <c r="AL42" s="627">
        <v>100</v>
      </c>
      <c r="AM42" s="668"/>
      <c r="AN42" s="668"/>
      <c r="AO42" s="669"/>
      <c r="AQ42" s="670" t="s">
        <v>351</v>
      </c>
      <c r="AR42" s="671"/>
      <c r="AS42" s="671"/>
      <c r="AT42" s="671"/>
      <c r="AU42" s="671"/>
      <c r="AV42" s="671"/>
      <c r="AW42" s="671"/>
      <c r="AX42" s="671"/>
      <c r="AY42" s="672"/>
      <c r="AZ42" s="624">
        <v>192809</v>
      </c>
      <c r="BA42" s="663"/>
      <c r="BB42" s="663"/>
      <c r="BC42" s="663"/>
      <c r="BD42" s="625"/>
      <c r="BE42" s="625"/>
      <c r="BF42" s="689"/>
      <c r="BG42" s="687"/>
      <c r="BH42" s="688"/>
      <c r="BI42" s="688"/>
      <c r="BJ42" s="688"/>
      <c r="BK42" s="688"/>
      <c r="BL42" s="237"/>
      <c r="BM42" s="690" t="s">
        <v>352</v>
      </c>
      <c r="BN42" s="690"/>
      <c r="BO42" s="690"/>
      <c r="BP42" s="690"/>
      <c r="BQ42" s="690"/>
      <c r="BR42" s="690"/>
      <c r="BS42" s="690"/>
      <c r="BT42" s="690"/>
      <c r="BU42" s="691"/>
      <c r="BV42" s="624">
        <v>268</v>
      </c>
      <c r="BW42" s="663"/>
      <c r="BX42" s="663"/>
      <c r="BY42" s="663"/>
      <c r="BZ42" s="663"/>
      <c r="CA42" s="663"/>
      <c r="CB42" s="664"/>
      <c r="CD42" s="637" t="s">
        <v>353</v>
      </c>
      <c r="CE42" s="638"/>
      <c r="CF42" s="638"/>
      <c r="CG42" s="638"/>
      <c r="CH42" s="638"/>
      <c r="CI42" s="638"/>
      <c r="CJ42" s="638"/>
      <c r="CK42" s="638"/>
      <c r="CL42" s="638"/>
      <c r="CM42" s="638"/>
      <c r="CN42" s="638"/>
      <c r="CO42" s="638"/>
      <c r="CP42" s="638"/>
      <c r="CQ42" s="639"/>
      <c r="CR42" s="640">
        <v>7134644</v>
      </c>
      <c r="CS42" s="641"/>
      <c r="CT42" s="641"/>
      <c r="CU42" s="641"/>
      <c r="CV42" s="641"/>
      <c r="CW42" s="641"/>
      <c r="CX42" s="641"/>
      <c r="CY42" s="642"/>
      <c r="CZ42" s="643">
        <v>35.9</v>
      </c>
      <c r="DA42" s="644"/>
      <c r="DB42" s="644"/>
      <c r="DC42" s="645"/>
      <c r="DD42" s="646">
        <v>501072</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2">
      <c r="BV43" s="238"/>
      <c r="BW43" s="238"/>
      <c r="BX43" s="238"/>
      <c r="BY43" s="238"/>
      <c r="BZ43" s="238"/>
      <c r="CA43" s="238"/>
      <c r="CB43" s="238"/>
      <c r="CD43" s="637" t="s">
        <v>354</v>
      </c>
      <c r="CE43" s="638"/>
      <c r="CF43" s="638"/>
      <c r="CG43" s="638"/>
      <c r="CH43" s="638"/>
      <c r="CI43" s="638"/>
      <c r="CJ43" s="638"/>
      <c r="CK43" s="638"/>
      <c r="CL43" s="638"/>
      <c r="CM43" s="638"/>
      <c r="CN43" s="638"/>
      <c r="CO43" s="638"/>
      <c r="CP43" s="638"/>
      <c r="CQ43" s="639"/>
      <c r="CR43" s="640">
        <v>17913</v>
      </c>
      <c r="CS43" s="659"/>
      <c r="CT43" s="659"/>
      <c r="CU43" s="659"/>
      <c r="CV43" s="659"/>
      <c r="CW43" s="659"/>
      <c r="CX43" s="659"/>
      <c r="CY43" s="660"/>
      <c r="CZ43" s="643">
        <v>0.1</v>
      </c>
      <c r="DA43" s="661"/>
      <c r="DB43" s="661"/>
      <c r="DC43" s="662"/>
      <c r="DD43" s="646">
        <v>17913</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2">
      <c r="CD44" s="653" t="s">
        <v>302</v>
      </c>
      <c r="CE44" s="654"/>
      <c r="CF44" s="637" t="s">
        <v>355</v>
      </c>
      <c r="CG44" s="638"/>
      <c r="CH44" s="638"/>
      <c r="CI44" s="638"/>
      <c r="CJ44" s="638"/>
      <c r="CK44" s="638"/>
      <c r="CL44" s="638"/>
      <c r="CM44" s="638"/>
      <c r="CN44" s="638"/>
      <c r="CO44" s="638"/>
      <c r="CP44" s="638"/>
      <c r="CQ44" s="639"/>
      <c r="CR44" s="640">
        <v>934998</v>
      </c>
      <c r="CS44" s="641"/>
      <c r="CT44" s="641"/>
      <c r="CU44" s="641"/>
      <c r="CV44" s="641"/>
      <c r="CW44" s="641"/>
      <c r="CX44" s="641"/>
      <c r="CY44" s="642"/>
      <c r="CZ44" s="643">
        <v>4.7</v>
      </c>
      <c r="DA44" s="644"/>
      <c r="DB44" s="644"/>
      <c r="DC44" s="645"/>
      <c r="DD44" s="646">
        <v>259403</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2">
      <c r="CD45" s="655"/>
      <c r="CE45" s="656"/>
      <c r="CF45" s="637" t="s">
        <v>356</v>
      </c>
      <c r="CG45" s="638"/>
      <c r="CH45" s="638"/>
      <c r="CI45" s="638"/>
      <c r="CJ45" s="638"/>
      <c r="CK45" s="638"/>
      <c r="CL45" s="638"/>
      <c r="CM45" s="638"/>
      <c r="CN45" s="638"/>
      <c r="CO45" s="638"/>
      <c r="CP45" s="638"/>
      <c r="CQ45" s="639"/>
      <c r="CR45" s="640">
        <v>656351</v>
      </c>
      <c r="CS45" s="659"/>
      <c r="CT45" s="659"/>
      <c r="CU45" s="659"/>
      <c r="CV45" s="659"/>
      <c r="CW45" s="659"/>
      <c r="CX45" s="659"/>
      <c r="CY45" s="660"/>
      <c r="CZ45" s="643">
        <v>3.3</v>
      </c>
      <c r="DA45" s="661"/>
      <c r="DB45" s="661"/>
      <c r="DC45" s="662"/>
      <c r="DD45" s="646">
        <v>127295</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2">
      <c r="B46" s="230" t="s">
        <v>357</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358</v>
      </c>
      <c r="CG46" s="638"/>
      <c r="CH46" s="638"/>
      <c r="CI46" s="638"/>
      <c r="CJ46" s="638"/>
      <c r="CK46" s="638"/>
      <c r="CL46" s="638"/>
      <c r="CM46" s="638"/>
      <c r="CN46" s="638"/>
      <c r="CO46" s="638"/>
      <c r="CP46" s="638"/>
      <c r="CQ46" s="639"/>
      <c r="CR46" s="640">
        <v>268649</v>
      </c>
      <c r="CS46" s="641"/>
      <c r="CT46" s="641"/>
      <c r="CU46" s="641"/>
      <c r="CV46" s="641"/>
      <c r="CW46" s="641"/>
      <c r="CX46" s="641"/>
      <c r="CY46" s="642"/>
      <c r="CZ46" s="643">
        <v>1.4</v>
      </c>
      <c r="DA46" s="644"/>
      <c r="DB46" s="644"/>
      <c r="DC46" s="645"/>
      <c r="DD46" s="646">
        <v>124900</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2">
      <c r="B47" s="240" t="s">
        <v>359</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360</v>
      </c>
      <c r="CG47" s="638"/>
      <c r="CH47" s="638"/>
      <c r="CI47" s="638"/>
      <c r="CJ47" s="638"/>
      <c r="CK47" s="638"/>
      <c r="CL47" s="638"/>
      <c r="CM47" s="638"/>
      <c r="CN47" s="638"/>
      <c r="CO47" s="638"/>
      <c r="CP47" s="638"/>
      <c r="CQ47" s="639"/>
      <c r="CR47" s="640">
        <v>6179567</v>
      </c>
      <c r="CS47" s="659"/>
      <c r="CT47" s="659"/>
      <c r="CU47" s="659"/>
      <c r="CV47" s="659"/>
      <c r="CW47" s="659"/>
      <c r="CX47" s="659"/>
      <c r="CY47" s="660"/>
      <c r="CZ47" s="643">
        <v>31.1</v>
      </c>
      <c r="DA47" s="661"/>
      <c r="DB47" s="661"/>
      <c r="DC47" s="662"/>
      <c r="DD47" s="646">
        <v>221590</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ht="10.8" x14ac:dyDescent="0.2">
      <c r="B48" s="241" t="s">
        <v>361</v>
      </c>
      <c r="CD48" s="657"/>
      <c r="CE48" s="658"/>
      <c r="CF48" s="637" t="s">
        <v>362</v>
      </c>
      <c r="CG48" s="638"/>
      <c r="CH48" s="638"/>
      <c r="CI48" s="638"/>
      <c r="CJ48" s="638"/>
      <c r="CK48" s="638"/>
      <c r="CL48" s="638"/>
      <c r="CM48" s="638"/>
      <c r="CN48" s="638"/>
      <c r="CO48" s="638"/>
      <c r="CP48" s="638"/>
      <c r="CQ48" s="639"/>
      <c r="CR48" s="640">
        <v>20079</v>
      </c>
      <c r="CS48" s="641"/>
      <c r="CT48" s="641"/>
      <c r="CU48" s="641"/>
      <c r="CV48" s="641"/>
      <c r="CW48" s="641"/>
      <c r="CX48" s="641"/>
      <c r="CY48" s="642"/>
      <c r="CZ48" s="643">
        <v>0.1</v>
      </c>
      <c r="DA48" s="644"/>
      <c r="DB48" s="644"/>
      <c r="DC48" s="645"/>
      <c r="DD48" s="646">
        <v>20079</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2">
      <c r="CD49" s="621" t="s">
        <v>363</v>
      </c>
      <c r="CE49" s="622"/>
      <c r="CF49" s="622"/>
      <c r="CG49" s="622"/>
      <c r="CH49" s="622"/>
      <c r="CI49" s="622"/>
      <c r="CJ49" s="622"/>
      <c r="CK49" s="622"/>
      <c r="CL49" s="622"/>
      <c r="CM49" s="622"/>
      <c r="CN49" s="622"/>
      <c r="CO49" s="622"/>
      <c r="CP49" s="622"/>
      <c r="CQ49" s="623"/>
      <c r="CR49" s="624">
        <v>19865044</v>
      </c>
      <c r="CS49" s="625"/>
      <c r="CT49" s="625"/>
      <c r="CU49" s="625"/>
      <c r="CV49" s="625"/>
      <c r="CW49" s="625"/>
      <c r="CX49" s="625"/>
      <c r="CY49" s="626"/>
      <c r="CZ49" s="627">
        <v>100</v>
      </c>
      <c r="DA49" s="628"/>
      <c r="DB49" s="628"/>
      <c r="DC49" s="629"/>
      <c r="DD49" s="630">
        <v>6921878</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I82fWkBBteanWPUlpz+6aBD3ZEZjJc6iyKN8iLIEHVjQ09RYzxExCR8hwscfytuZlI/rG+MMO/OMmH/mH+pf7A==" saltValue="JvCLplyzvbx+Sujv0WVcZ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2" zeroHeight="1" x14ac:dyDescent="0.2"/>
  <cols>
    <col min="1" max="130" width="2.77734375" style="290" customWidth="1"/>
    <col min="131" max="131" width="1.66406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364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365</v>
      </c>
      <c r="DK2" s="1166"/>
      <c r="DL2" s="1166"/>
      <c r="DM2" s="1166"/>
      <c r="DN2" s="1166"/>
      <c r="DO2" s="1167"/>
      <c r="DP2" s="250"/>
      <c r="DQ2" s="1165" t="s">
        <v>366</v>
      </c>
      <c r="DR2" s="1166"/>
      <c r="DS2" s="1166"/>
      <c r="DT2" s="1166"/>
      <c r="DU2" s="1166"/>
      <c r="DV2" s="1166"/>
      <c r="DW2" s="1166"/>
      <c r="DX2" s="1166"/>
      <c r="DY2" s="1166"/>
      <c r="DZ2" s="1167"/>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1118" t="s">
        <v>367</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368</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1050" t="s">
        <v>369</v>
      </c>
      <c r="B5" s="1051"/>
      <c r="C5" s="1051"/>
      <c r="D5" s="1051"/>
      <c r="E5" s="1051"/>
      <c r="F5" s="1051"/>
      <c r="G5" s="1051"/>
      <c r="H5" s="1051"/>
      <c r="I5" s="1051"/>
      <c r="J5" s="1051"/>
      <c r="K5" s="1051"/>
      <c r="L5" s="1051"/>
      <c r="M5" s="1051"/>
      <c r="N5" s="1051"/>
      <c r="O5" s="1051"/>
      <c r="P5" s="1052"/>
      <c r="Q5" s="1056" t="s">
        <v>370</v>
      </c>
      <c r="R5" s="1057"/>
      <c r="S5" s="1057"/>
      <c r="T5" s="1057"/>
      <c r="U5" s="1058"/>
      <c r="V5" s="1056" t="s">
        <v>371</v>
      </c>
      <c r="W5" s="1057"/>
      <c r="X5" s="1057"/>
      <c r="Y5" s="1057"/>
      <c r="Z5" s="1058"/>
      <c r="AA5" s="1056" t="s">
        <v>372</v>
      </c>
      <c r="AB5" s="1057"/>
      <c r="AC5" s="1057"/>
      <c r="AD5" s="1057"/>
      <c r="AE5" s="1057"/>
      <c r="AF5" s="1168" t="s">
        <v>373</v>
      </c>
      <c r="AG5" s="1057"/>
      <c r="AH5" s="1057"/>
      <c r="AI5" s="1057"/>
      <c r="AJ5" s="1072"/>
      <c r="AK5" s="1057" t="s">
        <v>374</v>
      </c>
      <c r="AL5" s="1057"/>
      <c r="AM5" s="1057"/>
      <c r="AN5" s="1057"/>
      <c r="AO5" s="1058"/>
      <c r="AP5" s="1056" t="s">
        <v>375</v>
      </c>
      <c r="AQ5" s="1057"/>
      <c r="AR5" s="1057"/>
      <c r="AS5" s="1057"/>
      <c r="AT5" s="1058"/>
      <c r="AU5" s="1056" t="s">
        <v>376</v>
      </c>
      <c r="AV5" s="1057"/>
      <c r="AW5" s="1057"/>
      <c r="AX5" s="1057"/>
      <c r="AY5" s="1072"/>
      <c r="AZ5" s="257"/>
      <c r="BA5" s="257"/>
      <c r="BB5" s="257"/>
      <c r="BC5" s="257"/>
      <c r="BD5" s="257"/>
      <c r="BE5" s="258"/>
      <c r="BF5" s="258"/>
      <c r="BG5" s="258"/>
      <c r="BH5" s="258"/>
      <c r="BI5" s="258"/>
      <c r="BJ5" s="258"/>
      <c r="BK5" s="258"/>
      <c r="BL5" s="258"/>
      <c r="BM5" s="258"/>
      <c r="BN5" s="258"/>
      <c r="BO5" s="258"/>
      <c r="BP5" s="258"/>
      <c r="BQ5" s="1050" t="s">
        <v>377</v>
      </c>
      <c r="BR5" s="1051"/>
      <c r="BS5" s="1051"/>
      <c r="BT5" s="1051"/>
      <c r="BU5" s="1051"/>
      <c r="BV5" s="1051"/>
      <c r="BW5" s="1051"/>
      <c r="BX5" s="1051"/>
      <c r="BY5" s="1051"/>
      <c r="BZ5" s="1051"/>
      <c r="CA5" s="1051"/>
      <c r="CB5" s="1051"/>
      <c r="CC5" s="1051"/>
      <c r="CD5" s="1051"/>
      <c r="CE5" s="1051"/>
      <c r="CF5" s="1051"/>
      <c r="CG5" s="1052"/>
      <c r="CH5" s="1056" t="s">
        <v>378</v>
      </c>
      <c r="CI5" s="1057"/>
      <c r="CJ5" s="1057"/>
      <c r="CK5" s="1057"/>
      <c r="CL5" s="1058"/>
      <c r="CM5" s="1056" t="s">
        <v>379</v>
      </c>
      <c r="CN5" s="1057"/>
      <c r="CO5" s="1057"/>
      <c r="CP5" s="1057"/>
      <c r="CQ5" s="1058"/>
      <c r="CR5" s="1056" t="s">
        <v>380</v>
      </c>
      <c r="CS5" s="1057"/>
      <c r="CT5" s="1057"/>
      <c r="CU5" s="1057"/>
      <c r="CV5" s="1058"/>
      <c r="CW5" s="1056" t="s">
        <v>381</v>
      </c>
      <c r="CX5" s="1057"/>
      <c r="CY5" s="1057"/>
      <c r="CZ5" s="1057"/>
      <c r="DA5" s="1058"/>
      <c r="DB5" s="1056" t="s">
        <v>382</v>
      </c>
      <c r="DC5" s="1057"/>
      <c r="DD5" s="1057"/>
      <c r="DE5" s="1057"/>
      <c r="DF5" s="1058"/>
      <c r="DG5" s="1153" t="s">
        <v>383</v>
      </c>
      <c r="DH5" s="1154"/>
      <c r="DI5" s="1154"/>
      <c r="DJ5" s="1154"/>
      <c r="DK5" s="1155"/>
      <c r="DL5" s="1153" t="s">
        <v>384</v>
      </c>
      <c r="DM5" s="1154"/>
      <c r="DN5" s="1154"/>
      <c r="DO5" s="1154"/>
      <c r="DP5" s="1155"/>
      <c r="DQ5" s="1056" t="s">
        <v>385</v>
      </c>
      <c r="DR5" s="1057"/>
      <c r="DS5" s="1057"/>
      <c r="DT5" s="1057"/>
      <c r="DU5" s="1058"/>
      <c r="DV5" s="1056" t="s">
        <v>376</v>
      </c>
      <c r="DW5" s="1057"/>
      <c r="DX5" s="1057"/>
      <c r="DY5" s="1057"/>
      <c r="DZ5" s="1072"/>
      <c r="EA5" s="255"/>
    </row>
    <row r="6" spans="1:131" s="256" customFormat="1" ht="26.25" customHeight="1" thickBot="1" x14ac:dyDescent="0.25">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x14ac:dyDescent="0.2">
      <c r="A7" s="259">
        <v>1</v>
      </c>
      <c r="B7" s="1105" t="s">
        <v>386</v>
      </c>
      <c r="C7" s="1106"/>
      <c r="D7" s="1106"/>
      <c r="E7" s="1106"/>
      <c r="F7" s="1106"/>
      <c r="G7" s="1106"/>
      <c r="H7" s="1106"/>
      <c r="I7" s="1106"/>
      <c r="J7" s="1106"/>
      <c r="K7" s="1106"/>
      <c r="L7" s="1106"/>
      <c r="M7" s="1106"/>
      <c r="N7" s="1106"/>
      <c r="O7" s="1106"/>
      <c r="P7" s="1107"/>
      <c r="Q7" s="1159">
        <v>22126</v>
      </c>
      <c r="R7" s="1160"/>
      <c r="S7" s="1160"/>
      <c r="T7" s="1160"/>
      <c r="U7" s="1160"/>
      <c r="V7" s="1160">
        <v>19865</v>
      </c>
      <c r="W7" s="1160"/>
      <c r="X7" s="1160"/>
      <c r="Y7" s="1160"/>
      <c r="Z7" s="1160"/>
      <c r="AA7" s="1160">
        <v>2261</v>
      </c>
      <c r="AB7" s="1160"/>
      <c r="AC7" s="1160"/>
      <c r="AD7" s="1160"/>
      <c r="AE7" s="1161"/>
      <c r="AF7" s="1162">
        <v>1590</v>
      </c>
      <c r="AG7" s="1163"/>
      <c r="AH7" s="1163"/>
      <c r="AI7" s="1163"/>
      <c r="AJ7" s="1164"/>
      <c r="AK7" s="1146">
        <v>1</v>
      </c>
      <c r="AL7" s="1147"/>
      <c r="AM7" s="1147"/>
      <c r="AN7" s="1147"/>
      <c r="AO7" s="1147"/>
      <c r="AP7" s="1147">
        <v>10403</v>
      </c>
      <c r="AQ7" s="1147"/>
      <c r="AR7" s="1147"/>
      <c r="AS7" s="1147"/>
      <c r="AT7" s="1147"/>
      <c r="AU7" s="1148"/>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c r="BS7" s="1150"/>
      <c r="BT7" s="1151"/>
      <c r="BU7" s="1151"/>
      <c r="BV7" s="1151"/>
      <c r="BW7" s="1151"/>
      <c r="BX7" s="1151"/>
      <c r="BY7" s="1151"/>
      <c r="BZ7" s="1151"/>
      <c r="CA7" s="1151"/>
      <c r="CB7" s="1151"/>
      <c r="CC7" s="1151"/>
      <c r="CD7" s="1151"/>
      <c r="CE7" s="1151"/>
      <c r="CF7" s="1151"/>
      <c r="CG7" s="1152"/>
      <c r="CH7" s="1143"/>
      <c r="CI7" s="1144"/>
      <c r="CJ7" s="1144"/>
      <c r="CK7" s="1144"/>
      <c r="CL7" s="1145"/>
      <c r="CM7" s="1143"/>
      <c r="CN7" s="1144"/>
      <c r="CO7" s="1144"/>
      <c r="CP7" s="1144"/>
      <c r="CQ7" s="1145"/>
      <c r="CR7" s="1143"/>
      <c r="CS7" s="1144"/>
      <c r="CT7" s="1144"/>
      <c r="CU7" s="1144"/>
      <c r="CV7" s="1145"/>
      <c r="CW7" s="1143"/>
      <c r="CX7" s="1144"/>
      <c r="CY7" s="1144"/>
      <c r="CZ7" s="1144"/>
      <c r="DA7" s="1145"/>
      <c r="DB7" s="1143"/>
      <c r="DC7" s="1144"/>
      <c r="DD7" s="1144"/>
      <c r="DE7" s="1144"/>
      <c r="DF7" s="1145"/>
      <c r="DG7" s="1143"/>
      <c r="DH7" s="1144"/>
      <c r="DI7" s="1144"/>
      <c r="DJ7" s="1144"/>
      <c r="DK7" s="1145"/>
      <c r="DL7" s="1143"/>
      <c r="DM7" s="1144"/>
      <c r="DN7" s="1144"/>
      <c r="DO7" s="1144"/>
      <c r="DP7" s="1145"/>
      <c r="DQ7" s="1143"/>
      <c r="DR7" s="1144"/>
      <c r="DS7" s="1144"/>
      <c r="DT7" s="1144"/>
      <c r="DU7" s="1145"/>
      <c r="DV7" s="1170"/>
      <c r="DW7" s="1171"/>
      <c r="DX7" s="1171"/>
      <c r="DY7" s="1171"/>
      <c r="DZ7" s="1172"/>
      <c r="EA7" s="255"/>
    </row>
    <row r="8" spans="1:131" s="256" customFormat="1" ht="26.25" customHeight="1" x14ac:dyDescent="0.2">
      <c r="A8" s="262">
        <v>2</v>
      </c>
      <c r="B8" s="1092"/>
      <c r="C8" s="1093"/>
      <c r="D8" s="1093"/>
      <c r="E8" s="1093"/>
      <c r="F8" s="1093"/>
      <c r="G8" s="1093"/>
      <c r="H8" s="1093"/>
      <c r="I8" s="1093"/>
      <c r="J8" s="1093"/>
      <c r="K8" s="1093"/>
      <c r="L8" s="1093"/>
      <c r="M8" s="1093"/>
      <c r="N8" s="1093"/>
      <c r="O8" s="1093"/>
      <c r="P8" s="1094"/>
      <c r="Q8" s="1098"/>
      <c r="R8" s="1099"/>
      <c r="S8" s="1099"/>
      <c r="T8" s="1099"/>
      <c r="U8" s="1099"/>
      <c r="V8" s="1099"/>
      <c r="W8" s="1099"/>
      <c r="X8" s="1099"/>
      <c r="Y8" s="1099"/>
      <c r="Z8" s="1099"/>
      <c r="AA8" s="1099"/>
      <c r="AB8" s="1099"/>
      <c r="AC8" s="1099"/>
      <c r="AD8" s="1099"/>
      <c r="AE8" s="1100"/>
      <c r="AF8" s="1074"/>
      <c r="AG8" s="1075"/>
      <c r="AH8" s="1075"/>
      <c r="AI8" s="1075"/>
      <c r="AJ8" s="1076"/>
      <c r="AK8" s="1141"/>
      <c r="AL8" s="1142"/>
      <c r="AM8" s="1142"/>
      <c r="AN8" s="1142"/>
      <c r="AO8" s="1142"/>
      <c r="AP8" s="1142"/>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c r="BT8" s="1070"/>
      <c r="BU8" s="1070"/>
      <c r="BV8" s="1070"/>
      <c r="BW8" s="1070"/>
      <c r="BX8" s="1070"/>
      <c r="BY8" s="1070"/>
      <c r="BZ8" s="1070"/>
      <c r="CA8" s="1070"/>
      <c r="CB8" s="1070"/>
      <c r="CC8" s="1070"/>
      <c r="CD8" s="1070"/>
      <c r="CE8" s="1070"/>
      <c r="CF8" s="1070"/>
      <c r="CG8" s="1071"/>
      <c r="CH8" s="1044"/>
      <c r="CI8" s="1045"/>
      <c r="CJ8" s="1045"/>
      <c r="CK8" s="1045"/>
      <c r="CL8" s="1046"/>
      <c r="CM8" s="1044"/>
      <c r="CN8" s="1045"/>
      <c r="CO8" s="1045"/>
      <c r="CP8" s="1045"/>
      <c r="CQ8" s="1046"/>
      <c r="CR8" s="1044"/>
      <c r="CS8" s="1045"/>
      <c r="CT8" s="1045"/>
      <c r="CU8" s="1045"/>
      <c r="CV8" s="1046"/>
      <c r="CW8" s="1044"/>
      <c r="CX8" s="1045"/>
      <c r="CY8" s="1045"/>
      <c r="CZ8" s="1045"/>
      <c r="DA8" s="1046"/>
      <c r="DB8" s="1044"/>
      <c r="DC8" s="1045"/>
      <c r="DD8" s="1045"/>
      <c r="DE8" s="1045"/>
      <c r="DF8" s="1046"/>
      <c r="DG8" s="1044"/>
      <c r="DH8" s="1045"/>
      <c r="DI8" s="1045"/>
      <c r="DJ8" s="1045"/>
      <c r="DK8" s="1046"/>
      <c r="DL8" s="1044"/>
      <c r="DM8" s="1045"/>
      <c r="DN8" s="1045"/>
      <c r="DO8" s="1045"/>
      <c r="DP8" s="1046"/>
      <c r="DQ8" s="1044"/>
      <c r="DR8" s="1045"/>
      <c r="DS8" s="1045"/>
      <c r="DT8" s="1045"/>
      <c r="DU8" s="1046"/>
      <c r="DV8" s="1047"/>
      <c r="DW8" s="1048"/>
      <c r="DX8" s="1048"/>
      <c r="DY8" s="1048"/>
      <c r="DZ8" s="1049"/>
      <c r="EA8" s="255"/>
    </row>
    <row r="9" spans="1:131" s="256" customFormat="1" ht="26.25" customHeight="1" x14ac:dyDescent="0.2">
      <c r="A9" s="262">
        <v>3</v>
      </c>
      <c r="B9" s="1092"/>
      <c r="C9" s="1093"/>
      <c r="D9" s="1093"/>
      <c r="E9" s="1093"/>
      <c r="F9" s="1093"/>
      <c r="G9" s="1093"/>
      <c r="H9" s="1093"/>
      <c r="I9" s="1093"/>
      <c r="J9" s="1093"/>
      <c r="K9" s="1093"/>
      <c r="L9" s="1093"/>
      <c r="M9" s="1093"/>
      <c r="N9" s="1093"/>
      <c r="O9" s="1093"/>
      <c r="P9" s="1094"/>
      <c r="Q9" s="1098"/>
      <c r="R9" s="1099"/>
      <c r="S9" s="1099"/>
      <c r="T9" s="1099"/>
      <c r="U9" s="1099"/>
      <c r="V9" s="1099"/>
      <c r="W9" s="1099"/>
      <c r="X9" s="1099"/>
      <c r="Y9" s="1099"/>
      <c r="Z9" s="1099"/>
      <c r="AA9" s="1099"/>
      <c r="AB9" s="1099"/>
      <c r="AC9" s="1099"/>
      <c r="AD9" s="1099"/>
      <c r="AE9" s="1100"/>
      <c r="AF9" s="1074"/>
      <c r="AG9" s="1075"/>
      <c r="AH9" s="1075"/>
      <c r="AI9" s="1075"/>
      <c r="AJ9" s="1076"/>
      <c r="AK9" s="1141"/>
      <c r="AL9" s="1142"/>
      <c r="AM9" s="1142"/>
      <c r="AN9" s="1142"/>
      <c r="AO9" s="1142"/>
      <c r="AP9" s="1142"/>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c r="BT9" s="1070"/>
      <c r="BU9" s="1070"/>
      <c r="BV9" s="1070"/>
      <c r="BW9" s="1070"/>
      <c r="BX9" s="1070"/>
      <c r="BY9" s="1070"/>
      <c r="BZ9" s="1070"/>
      <c r="CA9" s="1070"/>
      <c r="CB9" s="1070"/>
      <c r="CC9" s="1070"/>
      <c r="CD9" s="1070"/>
      <c r="CE9" s="1070"/>
      <c r="CF9" s="1070"/>
      <c r="CG9" s="1071"/>
      <c r="CH9" s="1044"/>
      <c r="CI9" s="1045"/>
      <c r="CJ9" s="1045"/>
      <c r="CK9" s="1045"/>
      <c r="CL9" s="1046"/>
      <c r="CM9" s="1044"/>
      <c r="CN9" s="1045"/>
      <c r="CO9" s="1045"/>
      <c r="CP9" s="1045"/>
      <c r="CQ9" s="1046"/>
      <c r="CR9" s="1044"/>
      <c r="CS9" s="1045"/>
      <c r="CT9" s="1045"/>
      <c r="CU9" s="1045"/>
      <c r="CV9" s="1046"/>
      <c r="CW9" s="1044"/>
      <c r="CX9" s="1045"/>
      <c r="CY9" s="1045"/>
      <c r="CZ9" s="1045"/>
      <c r="DA9" s="1046"/>
      <c r="DB9" s="1044"/>
      <c r="DC9" s="1045"/>
      <c r="DD9" s="1045"/>
      <c r="DE9" s="1045"/>
      <c r="DF9" s="1046"/>
      <c r="DG9" s="1044"/>
      <c r="DH9" s="1045"/>
      <c r="DI9" s="1045"/>
      <c r="DJ9" s="1045"/>
      <c r="DK9" s="1046"/>
      <c r="DL9" s="1044"/>
      <c r="DM9" s="1045"/>
      <c r="DN9" s="1045"/>
      <c r="DO9" s="1045"/>
      <c r="DP9" s="1046"/>
      <c r="DQ9" s="1044"/>
      <c r="DR9" s="1045"/>
      <c r="DS9" s="1045"/>
      <c r="DT9" s="1045"/>
      <c r="DU9" s="1046"/>
      <c r="DV9" s="1047"/>
      <c r="DW9" s="1048"/>
      <c r="DX9" s="1048"/>
      <c r="DY9" s="1048"/>
      <c r="DZ9" s="1049"/>
      <c r="EA9" s="255"/>
    </row>
    <row r="10" spans="1:131" s="256" customFormat="1" ht="26.25" customHeight="1" x14ac:dyDescent="0.2">
      <c r="A10" s="262">
        <v>4</v>
      </c>
      <c r="B10" s="1092"/>
      <c r="C10" s="1093"/>
      <c r="D10" s="1093"/>
      <c r="E10" s="1093"/>
      <c r="F10" s="1093"/>
      <c r="G10" s="1093"/>
      <c r="H10" s="1093"/>
      <c r="I10" s="1093"/>
      <c r="J10" s="1093"/>
      <c r="K10" s="1093"/>
      <c r="L10" s="1093"/>
      <c r="M10" s="1093"/>
      <c r="N10" s="1093"/>
      <c r="O10" s="1093"/>
      <c r="P10" s="1094"/>
      <c r="Q10" s="1098"/>
      <c r="R10" s="1099"/>
      <c r="S10" s="1099"/>
      <c r="T10" s="1099"/>
      <c r="U10" s="1099"/>
      <c r="V10" s="1099"/>
      <c r="W10" s="1099"/>
      <c r="X10" s="1099"/>
      <c r="Y10" s="1099"/>
      <c r="Z10" s="1099"/>
      <c r="AA10" s="1099"/>
      <c r="AB10" s="1099"/>
      <c r="AC10" s="1099"/>
      <c r="AD10" s="1099"/>
      <c r="AE10" s="1100"/>
      <c r="AF10" s="1074"/>
      <c r="AG10" s="1075"/>
      <c r="AH10" s="1075"/>
      <c r="AI10" s="1075"/>
      <c r="AJ10" s="1076"/>
      <c r="AK10" s="1141"/>
      <c r="AL10" s="1142"/>
      <c r="AM10" s="1142"/>
      <c r="AN10" s="1142"/>
      <c r="AO10" s="1142"/>
      <c r="AP10" s="1142"/>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c r="BT10" s="1070"/>
      <c r="BU10" s="1070"/>
      <c r="BV10" s="1070"/>
      <c r="BW10" s="1070"/>
      <c r="BX10" s="1070"/>
      <c r="BY10" s="1070"/>
      <c r="BZ10" s="1070"/>
      <c r="CA10" s="1070"/>
      <c r="CB10" s="1070"/>
      <c r="CC10" s="1070"/>
      <c r="CD10" s="1070"/>
      <c r="CE10" s="1070"/>
      <c r="CF10" s="1070"/>
      <c r="CG10" s="1071"/>
      <c r="CH10" s="1044"/>
      <c r="CI10" s="1045"/>
      <c r="CJ10" s="1045"/>
      <c r="CK10" s="1045"/>
      <c r="CL10" s="1046"/>
      <c r="CM10" s="1044"/>
      <c r="CN10" s="1045"/>
      <c r="CO10" s="1045"/>
      <c r="CP10" s="1045"/>
      <c r="CQ10" s="1046"/>
      <c r="CR10" s="1044"/>
      <c r="CS10" s="1045"/>
      <c r="CT10" s="1045"/>
      <c r="CU10" s="1045"/>
      <c r="CV10" s="1046"/>
      <c r="CW10" s="1044"/>
      <c r="CX10" s="1045"/>
      <c r="CY10" s="1045"/>
      <c r="CZ10" s="1045"/>
      <c r="DA10" s="1046"/>
      <c r="DB10" s="1044"/>
      <c r="DC10" s="1045"/>
      <c r="DD10" s="1045"/>
      <c r="DE10" s="1045"/>
      <c r="DF10" s="1046"/>
      <c r="DG10" s="1044"/>
      <c r="DH10" s="1045"/>
      <c r="DI10" s="1045"/>
      <c r="DJ10" s="1045"/>
      <c r="DK10" s="1046"/>
      <c r="DL10" s="1044"/>
      <c r="DM10" s="1045"/>
      <c r="DN10" s="1045"/>
      <c r="DO10" s="1045"/>
      <c r="DP10" s="1046"/>
      <c r="DQ10" s="1044"/>
      <c r="DR10" s="1045"/>
      <c r="DS10" s="1045"/>
      <c r="DT10" s="1045"/>
      <c r="DU10" s="1046"/>
      <c r="DV10" s="1047"/>
      <c r="DW10" s="1048"/>
      <c r="DX10" s="1048"/>
      <c r="DY10" s="1048"/>
      <c r="DZ10" s="1049"/>
      <c r="EA10" s="255"/>
    </row>
    <row r="11" spans="1:131" s="256" customFormat="1" ht="26.25" customHeight="1" x14ac:dyDescent="0.2">
      <c r="A11" s="262">
        <v>5</v>
      </c>
      <c r="B11" s="1092"/>
      <c r="C11" s="1093"/>
      <c r="D11" s="1093"/>
      <c r="E11" s="1093"/>
      <c r="F11" s="1093"/>
      <c r="G11" s="1093"/>
      <c r="H11" s="1093"/>
      <c r="I11" s="1093"/>
      <c r="J11" s="1093"/>
      <c r="K11" s="1093"/>
      <c r="L11" s="1093"/>
      <c r="M11" s="1093"/>
      <c r="N11" s="1093"/>
      <c r="O11" s="1093"/>
      <c r="P11" s="1094"/>
      <c r="Q11" s="1098"/>
      <c r="R11" s="1099"/>
      <c r="S11" s="1099"/>
      <c r="T11" s="1099"/>
      <c r="U11" s="1099"/>
      <c r="V11" s="1099"/>
      <c r="W11" s="1099"/>
      <c r="X11" s="1099"/>
      <c r="Y11" s="1099"/>
      <c r="Z11" s="1099"/>
      <c r="AA11" s="1099"/>
      <c r="AB11" s="1099"/>
      <c r="AC11" s="1099"/>
      <c r="AD11" s="1099"/>
      <c r="AE11" s="1100"/>
      <c r="AF11" s="1074"/>
      <c r="AG11" s="1075"/>
      <c r="AH11" s="1075"/>
      <c r="AI11" s="1075"/>
      <c r="AJ11" s="1076"/>
      <c r="AK11" s="1141"/>
      <c r="AL11" s="1142"/>
      <c r="AM11" s="1142"/>
      <c r="AN11" s="1142"/>
      <c r="AO11" s="1142"/>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55"/>
    </row>
    <row r="12" spans="1:131" s="256" customFormat="1" ht="26.25" customHeight="1" x14ac:dyDescent="0.2">
      <c r="A12" s="262">
        <v>6</v>
      </c>
      <c r="B12" s="1092"/>
      <c r="C12" s="1093"/>
      <c r="D12" s="1093"/>
      <c r="E12" s="1093"/>
      <c r="F12" s="1093"/>
      <c r="G12" s="1093"/>
      <c r="H12" s="1093"/>
      <c r="I12" s="1093"/>
      <c r="J12" s="1093"/>
      <c r="K12" s="1093"/>
      <c r="L12" s="1093"/>
      <c r="M12" s="1093"/>
      <c r="N12" s="1093"/>
      <c r="O12" s="1093"/>
      <c r="P12" s="1094"/>
      <c r="Q12" s="1098"/>
      <c r="R12" s="1099"/>
      <c r="S12" s="1099"/>
      <c r="T12" s="1099"/>
      <c r="U12" s="1099"/>
      <c r="V12" s="1099"/>
      <c r="W12" s="1099"/>
      <c r="X12" s="1099"/>
      <c r="Y12" s="1099"/>
      <c r="Z12" s="1099"/>
      <c r="AA12" s="1099"/>
      <c r="AB12" s="1099"/>
      <c r="AC12" s="1099"/>
      <c r="AD12" s="1099"/>
      <c r="AE12" s="1100"/>
      <c r="AF12" s="1074"/>
      <c r="AG12" s="1075"/>
      <c r="AH12" s="1075"/>
      <c r="AI12" s="1075"/>
      <c r="AJ12" s="1076"/>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5"/>
    </row>
    <row r="13" spans="1:131" s="256" customFormat="1" ht="26.25" customHeight="1" x14ac:dyDescent="0.2">
      <c r="A13" s="262">
        <v>7</v>
      </c>
      <c r="B13" s="1092"/>
      <c r="C13" s="1093"/>
      <c r="D13" s="1093"/>
      <c r="E13" s="1093"/>
      <c r="F13" s="1093"/>
      <c r="G13" s="1093"/>
      <c r="H13" s="1093"/>
      <c r="I13" s="1093"/>
      <c r="J13" s="1093"/>
      <c r="K13" s="1093"/>
      <c r="L13" s="1093"/>
      <c r="M13" s="1093"/>
      <c r="N13" s="1093"/>
      <c r="O13" s="1093"/>
      <c r="P13" s="1094"/>
      <c r="Q13" s="1098"/>
      <c r="R13" s="1099"/>
      <c r="S13" s="1099"/>
      <c r="T13" s="1099"/>
      <c r="U13" s="1099"/>
      <c r="V13" s="1099"/>
      <c r="W13" s="1099"/>
      <c r="X13" s="1099"/>
      <c r="Y13" s="1099"/>
      <c r="Z13" s="1099"/>
      <c r="AA13" s="1099"/>
      <c r="AB13" s="1099"/>
      <c r="AC13" s="1099"/>
      <c r="AD13" s="1099"/>
      <c r="AE13" s="1100"/>
      <c r="AF13" s="1074"/>
      <c r="AG13" s="1075"/>
      <c r="AH13" s="1075"/>
      <c r="AI13" s="1075"/>
      <c r="AJ13" s="1076"/>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x14ac:dyDescent="0.2">
      <c r="A14" s="262">
        <v>8</v>
      </c>
      <c r="B14" s="1092"/>
      <c r="C14" s="1093"/>
      <c r="D14" s="1093"/>
      <c r="E14" s="1093"/>
      <c r="F14" s="1093"/>
      <c r="G14" s="1093"/>
      <c r="H14" s="1093"/>
      <c r="I14" s="1093"/>
      <c r="J14" s="1093"/>
      <c r="K14" s="1093"/>
      <c r="L14" s="1093"/>
      <c r="M14" s="1093"/>
      <c r="N14" s="1093"/>
      <c r="O14" s="1093"/>
      <c r="P14" s="1094"/>
      <c r="Q14" s="1098"/>
      <c r="R14" s="1099"/>
      <c r="S14" s="1099"/>
      <c r="T14" s="1099"/>
      <c r="U14" s="1099"/>
      <c r="V14" s="1099"/>
      <c r="W14" s="1099"/>
      <c r="X14" s="1099"/>
      <c r="Y14" s="1099"/>
      <c r="Z14" s="1099"/>
      <c r="AA14" s="1099"/>
      <c r="AB14" s="1099"/>
      <c r="AC14" s="1099"/>
      <c r="AD14" s="1099"/>
      <c r="AE14" s="1100"/>
      <c r="AF14" s="1074"/>
      <c r="AG14" s="1075"/>
      <c r="AH14" s="1075"/>
      <c r="AI14" s="1075"/>
      <c r="AJ14" s="1076"/>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x14ac:dyDescent="0.2">
      <c r="A15" s="262">
        <v>9</v>
      </c>
      <c r="B15" s="1092"/>
      <c r="C15" s="1093"/>
      <c r="D15" s="1093"/>
      <c r="E15" s="1093"/>
      <c r="F15" s="1093"/>
      <c r="G15" s="1093"/>
      <c r="H15" s="1093"/>
      <c r="I15" s="1093"/>
      <c r="J15" s="1093"/>
      <c r="K15" s="1093"/>
      <c r="L15" s="1093"/>
      <c r="M15" s="1093"/>
      <c r="N15" s="1093"/>
      <c r="O15" s="1093"/>
      <c r="P15" s="1094"/>
      <c r="Q15" s="1098"/>
      <c r="R15" s="1099"/>
      <c r="S15" s="1099"/>
      <c r="T15" s="1099"/>
      <c r="U15" s="1099"/>
      <c r="V15" s="1099"/>
      <c r="W15" s="1099"/>
      <c r="X15" s="1099"/>
      <c r="Y15" s="1099"/>
      <c r="Z15" s="1099"/>
      <c r="AA15" s="1099"/>
      <c r="AB15" s="1099"/>
      <c r="AC15" s="1099"/>
      <c r="AD15" s="1099"/>
      <c r="AE15" s="1100"/>
      <c r="AF15" s="1074"/>
      <c r="AG15" s="1075"/>
      <c r="AH15" s="1075"/>
      <c r="AI15" s="1075"/>
      <c r="AJ15" s="1076"/>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x14ac:dyDescent="0.2">
      <c r="A16" s="262">
        <v>10</v>
      </c>
      <c r="B16" s="1092"/>
      <c r="C16" s="1093"/>
      <c r="D16" s="1093"/>
      <c r="E16" s="1093"/>
      <c r="F16" s="1093"/>
      <c r="G16" s="1093"/>
      <c r="H16" s="1093"/>
      <c r="I16" s="1093"/>
      <c r="J16" s="1093"/>
      <c r="K16" s="1093"/>
      <c r="L16" s="1093"/>
      <c r="M16" s="1093"/>
      <c r="N16" s="1093"/>
      <c r="O16" s="1093"/>
      <c r="P16" s="1094"/>
      <c r="Q16" s="1098"/>
      <c r="R16" s="1099"/>
      <c r="S16" s="1099"/>
      <c r="T16" s="1099"/>
      <c r="U16" s="1099"/>
      <c r="V16" s="1099"/>
      <c r="W16" s="1099"/>
      <c r="X16" s="1099"/>
      <c r="Y16" s="1099"/>
      <c r="Z16" s="1099"/>
      <c r="AA16" s="1099"/>
      <c r="AB16" s="1099"/>
      <c r="AC16" s="1099"/>
      <c r="AD16" s="1099"/>
      <c r="AE16" s="1100"/>
      <c r="AF16" s="1074"/>
      <c r="AG16" s="1075"/>
      <c r="AH16" s="1075"/>
      <c r="AI16" s="1075"/>
      <c r="AJ16" s="1076"/>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2">
      <c r="A17" s="262">
        <v>11</v>
      </c>
      <c r="B17" s="1092"/>
      <c r="C17" s="1093"/>
      <c r="D17" s="1093"/>
      <c r="E17" s="1093"/>
      <c r="F17" s="1093"/>
      <c r="G17" s="1093"/>
      <c r="H17" s="1093"/>
      <c r="I17" s="1093"/>
      <c r="J17" s="1093"/>
      <c r="K17" s="1093"/>
      <c r="L17" s="1093"/>
      <c r="M17" s="1093"/>
      <c r="N17" s="1093"/>
      <c r="O17" s="1093"/>
      <c r="P17" s="1094"/>
      <c r="Q17" s="1098"/>
      <c r="R17" s="1099"/>
      <c r="S17" s="1099"/>
      <c r="T17" s="1099"/>
      <c r="U17" s="1099"/>
      <c r="V17" s="1099"/>
      <c r="W17" s="1099"/>
      <c r="X17" s="1099"/>
      <c r="Y17" s="1099"/>
      <c r="Z17" s="1099"/>
      <c r="AA17" s="1099"/>
      <c r="AB17" s="1099"/>
      <c r="AC17" s="1099"/>
      <c r="AD17" s="1099"/>
      <c r="AE17" s="1100"/>
      <c r="AF17" s="1074"/>
      <c r="AG17" s="1075"/>
      <c r="AH17" s="1075"/>
      <c r="AI17" s="1075"/>
      <c r="AJ17" s="1076"/>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2">
      <c r="A18" s="262">
        <v>12</v>
      </c>
      <c r="B18" s="1092"/>
      <c r="C18" s="1093"/>
      <c r="D18" s="1093"/>
      <c r="E18" s="1093"/>
      <c r="F18" s="1093"/>
      <c r="G18" s="1093"/>
      <c r="H18" s="1093"/>
      <c r="I18" s="1093"/>
      <c r="J18" s="1093"/>
      <c r="K18" s="1093"/>
      <c r="L18" s="1093"/>
      <c r="M18" s="1093"/>
      <c r="N18" s="1093"/>
      <c r="O18" s="1093"/>
      <c r="P18" s="1094"/>
      <c r="Q18" s="1098"/>
      <c r="R18" s="1099"/>
      <c r="S18" s="1099"/>
      <c r="T18" s="1099"/>
      <c r="U18" s="1099"/>
      <c r="V18" s="1099"/>
      <c r="W18" s="1099"/>
      <c r="X18" s="1099"/>
      <c r="Y18" s="1099"/>
      <c r="Z18" s="1099"/>
      <c r="AA18" s="1099"/>
      <c r="AB18" s="1099"/>
      <c r="AC18" s="1099"/>
      <c r="AD18" s="1099"/>
      <c r="AE18" s="1100"/>
      <c r="AF18" s="1074"/>
      <c r="AG18" s="1075"/>
      <c r="AH18" s="1075"/>
      <c r="AI18" s="1075"/>
      <c r="AJ18" s="1076"/>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2">
      <c r="A19" s="262">
        <v>13</v>
      </c>
      <c r="B19" s="1092"/>
      <c r="C19" s="1093"/>
      <c r="D19" s="1093"/>
      <c r="E19" s="1093"/>
      <c r="F19" s="1093"/>
      <c r="G19" s="1093"/>
      <c r="H19" s="1093"/>
      <c r="I19" s="1093"/>
      <c r="J19" s="1093"/>
      <c r="K19" s="1093"/>
      <c r="L19" s="1093"/>
      <c r="M19" s="1093"/>
      <c r="N19" s="1093"/>
      <c r="O19" s="1093"/>
      <c r="P19" s="1094"/>
      <c r="Q19" s="1098"/>
      <c r="R19" s="1099"/>
      <c r="S19" s="1099"/>
      <c r="T19" s="1099"/>
      <c r="U19" s="1099"/>
      <c r="V19" s="1099"/>
      <c r="W19" s="1099"/>
      <c r="X19" s="1099"/>
      <c r="Y19" s="1099"/>
      <c r="Z19" s="1099"/>
      <c r="AA19" s="1099"/>
      <c r="AB19" s="1099"/>
      <c r="AC19" s="1099"/>
      <c r="AD19" s="1099"/>
      <c r="AE19" s="1100"/>
      <c r="AF19" s="1074"/>
      <c r="AG19" s="1075"/>
      <c r="AH19" s="1075"/>
      <c r="AI19" s="1075"/>
      <c r="AJ19" s="1076"/>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2">
      <c r="A20" s="262">
        <v>14</v>
      </c>
      <c r="B20" s="1092"/>
      <c r="C20" s="1093"/>
      <c r="D20" s="1093"/>
      <c r="E20" s="1093"/>
      <c r="F20" s="1093"/>
      <c r="G20" s="1093"/>
      <c r="H20" s="1093"/>
      <c r="I20" s="1093"/>
      <c r="J20" s="1093"/>
      <c r="K20" s="1093"/>
      <c r="L20" s="1093"/>
      <c r="M20" s="1093"/>
      <c r="N20" s="1093"/>
      <c r="O20" s="1093"/>
      <c r="P20" s="1094"/>
      <c r="Q20" s="1098"/>
      <c r="R20" s="1099"/>
      <c r="S20" s="1099"/>
      <c r="T20" s="1099"/>
      <c r="U20" s="1099"/>
      <c r="V20" s="1099"/>
      <c r="W20" s="1099"/>
      <c r="X20" s="1099"/>
      <c r="Y20" s="1099"/>
      <c r="Z20" s="1099"/>
      <c r="AA20" s="1099"/>
      <c r="AB20" s="1099"/>
      <c r="AC20" s="1099"/>
      <c r="AD20" s="1099"/>
      <c r="AE20" s="1100"/>
      <c r="AF20" s="1074"/>
      <c r="AG20" s="1075"/>
      <c r="AH20" s="1075"/>
      <c r="AI20" s="1075"/>
      <c r="AJ20" s="1076"/>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5">
      <c r="A21" s="262">
        <v>15</v>
      </c>
      <c r="B21" s="1092"/>
      <c r="C21" s="1093"/>
      <c r="D21" s="1093"/>
      <c r="E21" s="1093"/>
      <c r="F21" s="1093"/>
      <c r="G21" s="1093"/>
      <c r="H21" s="1093"/>
      <c r="I21" s="1093"/>
      <c r="J21" s="1093"/>
      <c r="K21" s="1093"/>
      <c r="L21" s="1093"/>
      <c r="M21" s="1093"/>
      <c r="N21" s="1093"/>
      <c r="O21" s="1093"/>
      <c r="P21" s="1094"/>
      <c r="Q21" s="1098"/>
      <c r="R21" s="1099"/>
      <c r="S21" s="1099"/>
      <c r="T21" s="1099"/>
      <c r="U21" s="1099"/>
      <c r="V21" s="1099"/>
      <c r="W21" s="1099"/>
      <c r="X21" s="1099"/>
      <c r="Y21" s="1099"/>
      <c r="Z21" s="1099"/>
      <c r="AA21" s="1099"/>
      <c r="AB21" s="1099"/>
      <c r="AC21" s="1099"/>
      <c r="AD21" s="1099"/>
      <c r="AE21" s="1100"/>
      <c r="AF21" s="1074"/>
      <c r="AG21" s="1075"/>
      <c r="AH21" s="1075"/>
      <c r="AI21" s="1075"/>
      <c r="AJ21" s="1076"/>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2">
      <c r="A22" s="262">
        <v>16</v>
      </c>
      <c r="B22" s="1092"/>
      <c r="C22" s="1093"/>
      <c r="D22" s="1093"/>
      <c r="E22" s="1093"/>
      <c r="F22" s="1093"/>
      <c r="G22" s="1093"/>
      <c r="H22" s="1093"/>
      <c r="I22" s="1093"/>
      <c r="J22" s="1093"/>
      <c r="K22" s="1093"/>
      <c r="L22" s="1093"/>
      <c r="M22" s="1093"/>
      <c r="N22" s="1093"/>
      <c r="O22" s="1093"/>
      <c r="P22" s="1094"/>
      <c r="Q22" s="1136"/>
      <c r="R22" s="1137"/>
      <c r="S22" s="1137"/>
      <c r="T22" s="1137"/>
      <c r="U22" s="1137"/>
      <c r="V22" s="1137"/>
      <c r="W22" s="1137"/>
      <c r="X22" s="1137"/>
      <c r="Y22" s="1137"/>
      <c r="Z22" s="1137"/>
      <c r="AA22" s="1137"/>
      <c r="AB22" s="1137"/>
      <c r="AC22" s="1137"/>
      <c r="AD22" s="1137"/>
      <c r="AE22" s="1138"/>
      <c r="AF22" s="1074"/>
      <c r="AG22" s="1075"/>
      <c r="AH22" s="1075"/>
      <c r="AI22" s="1075"/>
      <c r="AJ22" s="1076"/>
      <c r="AK22" s="1132"/>
      <c r="AL22" s="1133"/>
      <c r="AM22" s="1133"/>
      <c r="AN22" s="1133"/>
      <c r="AO22" s="1133"/>
      <c r="AP22" s="1133"/>
      <c r="AQ22" s="1133"/>
      <c r="AR22" s="1133"/>
      <c r="AS22" s="1133"/>
      <c r="AT22" s="1133"/>
      <c r="AU22" s="1134"/>
      <c r="AV22" s="1134"/>
      <c r="AW22" s="1134"/>
      <c r="AX22" s="1134"/>
      <c r="AY22" s="1135"/>
      <c r="AZ22" s="1090" t="s">
        <v>387</v>
      </c>
      <c r="BA22" s="1090"/>
      <c r="BB22" s="1090"/>
      <c r="BC22" s="1090"/>
      <c r="BD22" s="1091"/>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5">
      <c r="A23" s="265" t="s">
        <v>388</v>
      </c>
      <c r="B23" s="999" t="s">
        <v>389</v>
      </c>
      <c r="C23" s="1000"/>
      <c r="D23" s="1000"/>
      <c r="E23" s="1000"/>
      <c r="F23" s="1000"/>
      <c r="G23" s="1000"/>
      <c r="H23" s="1000"/>
      <c r="I23" s="1000"/>
      <c r="J23" s="1000"/>
      <c r="K23" s="1000"/>
      <c r="L23" s="1000"/>
      <c r="M23" s="1000"/>
      <c r="N23" s="1000"/>
      <c r="O23" s="1000"/>
      <c r="P23" s="1001"/>
      <c r="Q23" s="1123">
        <v>22126</v>
      </c>
      <c r="R23" s="1124"/>
      <c r="S23" s="1124"/>
      <c r="T23" s="1124"/>
      <c r="U23" s="1124"/>
      <c r="V23" s="1124">
        <v>19865</v>
      </c>
      <c r="W23" s="1124"/>
      <c r="X23" s="1124"/>
      <c r="Y23" s="1124"/>
      <c r="Z23" s="1124"/>
      <c r="AA23" s="1124">
        <v>2261</v>
      </c>
      <c r="AB23" s="1124"/>
      <c r="AC23" s="1124"/>
      <c r="AD23" s="1124"/>
      <c r="AE23" s="1125"/>
      <c r="AF23" s="1126">
        <v>1590</v>
      </c>
      <c r="AG23" s="1124"/>
      <c r="AH23" s="1124"/>
      <c r="AI23" s="1124"/>
      <c r="AJ23" s="1127"/>
      <c r="AK23" s="1128"/>
      <c r="AL23" s="1129"/>
      <c r="AM23" s="1129"/>
      <c r="AN23" s="1129"/>
      <c r="AO23" s="1129"/>
      <c r="AP23" s="1124">
        <v>10403</v>
      </c>
      <c r="AQ23" s="1124"/>
      <c r="AR23" s="1124"/>
      <c r="AS23" s="1124"/>
      <c r="AT23" s="1124"/>
      <c r="AU23" s="1130"/>
      <c r="AV23" s="1130"/>
      <c r="AW23" s="1130"/>
      <c r="AX23" s="1130"/>
      <c r="AY23" s="1131"/>
      <c r="AZ23" s="1120" t="s">
        <v>390</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2">
      <c r="A24" s="1119" t="s">
        <v>391</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5">
      <c r="A25" s="1118" t="s">
        <v>392</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2">
      <c r="A26" s="1050" t="s">
        <v>369</v>
      </c>
      <c r="B26" s="1051"/>
      <c r="C26" s="1051"/>
      <c r="D26" s="1051"/>
      <c r="E26" s="1051"/>
      <c r="F26" s="1051"/>
      <c r="G26" s="1051"/>
      <c r="H26" s="1051"/>
      <c r="I26" s="1051"/>
      <c r="J26" s="1051"/>
      <c r="K26" s="1051"/>
      <c r="L26" s="1051"/>
      <c r="M26" s="1051"/>
      <c r="N26" s="1051"/>
      <c r="O26" s="1051"/>
      <c r="P26" s="1052"/>
      <c r="Q26" s="1056" t="s">
        <v>393</v>
      </c>
      <c r="R26" s="1057"/>
      <c r="S26" s="1057"/>
      <c r="T26" s="1057"/>
      <c r="U26" s="1058"/>
      <c r="V26" s="1056" t="s">
        <v>394</v>
      </c>
      <c r="W26" s="1057"/>
      <c r="X26" s="1057"/>
      <c r="Y26" s="1057"/>
      <c r="Z26" s="1058"/>
      <c r="AA26" s="1056" t="s">
        <v>395</v>
      </c>
      <c r="AB26" s="1057"/>
      <c r="AC26" s="1057"/>
      <c r="AD26" s="1057"/>
      <c r="AE26" s="1057"/>
      <c r="AF26" s="1114" t="s">
        <v>396</v>
      </c>
      <c r="AG26" s="1063"/>
      <c r="AH26" s="1063"/>
      <c r="AI26" s="1063"/>
      <c r="AJ26" s="1115"/>
      <c r="AK26" s="1057" t="s">
        <v>397</v>
      </c>
      <c r="AL26" s="1057"/>
      <c r="AM26" s="1057"/>
      <c r="AN26" s="1057"/>
      <c r="AO26" s="1058"/>
      <c r="AP26" s="1056" t="s">
        <v>398</v>
      </c>
      <c r="AQ26" s="1057"/>
      <c r="AR26" s="1057"/>
      <c r="AS26" s="1057"/>
      <c r="AT26" s="1058"/>
      <c r="AU26" s="1056" t="s">
        <v>399</v>
      </c>
      <c r="AV26" s="1057"/>
      <c r="AW26" s="1057"/>
      <c r="AX26" s="1057"/>
      <c r="AY26" s="1058"/>
      <c r="AZ26" s="1056" t="s">
        <v>400</v>
      </c>
      <c r="BA26" s="1057"/>
      <c r="BB26" s="1057"/>
      <c r="BC26" s="1057"/>
      <c r="BD26" s="1058"/>
      <c r="BE26" s="1056" t="s">
        <v>376</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5">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2">
      <c r="A28" s="267">
        <v>1</v>
      </c>
      <c r="B28" s="1105" t="s">
        <v>401</v>
      </c>
      <c r="C28" s="1106"/>
      <c r="D28" s="1106"/>
      <c r="E28" s="1106"/>
      <c r="F28" s="1106"/>
      <c r="G28" s="1106"/>
      <c r="H28" s="1106"/>
      <c r="I28" s="1106"/>
      <c r="J28" s="1106"/>
      <c r="K28" s="1106"/>
      <c r="L28" s="1106"/>
      <c r="M28" s="1106"/>
      <c r="N28" s="1106"/>
      <c r="O28" s="1106"/>
      <c r="P28" s="1107"/>
      <c r="Q28" s="1108">
        <v>594</v>
      </c>
      <c r="R28" s="1109"/>
      <c r="S28" s="1109"/>
      <c r="T28" s="1109"/>
      <c r="U28" s="1109"/>
      <c r="V28" s="1109">
        <v>556</v>
      </c>
      <c r="W28" s="1109"/>
      <c r="X28" s="1109"/>
      <c r="Y28" s="1109"/>
      <c r="Z28" s="1109"/>
      <c r="AA28" s="1109">
        <v>38</v>
      </c>
      <c r="AB28" s="1109"/>
      <c r="AC28" s="1109"/>
      <c r="AD28" s="1109"/>
      <c r="AE28" s="1110"/>
      <c r="AF28" s="1111">
        <v>38</v>
      </c>
      <c r="AG28" s="1109"/>
      <c r="AH28" s="1109"/>
      <c r="AI28" s="1109"/>
      <c r="AJ28" s="1112"/>
      <c r="AK28" s="1113">
        <v>37</v>
      </c>
      <c r="AL28" s="1101"/>
      <c r="AM28" s="1101"/>
      <c r="AN28" s="1101"/>
      <c r="AO28" s="1101"/>
      <c r="AP28" s="1101" t="s">
        <v>576</v>
      </c>
      <c r="AQ28" s="1101"/>
      <c r="AR28" s="1101"/>
      <c r="AS28" s="1101"/>
      <c r="AT28" s="1101"/>
      <c r="AU28" s="1101" t="s">
        <v>577</v>
      </c>
      <c r="AV28" s="1101"/>
      <c r="AW28" s="1101"/>
      <c r="AX28" s="1101"/>
      <c r="AY28" s="1101"/>
      <c r="AZ28" s="1102" t="s">
        <v>576</v>
      </c>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2">
      <c r="A29" s="267">
        <v>2</v>
      </c>
      <c r="B29" s="1092" t="s">
        <v>402</v>
      </c>
      <c r="C29" s="1093"/>
      <c r="D29" s="1093"/>
      <c r="E29" s="1093"/>
      <c r="F29" s="1093"/>
      <c r="G29" s="1093"/>
      <c r="H29" s="1093"/>
      <c r="I29" s="1093"/>
      <c r="J29" s="1093"/>
      <c r="K29" s="1093"/>
      <c r="L29" s="1093"/>
      <c r="M29" s="1093"/>
      <c r="N29" s="1093"/>
      <c r="O29" s="1093"/>
      <c r="P29" s="1094"/>
      <c r="Q29" s="1098">
        <v>78</v>
      </c>
      <c r="R29" s="1099"/>
      <c r="S29" s="1099"/>
      <c r="T29" s="1099"/>
      <c r="U29" s="1099"/>
      <c r="V29" s="1099">
        <v>75</v>
      </c>
      <c r="W29" s="1099"/>
      <c r="X29" s="1099"/>
      <c r="Y29" s="1099"/>
      <c r="Z29" s="1099"/>
      <c r="AA29" s="1099">
        <v>3</v>
      </c>
      <c r="AB29" s="1099"/>
      <c r="AC29" s="1099"/>
      <c r="AD29" s="1099"/>
      <c r="AE29" s="1100"/>
      <c r="AF29" s="1074">
        <v>3</v>
      </c>
      <c r="AG29" s="1075"/>
      <c r="AH29" s="1075"/>
      <c r="AI29" s="1075"/>
      <c r="AJ29" s="1076"/>
      <c r="AK29" s="1035">
        <v>25</v>
      </c>
      <c r="AL29" s="1026"/>
      <c r="AM29" s="1026"/>
      <c r="AN29" s="1026"/>
      <c r="AO29" s="1026"/>
      <c r="AP29" s="1026" t="s">
        <v>577</v>
      </c>
      <c r="AQ29" s="1026"/>
      <c r="AR29" s="1026"/>
      <c r="AS29" s="1026"/>
      <c r="AT29" s="1026"/>
      <c r="AU29" s="1026" t="s">
        <v>576</v>
      </c>
      <c r="AV29" s="1026"/>
      <c r="AW29" s="1026"/>
      <c r="AX29" s="1026"/>
      <c r="AY29" s="1026"/>
      <c r="AZ29" s="1097" t="s">
        <v>576</v>
      </c>
      <c r="BA29" s="1097"/>
      <c r="BB29" s="1097"/>
      <c r="BC29" s="1097"/>
      <c r="BD29" s="1097"/>
      <c r="BE29" s="1087"/>
      <c r="BF29" s="1087"/>
      <c r="BG29" s="1087"/>
      <c r="BH29" s="1087"/>
      <c r="BI29" s="1088"/>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2">
      <c r="A30" s="267">
        <v>3</v>
      </c>
      <c r="B30" s="1092" t="s">
        <v>403</v>
      </c>
      <c r="C30" s="1093"/>
      <c r="D30" s="1093"/>
      <c r="E30" s="1093"/>
      <c r="F30" s="1093"/>
      <c r="G30" s="1093"/>
      <c r="H30" s="1093"/>
      <c r="I30" s="1093"/>
      <c r="J30" s="1093"/>
      <c r="K30" s="1093"/>
      <c r="L30" s="1093"/>
      <c r="M30" s="1093"/>
      <c r="N30" s="1093"/>
      <c r="O30" s="1093"/>
      <c r="P30" s="1094"/>
      <c r="Q30" s="1098">
        <v>543</v>
      </c>
      <c r="R30" s="1099"/>
      <c r="S30" s="1099"/>
      <c r="T30" s="1099"/>
      <c r="U30" s="1099"/>
      <c r="V30" s="1099">
        <v>535</v>
      </c>
      <c r="W30" s="1099"/>
      <c r="X30" s="1099"/>
      <c r="Y30" s="1099"/>
      <c r="Z30" s="1099"/>
      <c r="AA30" s="1099">
        <v>8</v>
      </c>
      <c r="AB30" s="1099"/>
      <c r="AC30" s="1099"/>
      <c r="AD30" s="1099"/>
      <c r="AE30" s="1100"/>
      <c r="AF30" s="1074">
        <v>8</v>
      </c>
      <c r="AG30" s="1075"/>
      <c r="AH30" s="1075"/>
      <c r="AI30" s="1075"/>
      <c r="AJ30" s="1076"/>
      <c r="AK30" s="1035">
        <v>80</v>
      </c>
      <c r="AL30" s="1026"/>
      <c r="AM30" s="1026"/>
      <c r="AN30" s="1026"/>
      <c r="AO30" s="1026"/>
      <c r="AP30" s="1026" t="s">
        <v>576</v>
      </c>
      <c r="AQ30" s="1026"/>
      <c r="AR30" s="1026"/>
      <c r="AS30" s="1026"/>
      <c r="AT30" s="1026"/>
      <c r="AU30" s="1026" t="s">
        <v>576</v>
      </c>
      <c r="AV30" s="1026"/>
      <c r="AW30" s="1026"/>
      <c r="AX30" s="1026"/>
      <c r="AY30" s="1026"/>
      <c r="AZ30" s="1097" t="s">
        <v>576</v>
      </c>
      <c r="BA30" s="1097"/>
      <c r="BB30" s="1097"/>
      <c r="BC30" s="1097"/>
      <c r="BD30" s="1097"/>
      <c r="BE30" s="1087"/>
      <c r="BF30" s="1087"/>
      <c r="BG30" s="1087"/>
      <c r="BH30" s="1087"/>
      <c r="BI30" s="1088"/>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2">
      <c r="A31" s="267">
        <v>4</v>
      </c>
      <c r="B31" s="1092" t="s">
        <v>404</v>
      </c>
      <c r="C31" s="1093"/>
      <c r="D31" s="1093"/>
      <c r="E31" s="1093"/>
      <c r="F31" s="1093"/>
      <c r="G31" s="1093"/>
      <c r="H31" s="1093"/>
      <c r="I31" s="1093"/>
      <c r="J31" s="1093"/>
      <c r="K31" s="1093"/>
      <c r="L31" s="1093"/>
      <c r="M31" s="1093"/>
      <c r="N31" s="1093"/>
      <c r="O31" s="1093"/>
      <c r="P31" s="1094"/>
      <c r="Q31" s="1098">
        <v>27</v>
      </c>
      <c r="R31" s="1099"/>
      <c r="S31" s="1099"/>
      <c r="T31" s="1099"/>
      <c r="U31" s="1099"/>
      <c r="V31" s="1099">
        <v>27</v>
      </c>
      <c r="W31" s="1099"/>
      <c r="X31" s="1099"/>
      <c r="Y31" s="1099"/>
      <c r="Z31" s="1099"/>
      <c r="AA31" s="1099">
        <v>0</v>
      </c>
      <c r="AB31" s="1099"/>
      <c r="AC31" s="1099"/>
      <c r="AD31" s="1099"/>
      <c r="AE31" s="1100"/>
      <c r="AF31" s="1074" t="s">
        <v>134</v>
      </c>
      <c r="AG31" s="1075"/>
      <c r="AH31" s="1075"/>
      <c r="AI31" s="1075"/>
      <c r="AJ31" s="1076"/>
      <c r="AK31" s="1035">
        <v>15</v>
      </c>
      <c r="AL31" s="1026"/>
      <c r="AM31" s="1026"/>
      <c r="AN31" s="1026"/>
      <c r="AO31" s="1026"/>
      <c r="AP31" s="1026" t="s">
        <v>576</v>
      </c>
      <c r="AQ31" s="1026"/>
      <c r="AR31" s="1026"/>
      <c r="AS31" s="1026"/>
      <c r="AT31" s="1026"/>
      <c r="AU31" s="1026" t="s">
        <v>576</v>
      </c>
      <c r="AV31" s="1026"/>
      <c r="AW31" s="1026"/>
      <c r="AX31" s="1026"/>
      <c r="AY31" s="1026"/>
      <c r="AZ31" s="1097" t="s">
        <v>578</v>
      </c>
      <c r="BA31" s="1097"/>
      <c r="BB31" s="1097"/>
      <c r="BC31" s="1097"/>
      <c r="BD31" s="1097"/>
      <c r="BE31" s="1087"/>
      <c r="BF31" s="1087"/>
      <c r="BG31" s="1087"/>
      <c r="BH31" s="1087"/>
      <c r="BI31" s="1088"/>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2">
      <c r="A32" s="267">
        <v>5</v>
      </c>
      <c r="B32" s="1092" t="s">
        <v>405</v>
      </c>
      <c r="C32" s="1093"/>
      <c r="D32" s="1093"/>
      <c r="E32" s="1093"/>
      <c r="F32" s="1093"/>
      <c r="G32" s="1093"/>
      <c r="H32" s="1093"/>
      <c r="I32" s="1093"/>
      <c r="J32" s="1093"/>
      <c r="K32" s="1093"/>
      <c r="L32" s="1093"/>
      <c r="M32" s="1093"/>
      <c r="N32" s="1093"/>
      <c r="O32" s="1093"/>
      <c r="P32" s="1094"/>
      <c r="Q32" s="1098">
        <v>1081</v>
      </c>
      <c r="R32" s="1099"/>
      <c r="S32" s="1099"/>
      <c r="T32" s="1099"/>
      <c r="U32" s="1099"/>
      <c r="V32" s="1099">
        <v>1040</v>
      </c>
      <c r="W32" s="1099"/>
      <c r="X32" s="1099"/>
      <c r="Y32" s="1099"/>
      <c r="Z32" s="1099"/>
      <c r="AA32" s="1099">
        <v>41</v>
      </c>
      <c r="AB32" s="1099"/>
      <c r="AC32" s="1099"/>
      <c r="AD32" s="1099"/>
      <c r="AE32" s="1100"/>
      <c r="AF32" s="1074">
        <v>31</v>
      </c>
      <c r="AG32" s="1075"/>
      <c r="AH32" s="1075"/>
      <c r="AI32" s="1075"/>
      <c r="AJ32" s="1076"/>
      <c r="AK32" s="1035">
        <v>328</v>
      </c>
      <c r="AL32" s="1026"/>
      <c r="AM32" s="1026"/>
      <c r="AN32" s="1026"/>
      <c r="AO32" s="1026"/>
      <c r="AP32" s="1026">
        <v>5502</v>
      </c>
      <c r="AQ32" s="1026"/>
      <c r="AR32" s="1026"/>
      <c r="AS32" s="1026"/>
      <c r="AT32" s="1026"/>
      <c r="AU32" s="1026">
        <v>5502</v>
      </c>
      <c r="AV32" s="1026"/>
      <c r="AW32" s="1026"/>
      <c r="AX32" s="1026"/>
      <c r="AY32" s="1026"/>
      <c r="AZ32" s="1097" t="s">
        <v>576</v>
      </c>
      <c r="BA32" s="1097"/>
      <c r="BB32" s="1097"/>
      <c r="BC32" s="1097"/>
      <c r="BD32" s="1097"/>
      <c r="BE32" s="1087" t="s">
        <v>406</v>
      </c>
      <c r="BF32" s="1087"/>
      <c r="BG32" s="1087"/>
      <c r="BH32" s="1087"/>
      <c r="BI32" s="1088"/>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2">
      <c r="A33" s="267">
        <v>6</v>
      </c>
      <c r="B33" s="1092" t="s">
        <v>407</v>
      </c>
      <c r="C33" s="1093"/>
      <c r="D33" s="1093"/>
      <c r="E33" s="1093"/>
      <c r="F33" s="1093"/>
      <c r="G33" s="1093"/>
      <c r="H33" s="1093"/>
      <c r="I33" s="1093"/>
      <c r="J33" s="1093"/>
      <c r="K33" s="1093"/>
      <c r="L33" s="1093"/>
      <c r="M33" s="1093"/>
      <c r="N33" s="1093"/>
      <c r="O33" s="1093"/>
      <c r="P33" s="1094"/>
      <c r="Q33" s="1098">
        <v>772</v>
      </c>
      <c r="R33" s="1099"/>
      <c r="S33" s="1099"/>
      <c r="T33" s="1099"/>
      <c r="U33" s="1099"/>
      <c r="V33" s="1099">
        <v>740</v>
      </c>
      <c r="W33" s="1099"/>
      <c r="X33" s="1099"/>
      <c r="Y33" s="1099"/>
      <c r="Z33" s="1099"/>
      <c r="AA33" s="1099">
        <v>32</v>
      </c>
      <c r="AB33" s="1099"/>
      <c r="AC33" s="1099"/>
      <c r="AD33" s="1099"/>
      <c r="AE33" s="1100"/>
      <c r="AF33" s="1074">
        <v>32</v>
      </c>
      <c r="AG33" s="1075"/>
      <c r="AH33" s="1075"/>
      <c r="AI33" s="1075"/>
      <c r="AJ33" s="1076"/>
      <c r="AK33" s="1035">
        <v>123</v>
      </c>
      <c r="AL33" s="1026"/>
      <c r="AM33" s="1026"/>
      <c r="AN33" s="1026"/>
      <c r="AO33" s="1026"/>
      <c r="AP33" s="1026">
        <v>1040</v>
      </c>
      <c r="AQ33" s="1026"/>
      <c r="AR33" s="1026"/>
      <c r="AS33" s="1026"/>
      <c r="AT33" s="1026"/>
      <c r="AU33" s="1026">
        <v>1040</v>
      </c>
      <c r="AV33" s="1026"/>
      <c r="AW33" s="1026"/>
      <c r="AX33" s="1026"/>
      <c r="AY33" s="1026"/>
      <c r="AZ33" s="1097" t="s">
        <v>576</v>
      </c>
      <c r="BA33" s="1097"/>
      <c r="BB33" s="1097"/>
      <c r="BC33" s="1097"/>
      <c r="BD33" s="1097"/>
      <c r="BE33" s="1087" t="s">
        <v>406</v>
      </c>
      <c r="BF33" s="1087"/>
      <c r="BG33" s="1087"/>
      <c r="BH33" s="1087"/>
      <c r="BI33" s="1088"/>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2">
      <c r="A34" s="267">
        <v>7</v>
      </c>
      <c r="B34" s="1092"/>
      <c r="C34" s="1093"/>
      <c r="D34" s="1093"/>
      <c r="E34" s="1093"/>
      <c r="F34" s="1093"/>
      <c r="G34" s="1093"/>
      <c r="H34" s="1093"/>
      <c r="I34" s="1093"/>
      <c r="J34" s="1093"/>
      <c r="K34" s="1093"/>
      <c r="L34" s="1093"/>
      <c r="M34" s="1093"/>
      <c r="N34" s="1093"/>
      <c r="O34" s="1093"/>
      <c r="P34" s="1094"/>
      <c r="Q34" s="1098"/>
      <c r="R34" s="1099"/>
      <c r="S34" s="1099"/>
      <c r="T34" s="1099"/>
      <c r="U34" s="1099"/>
      <c r="V34" s="1099"/>
      <c r="W34" s="1099"/>
      <c r="X34" s="1099"/>
      <c r="Y34" s="1099"/>
      <c r="Z34" s="1099"/>
      <c r="AA34" s="1099"/>
      <c r="AB34" s="1099"/>
      <c r="AC34" s="1099"/>
      <c r="AD34" s="1099"/>
      <c r="AE34" s="1100"/>
      <c r="AF34" s="1074"/>
      <c r="AG34" s="1075"/>
      <c r="AH34" s="1075"/>
      <c r="AI34" s="1075"/>
      <c r="AJ34" s="1076"/>
      <c r="AK34" s="1035"/>
      <c r="AL34" s="1026"/>
      <c r="AM34" s="1026"/>
      <c r="AN34" s="1026"/>
      <c r="AO34" s="1026"/>
      <c r="AP34" s="1026"/>
      <c r="AQ34" s="1026"/>
      <c r="AR34" s="1026"/>
      <c r="AS34" s="1026"/>
      <c r="AT34" s="1026"/>
      <c r="AU34" s="1026"/>
      <c r="AV34" s="1026"/>
      <c r="AW34" s="1026"/>
      <c r="AX34" s="1026"/>
      <c r="AY34" s="1026"/>
      <c r="AZ34" s="1097"/>
      <c r="BA34" s="1097"/>
      <c r="BB34" s="1097"/>
      <c r="BC34" s="1097"/>
      <c r="BD34" s="1097"/>
      <c r="BE34" s="1087"/>
      <c r="BF34" s="1087"/>
      <c r="BG34" s="1087"/>
      <c r="BH34" s="1087"/>
      <c r="BI34" s="1088"/>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2">
      <c r="A35" s="267">
        <v>8</v>
      </c>
      <c r="B35" s="1092"/>
      <c r="C35" s="1093"/>
      <c r="D35" s="1093"/>
      <c r="E35" s="1093"/>
      <c r="F35" s="1093"/>
      <c r="G35" s="1093"/>
      <c r="H35" s="1093"/>
      <c r="I35" s="1093"/>
      <c r="J35" s="1093"/>
      <c r="K35" s="1093"/>
      <c r="L35" s="1093"/>
      <c r="M35" s="1093"/>
      <c r="N35" s="1093"/>
      <c r="O35" s="1093"/>
      <c r="P35" s="1094"/>
      <c r="Q35" s="1098"/>
      <c r="R35" s="1099"/>
      <c r="S35" s="1099"/>
      <c r="T35" s="1099"/>
      <c r="U35" s="1099"/>
      <c r="V35" s="1099"/>
      <c r="W35" s="1099"/>
      <c r="X35" s="1099"/>
      <c r="Y35" s="1099"/>
      <c r="Z35" s="1099"/>
      <c r="AA35" s="1099"/>
      <c r="AB35" s="1099"/>
      <c r="AC35" s="1099"/>
      <c r="AD35" s="1099"/>
      <c r="AE35" s="1100"/>
      <c r="AF35" s="1074"/>
      <c r="AG35" s="1075"/>
      <c r="AH35" s="1075"/>
      <c r="AI35" s="1075"/>
      <c r="AJ35" s="1076"/>
      <c r="AK35" s="1035"/>
      <c r="AL35" s="1026"/>
      <c r="AM35" s="1026"/>
      <c r="AN35" s="1026"/>
      <c r="AO35" s="1026"/>
      <c r="AP35" s="1026"/>
      <c r="AQ35" s="1026"/>
      <c r="AR35" s="1026"/>
      <c r="AS35" s="1026"/>
      <c r="AT35" s="1026"/>
      <c r="AU35" s="1026"/>
      <c r="AV35" s="1026"/>
      <c r="AW35" s="1026"/>
      <c r="AX35" s="1026"/>
      <c r="AY35" s="1026"/>
      <c r="AZ35" s="1097"/>
      <c r="BA35" s="1097"/>
      <c r="BB35" s="1097"/>
      <c r="BC35" s="1097"/>
      <c r="BD35" s="1097"/>
      <c r="BE35" s="1087"/>
      <c r="BF35" s="1087"/>
      <c r="BG35" s="1087"/>
      <c r="BH35" s="1087"/>
      <c r="BI35" s="1088"/>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2">
      <c r="A36" s="267">
        <v>9</v>
      </c>
      <c r="B36" s="1092"/>
      <c r="C36" s="1093"/>
      <c r="D36" s="1093"/>
      <c r="E36" s="1093"/>
      <c r="F36" s="1093"/>
      <c r="G36" s="1093"/>
      <c r="H36" s="1093"/>
      <c r="I36" s="1093"/>
      <c r="J36" s="1093"/>
      <c r="K36" s="1093"/>
      <c r="L36" s="1093"/>
      <c r="M36" s="1093"/>
      <c r="N36" s="1093"/>
      <c r="O36" s="1093"/>
      <c r="P36" s="1094"/>
      <c r="Q36" s="1098"/>
      <c r="R36" s="1099"/>
      <c r="S36" s="1099"/>
      <c r="T36" s="1099"/>
      <c r="U36" s="1099"/>
      <c r="V36" s="1099"/>
      <c r="W36" s="1099"/>
      <c r="X36" s="1099"/>
      <c r="Y36" s="1099"/>
      <c r="Z36" s="1099"/>
      <c r="AA36" s="1099"/>
      <c r="AB36" s="1099"/>
      <c r="AC36" s="1099"/>
      <c r="AD36" s="1099"/>
      <c r="AE36" s="1100"/>
      <c r="AF36" s="1074"/>
      <c r="AG36" s="1075"/>
      <c r="AH36" s="1075"/>
      <c r="AI36" s="1075"/>
      <c r="AJ36" s="1076"/>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7"/>
      <c r="BF36" s="1087"/>
      <c r="BG36" s="1087"/>
      <c r="BH36" s="1087"/>
      <c r="BI36" s="1088"/>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2">
      <c r="A37" s="267">
        <v>10</v>
      </c>
      <c r="B37" s="1092"/>
      <c r="C37" s="1093"/>
      <c r="D37" s="1093"/>
      <c r="E37" s="1093"/>
      <c r="F37" s="1093"/>
      <c r="G37" s="1093"/>
      <c r="H37" s="1093"/>
      <c r="I37" s="1093"/>
      <c r="J37" s="1093"/>
      <c r="K37" s="1093"/>
      <c r="L37" s="1093"/>
      <c r="M37" s="1093"/>
      <c r="N37" s="1093"/>
      <c r="O37" s="1093"/>
      <c r="P37" s="1094"/>
      <c r="Q37" s="1098"/>
      <c r="R37" s="1099"/>
      <c r="S37" s="1099"/>
      <c r="T37" s="1099"/>
      <c r="U37" s="1099"/>
      <c r="V37" s="1099"/>
      <c r="W37" s="1099"/>
      <c r="X37" s="1099"/>
      <c r="Y37" s="1099"/>
      <c r="Z37" s="1099"/>
      <c r="AA37" s="1099"/>
      <c r="AB37" s="1099"/>
      <c r="AC37" s="1099"/>
      <c r="AD37" s="1099"/>
      <c r="AE37" s="1100"/>
      <c r="AF37" s="1074"/>
      <c r="AG37" s="1075"/>
      <c r="AH37" s="1075"/>
      <c r="AI37" s="1075"/>
      <c r="AJ37" s="1076"/>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7"/>
      <c r="BF37" s="1087"/>
      <c r="BG37" s="1087"/>
      <c r="BH37" s="1087"/>
      <c r="BI37" s="1088"/>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2">
      <c r="A38" s="267">
        <v>11</v>
      </c>
      <c r="B38" s="1092"/>
      <c r="C38" s="1093"/>
      <c r="D38" s="1093"/>
      <c r="E38" s="1093"/>
      <c r="F38" s="1093"/>
      <c r="G38" s="1093"/>
      <c r="H38" s="1093"/>
      <c r="I38" s="1093"/>
      <c r="J38" s="1093"/>
      <c r="K38" s="1093"/>
      <c r="L38" s="1093"/>
      <c r="M38" s="1093"/>
      <c r="N38" s="1093"/>
      <c r="O38" s="1093"/>
      <c r="P38" s="1094"/>
      <c r="Q38" s="1098"/>
      <c r="R38" s="1099"/>
      <c r="S38" s="1099"/>
      <c r="T38" s="1099"/>
      <c r="U38" s="1099"/>
      <c r="V38" s="1099"/>
      <c r="W38" s="1099"/>
      <c r="X38" s="1099"/>
      <c r="Y38" s="1099"/>
      <c r="Z38" s="1099"/>
      <c r="AA38" s="1099"/>
      <c r="AB38" s="1099"/>
      <c r="AC38" s="1099"/>
      <c r="AD38" s="1099"/>
      <c r="AE38" s="1100"/>
      <c r="AF38" s="1074"/>
      <c r="AG38" s="1075"/>
      <c r="AH38" s="1075"/>
      <c r="AI38" s="1075"/>
      <c r="AJ38" s="1076"/>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7"/>
      <c r="BF38" s="1087"/>
      <c r="BG38" s="1087"/>
      <c r="BH38" s="1087"/>
      <c r="BI38" s="1088"/>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2">
      <c r="A39" s="267">
        <v>12</v>
      </c>
      <c r="B39" s="1092"/>
      <c r="C39" s="1093"/>
      <c r="D39" s="1093"/>
      <c r="E39" s="1093"/>
      <c r="F39" s="1093"/>
      <c r="G39" s="1093"/>
      <c r="H39" s="1093"/>
      <c r="I39" s="1093"/>
      <c r="J39" s="1093"/>
      <c r="K39" s="1093"/>
      <c r="L39" s="1093"/>
      <c r="M39" s="1093"/>
      <c r="N39" s="1093"/>
      <c r="O39" s="1093"/>
      <c r="P39" s="1094"/>
      <c r="Q39" s="1098"/>
      <c r="R39" s="1099"/>
      <c r="S39" s="1099"/>
      <c r="T39" s="1099"/>
      <c r="U39" s="1099"/>
      <c r="V39" s="1099"/>
      <c r="W39" s="1099"/>
      <c r="X39" s="1099"/>
      <c r="Y39" s="1099"/>
      <c r="Z39" s="1099"/>
      <c r="AA39" s="1099"/>
      <c r="AB39" s="1099"/>
      <c r="AC39" s="1099"/>
      <c r="AD39" s="1099"/>
      <c r="AE39" s="1100"/>
      <c r="AF39" s="1074"/>
      <c r="AG39" s="1075"/>
      <c r="AH39" s="1075"/>
      <c r="AI39" s="1075"/>
      <c r="AJ39" s="1076"/>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7"/>
      <c r="BF39" s="1087"/>
      <c r="BG39" s="1087"/>
      <c r="BH39" s="1087"/>
      <c r="BI39" s="1088"/>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2">
      <c r="A40" s="262">
        <v>13</v>
      </c>
      <c r="B40" s="1092"/>
      <c r="C40" s="1093"/>
      <c r="D40" s="1093"/>
      <c r="E40" s="1093"/>
      <c r="F40" s="1093"/>
      <c r="G40" s="1093"/>
      <c r="H40" s="1093"/>
      <c r="I40" s="1093"/>
      <c r="J40" s="1093"/>
      <c r="K40" s="1093"/>
      <c r="L40" s="1093"/>
      <c r="M40" s="1093"/>
      <c r="N40" s="1093"/>
      <c r="O40" s="1093"/>
      <c r="P40" s="1094"/>
      <c r="Q40" s="1098"/>
      <c r="R40" s="1099"/>
      <c r="S40" s="1099"/>
      <c r="T40" s="1099"/>
      <c r="U40" s="1099"/>
      <c r="V40" s="1099"/>
      <c r="W40" s="1099"/>
      <c r="X40" s="1099"/>
      <c r="Y40" s="1099"/>
      <c r="Z40" s="1099"/>
      <c r="AA40" s="1099"/>
      <c r="AB40" s="1099"/>
      <c r="AC40" s="1099"/>
      <c r="AD40" s="1099"/>
      <c r="AE40" s="1100"/>
      <c r="AF40" s="1074"/>
      <c r="AG40" s="1075"/>
      <c r="AH40" s="1075"/>
      <c r="AI40" s="1075"/>
      <c r="AJ40" s="1076"/>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7"/>
      <c r="BF40" s="1087"/>
      <c r="BG40" s="1087"/>
      <c r="BH40" s="1087"/>
      <c r="BI40" s="1088"/>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2">
      <c r="A41" s="262">
        <v>14</v>
      </c>
      <c r="B41" s="1092"/>
      <c r="C41" s="1093"/>
      <c r="D41" s="1093"/>
      <c r="E41" s="1093"/>
      <c r="F41" s="1093"/>
      <c r="G41" s="1093"/>
      <c r="H41" s="1093"/>
      <c r="I41" s="1093"/>
      <c r="J41" s="1093"/>
      <c r="K41" s="1093"/>
      <c r="L41" s="1093"/>
      <c r="M41" s="1093"/>
      <c r="N41" s="1093"/>
      <c r="O41" s="1093"/>
      <c r="P41" s="1094"/>
      <c r="Q41" s="1098"/>
      <c r="R41" s="1099"/>
      <c r="S41" s="1099"/>
      <c r="T41" s="1099"/>
      <c r="U41" s="1099"/>
      <c r="V41" s="1099"/>
      <c r="W41" s="1099"/>
      <c r="X41" s="1099"/>
      <c r="Y41" s="1099"/>
      <c r="Z41" s="1099"/>
      <c r="AA41" s="1099"/>
      <c r="AB41" s="1099"/>
      <c r="AC41" s="1099"/>
      <c r="AD41" s="1099"/>
      <c r="AE41" s="1100"/>
      <c r="AF41" s="1074"/>
      <c r="AG41" s="1075"/>
      <c r="AH41" s="1075"/>
      <c r="AI41" s="1075"/>
      <c r="AJ41" s="1076"/>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7"/>
      <c r="BF41" s="1087"/>
      <c r="BG41" s="1087"/>
      <c r="BH41" s="1087"/>
      <c r="BI41" s="1088"/>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2">
      <c r="A42" s="262">
        <v>15</v>
      </c>
      <c r="B42" s="1092"/>
      <c r="C42" s="1093"/>
      <c r="D42" s="1093"/>
      <c r="E42" s="1093"/>
      <c r="F42" s="1093"/>
      <c r="G42" s="1093"/>
      <c r="H42" s="1093"/>
      <c r="I42" s="1093"/>
      <c r="J42" s="1093"/>
      <c r="K42" s="1093"/>
      <c r="L42" s="1093"/>
      <c r="M42" s="1093"/>
      <c r="N42" s="1093"/>
      <c r="O42" s="1093"/>
      <c r="P42" s="1094"/>
      <c r="Q42" s="1098"/>
      <c r="R42" s="1099"/>
      <c r="S42" s="1099"/>
      <c r="T42" s="1099"/>
      <c r="U42" s="1099"/>
      <c r="V42" s="1099"/>
      <c r="W42" s="1099"/>
      <c r="X42" s="1099"/>
      <c r="Y42" s="1099"/>
      <c r="Z42" s="1099"/>
      <c r="AA42" s="1099"/>
      <c r="AB42" s="1099"/>
      <c r="AC42" s="1099"/>
      <c r="AD42" s="1099"/>
      <c r="AE42" s="1100"/>
      <c r="AF42" s="1074"/>
      <c r="AG42" s="1075"/>
      <c r="AH42" s="1075"/>
      <c r="AI42" s="1075"/>
      <c r="AJ42" s="1076"/>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7"/>
      <c r="BF42" s="1087"/>
      <c r="BG42" s="1087"/>
      <c r="BH42" s="1087"/>
      <c r="BI42" s="1088"/>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2">
      <c r="A43" s="262">
        <v>16</v>
      </c>
      <c r="B43" s="1092"/>
      <c r="C43" s="1093"/>
      <c r="D43" s="1093"/>
      <c r="E43" s="1093"/>
      <c r="F43" s="1093"/>
      <c r="G43" s="1093"/>
      <c r="H43" s="1093"/>
      <c r="I43" s="1093"/>
      <c r="J43" s="1093"/>
      <c r="K43" s="1093"/>
      <c r="L43" s="1093"/>
      <c r="M43" s="1093"/>
      <c r="N43" s="1093"/>
      <c r="O43" s="1093"/>
      <c r="P43" s="1094"/>
      <c r="Q43" s="1098"/>
      <c r="R43" s="1099"/>
      <c r="S43" s="1099"/>
      <c r="T43" s="1099"/>
      <c r="U43" s="1099"/>
      <c r="V43" s="1099"/>
      <c r="W43" s="1099"/>
      <c r="X43" s="1099"/>
      <c r="Y43" s="1099"/>
      <c r="Z43" s="1099"/>
      <c r="AA43" s="1099"/>
      <c r="AB43" s="1099"/>
      <c r="AC43" s="1099"/>
      <c r="AD43" s="1099"/>
      <c r="AE43" s="1100"/>
      <c r="AF43" s="1074"/>
      <c r="AG43" s="1075"/>
      <c r="AH43" s="1075"/>
      <c r="AI43" s="1075"/>
      <c r="AJ43" s="1076"/>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7"/>
      <c r="BF43" s="1087"/>
      <c r="BG43" s="1087"/>
      <c r="BH43" s="1087"/>
      <c r="BI43" s="1088"/>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2">
      <c r="A44" s="262">
        <v>17</v>
      </c>
      <c r="B44" s="1092"/>
      <c r="C44" s="1093"/>
      <c r="D44" s="1093"/>
      <c r="E44" s="1093"/>
      <c r="F44" s="1093"/>
      <c r="G44" s="1093"/>
      <c r="H44" s="1093"/>
      <c r="I44" s="1093"/>
      <c r="J44" s="1093"/>
      <c r="K44" s="1093"/>
      <c r="L44" s="1093"/>
      <c r="M44" s="1093"/>
      <c r="N44" s="1093"/>
      <c r="O44" s="1093"/>
      <c r="P44" s="1094"/>
      <c r="Q44" s="1098"/>
      <c r="R44" s="1099"/>
      <c r="S44" s="1099"/>
      <c r="T44" s="1099"/>
      <c r="U44" s="1099"/>
      <c r="V44" s="1099"/>
      <c r="W44" s="1099"/>
      <c r="X44" s="1099"/>
      <c r="Y44" s="1099"/>
      <c r="Z44" s="1099"/>
      <c r="AA44" s="1099"/>
      <c r="AB44" s="1099"/>
      <c r="AC44" s="1099"/>
      <c r="AD44" s="1099"/>
      <c r="AE44" s="1100"/>
      <c r="AF44" s="1074"/>
      <c r="AG44" s="1075"/>
      <c r="AH44" s="1075"/>
      <c r="AI44" s="1075"/>
      <c r="AJ44" s="1076"/>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7"/>
      <c r="BF44" s="1087"/>
      <c r="BG44" s="1087"/>
      <c r="BH44" s="1087"/>
      <c r="BI44" s="1088"/>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2">
      <c r="A45" s="262">
        <v>18</v>
      </c>
      <c r="B45" s="1092"/>
      <c r="C45" s="1093"/>
      <c r="D45" s="1093"/>
      <c r="E45" s="1093"/>
      <c r="F45" s="1093"/>
      <c r="G45" s="1093"/>
      <c r="H45" s="1093"/>
      <c r="I45" s="1093"/>
      <c r="J45" s="1093"/>
      <c r="K45" s="1093"/>
      <c r="L45" s="1093"/>
      <c r="M45" s="1093"/>
      <c r="N45" s="1093"/>
      <c r="O45" s="1093"/>
      <c r="P45" s="1094"/>
      <c r="Q45" s="1098"/>
      <c r="R45" s="1099"/>
      <c r="S45" s="1099"/>
      <c r="T45" s="1099"/>
      <c r="U45" s="1099"/>
      <c r="V45" s="1099"/>
      <c r="W45" s="1099"/>
      <c r="X45" s="1099"/>
      <c r="Y45" s="1099"/>
      <c r="Z45" s="1099"/>
      <c r="AA45" s="1099"/>
      <c r="AB45" s="1099"/>
      <c r="AC45" s="1099"/>
      <c r="AD45" s="1099"/>
      <c r="AE45" s="1100"/>
      <c r="AF45" s="1074"/>
      <c r="AG45" s="1075"/>
      <c r="AH45" s="1075"/>
      <c r="AI45" s="1075"/>
      <c r="AJ45" s="1076"/>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7"/>
      <c r="BF45" s="1087"/>
      <c r="BG45" s="1087"/>
      <c r="BH45" s="1087"/>
      <c r="BI45" s="1088"/>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2">
      <c r="A46" s="262">
        <v>19</v>
      </c>
      <c r="B46" s="1092"/>
      <c r="C46" s="1093"/>
      <c r="D46" s="1093"/>
      <c r="E46" s="1093"/>
      <c r="F46" s="1093"/>
      <c r="G46" s="1093"/>
      <c r="H46" s="1093"/>
      <c r="I46" s="1093"/>
      <c r="J46" s="1093"/>
      <c r="K46" s="1093"/>
      <c r="L46" s="1093"/>
      <c r="M46" s="1093"/>
      <c r="N46" s="1093"/>
      <c r="O46" s="1093"/>
      <c r="P46" s="1094"/>
      <c r="Q46" s="1098"/>
      <c r="R46" s="1099"/>
      <c r="S46" s="1099"/>
      <c r="T46" s="1099"/>
      <c r="U46" s="1099"/>
      <c r="V46" s="1099"/>
      <c r="W46" s="1099"/>
      <c r="X46" s="1099"/>
      <c r="Y46" s="1099"/>
      <c r="Z46" s="1099"/>
      <c r="AA46" s="1099"/>
      <c r="AB46" s="1099"/>
      <c r="AC46" s="1099"/>
      <c r="AD46" s="1099"/>
      <c r="AE46" s="1100"/>
      <c r="AF46" s="1074"/>
      <c r="AG46" s="1075"/>
      <c r="AH46" s="1075"/>
      <c r="AI46" s="1075"/>
      <c r="AJ46" s="1076"/>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7"/>
      <c r="BF46" s="1087"/>
      <c r="BG46" s="1087"/>
      <c r="BH46" s="1087"/>
      <c r="BI46" s="1088"/>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2">
      <c r="A47" s="262">
        <v>20</v>
      </c>
      <c r="B47" s="1092"/>
      <c r="C47" s="1093"/>
      <c r="D47" s="1093"/>
      <c r="E47" s="1093"/>
      <c r="F47" s="1093"/>
      <c r="G47" s="1093"/>
      <c r="H47" s="1093"/>
      <c r="I47" s="1093"/>
      <c r="J47" s="1093"/>
      <c r="K47" s="1093"/>
      <c r="L47" s="1093"/>
      <c r="M47" s="1093"/>
      <c r="N47" s="1093"/>
      <c r="O47" s="1093"/>
      <c r="P47" s="1094"/>
      <c r="Q47" s="1098"/>
      <c r="R47" s="1099"/>
      <c r="S47" s="1099"/>
      <c r="T47" s="1099"/>
      <c r="U47" s="1099"/>
      <c r="V47" s="1099"/>
      <c r="W47" s="1099"/>
      <c r="X47" s="1099"/>
      <c r="Y47" s="1099"/>
      <c r="Z47" s="1099"/>
      <c r="AA47" s="1099"/>
      <c r="AB47" s="1099"/>
      <c r="AC47" s="1099"/>
      <c r="AD47" s="1099"/>
      <c r="AE47" s="1100"/>
      <c r="AF47" s="1074"/>
      <c r="AG47" s="1075"/>
      <c r="AH47" s="1075"/>
      <c r="AI47" s="1075"/>
      <c r="AJ47" s="1076"/>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7"/>
      <c r="BF47" s="1087"/>
      <c r="BG47" s="1087"/>
      <c r="BH47" s="1087"/>
      <c r="BI47" s="1088"/>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2">
      <c r="A48" s="262">
        <v>21</v>
      </c>
      <c r="B48" s="1092"/>
      <c r="C48" s="1093"/>
      <c r="D48" s="1093"/>
      <c r="E48" s="1093"/>
      <c r="F48" s="1093"/>
      <c r="G48" s="1093"/>
      <c r="H48" s="1093"/>
      <c r="I48" s="1093"/>
      <c r="J48" s="1093"/>
      <c r="K48" s="1093"/>
      <c r="L48" s="1093"/>
      <c r="M48" s="1093"/>
      <c r="N48" s="1093"/>
      <c r="O48" s="1093"/>
      <c r="P48" s="1094"/>
      <c r="Q48" s="1098"/>
      <c r="R48" s="1099"/>
      <c r="S48" s="1099"/>
      <c r="T48" s="1099"/>
      <c r="U48" s="1099"/>
      <c r="V48" s="1099"/>
      <c r="W48" s="1099"/>
      <c r="X48" s="1099"/>
      <c r="Y48" s="1099"/>
      <c r="Z48" s="1099"/>
      <c r="AA48" s="1099"/>
      <c r="AB48" s="1099"/>
      <c r="AC48" s="1099"/>
      <c r="AD48" s="1099"/>
      <c r="AE48" s="1100"/>
      <c r="AF48" s="1074"/>
      <c r="AG48" s="1075"/>
      <c r="AH48" s="1075"/>
      <c r="AI48" s="1075"/>
      <c r="AJ48" s="1076"/>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7"/>
      <c r="BF48" s="1087"/>
      <c r="BG48" s="1087"/>
      <c r="BH48" s="1087"/>
      <c r="BI48" s="1088"/>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2">
      <c r="A49" s="262">
        <v>22</v>
      </c>
      <c r="B49" s="1092"/>
      <c r="C49" s="1093"/>
      <c r="D49" s="1093"/>
      <c r="E49" s="1093"/>
      <c r="F49" s="1093"/>
      <c r="G49" s="1093"/>
      <c r="H49" s="1093"/>
      <c r="I49" s="1093"/>
      <c r="J49" s="1093"/>
      <c r="K49" s="1093"/>
      <c r="L49" s="1093"/>
      <c r="M49" s="1093"/>
      <c r="N49" s="1093"/>
      <c r="O49" s="1093"/>
      <c r="P49" s="1094"/>
      <c r="Q49" s="1098"/>
      <c r="R49" s="1099"/>
      <c r="S49" s="1099"/>
      <c r="T49" s="1099"/>
      <c r="U49" s="1099"/>
      <c r="V49" s="1099"/>
      <c r="W49" s="1099"/>
      <c r="X49" s="1099"/>
      <c r="Y49" s="1099"/>
      <c r="Z49" s="1099"/>
      <c r="AA49" s="1099"/>
      <c r="AB49" s="1099"/>
      <c r="AC49" s="1099"/>
      <c r="AD49" s="1099"/>
      <c r="AE49" s="1100"/>
      <c r="AF49" s="1074"/>
      <c r="AG49" s="1075"/>
      <c r="AH49" s="1075"/>
      <c r="AI49" s="1075"/>
      <c r="AJ49" s="1076"/>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7"/>
      <c r="BF49" s="1087"/>
      <c r="BG49" s="1087"/>
      <c r="BH49" s="1087"/>
      <c r="BI49" s="1088"/>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2">
      <c r="A50" s="262">
        <v>23</v>
      </c>
      <c r="B50" s="1092"/>
      <c r="C50" s="1093"/>
      <c r="D50" s="1093"/>
      <c r="E50" s="1093"/>
      <c r="F50" s="1093"/>
      <c r="G50" s="1093"/>
      <c r="H50" s="1093"/>
      <c r="I50" s="1093"/>
      <c r="J50" s="1093"/>
      <c r="K50" s="1093"/>
      <c r="L50" s="1093"/>
      <c r="M50" s="1093"/>
      <c r="N50" s="1093"/>
      <c r="O50" s="1093"/>
      <c r="P50" s="1094"/>
      <c r="Q50" s="1095"/>
      <c r="R50" s="1078"/>
      <c r="S50" s="1078"/>
      <c r="T50" s="1078"/>
      <c r="U50" s="1078"/>
      <c r="V50" s="1078"/>
      <c r="W50" s="1078"/>
      <c r="X50" s="1078"/>
      <c r="Y50" s="1078"/>
      <c r="Z50" s="1078"/>
      <c r="AA50" s="1078"/>
      <c r="AB50" s="1078"/>
      <c r="AC50" s="1078"/>
      <c r="AD50" s="1078"/>
      <c r="AE50" s="1096"/>
      <c r="AF50" s="1074"/>
      <c r="AG50" s="1075"/>
      <c r="AH50" s="1075"/>
      <c r="AI50" s="1075"/>
      <c r="AJ50" s="1076"/>
      <c r="AK50" s="1077"/>
      <c r="AL50" s="1078"/>
      <c r="AM50" s="1078"/>
      <c r="AN50" s="1078"/>
      <c r="AO50" s="1078"/>
      <c r="AP50" s="1078"/>
      <c r="AQ50" s="1078"/>
      <c r="AR50" s="1078"/>
      <c r="AS50" s="1078"/>
      <c r="AT50" s="1078"/>
      <c r="AU50" s="1078"/>
      <c r="AV50" s="1078"/>
      <c r="AW50" s="1078"/>
      <c r="AX50" s="1078"/>
      <c r="AY50" s="1078"/>
      <c r="AZ50" s="1079"/>
      <c r="BA50" s="1079"/>
      <c r="BB50" s="1079"/>
      <c r="BC50" s="1079"/>
      <c r="BD50" s="1079"/>
      <c r="BE50" s="1087"/>
      <c r="BF50" s="1087"/>
      <c r="BG50" s="1087"/>
      <c r="BH50" s="1087"/>
      <c r="BI50" s="1088"/>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2">
      <c r="A51" s="262">
        <v>24</v>
      </c>
      <c r="B51" s="1092"/>
      <c r="C51" s="1093"/>
      <c r="D51" s="1093"/>
      <c r="E51" s="1093"/>
      <c r="F51" s="1093"/>
      <c r="G51" s="1093"/>
      <c r="H51" s="1093"/>
      <c r="I51" s="1093"/>
      <c r="J51" s="1093"/>
      <c r="K51" s="1093"/>
      <c r="L51" s="1093"/>
      <c r="M51" s="1093"/>
      <c r="N51" s="1093"/>
      <c r="O51" s="1093"/>
      <c r="P51" s="1094"/>
      <c r="Q51" s="1095"/>
      <c r="R51" s="1078"/>
      <c r="S51" s="1078"/>
      <c r="T51" s="1078"/>
      <c r="U51" s="1078"/>
      <c r="V51" s="1078"/>
      <c r="W51" s="1078"/>
      <c r="X51" s="1078"/>
      <c r="Y51" s="1078"/>
      <c r="Z51" s="1078"/>
      <c r="AA51" s="1078"/>
      <c r="AB51" s="1078"/>
      <c r="AC51" s="1078"/>
      <c r="AD51" s="1078"/>
      <c r="AE51" s="1096"/>
      <c r="AF51" s="1074"/>
      <c r="AG51" s="1075"/>
      <c r="AH51" s="1075"/>
      <c r="AI51" s="1075"/>
      <c r="AJ51" s="1076"/>
      <c r="AK51" s="1077"/>
      <c r="AL51" s="1078"/>
      <c r="AM51" s="1078"/>
      <c r="AN51" s="1078"/>
      <c r="AO51" s="1078"/>
      <c r="AP51" s="1078"/>
      <c r="AQ51" s="1078"/>
      <c r="AR51" s="1078"/>
      <c r="AS51" s="1078"/>
      <c r="AT51" s="1078"/>
      <c r="AU51" s="1078"/>
      <c r="AV51" s="1078"/>
      <c r="AW51" s="1078"/>
      <c r="AX51" s="1078"/>
      <c r="AY51" s="1078"/>
      <c r="AZ51" s="1079"/>
      <c r="BA51" s="1079"/>
      <c r="BB51" s="1079"/>
      <c r="BC51" s="1079"/>
      <c r="BD51" s="1079"/>
      <c r="BE51" s="1087"/>
      <c r="BF51" s="1087"/>
      <c r="BG51" s="1087"/>
      <c r="BH51" s="1087"/>
      <c r="BI51" s="1088"/>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2">
      <c r="A52" s="262">
        <v>25</v>
      </c>
      <c r="B52" s="1092"/>
      <c r="C52" s="1093"/>
      <c r="D52" s="1093"/>
      <c r="E52" s="1093"/>
      <c r="F52" s="1093"/>
      <c r="G52" s="1093"/>
      <c r="H52" s="1093"/>
      <c r="I52" s="1093"/>
      <c r="J52" s="1093"/>
      <c r="K52" s="1093"/>
      <c r="L52" s="1093"/>
      <c r="M52" s="1093"/>
      <c r="N52" s="1093"/>
      <c r="O52" s="1093"/>
      <c r="P52" s="1094"/>
      <c r="Q52" s="1095"/>
      <c r="R52" s="1078"/>
      <c r="S52" s="1078"/>
      <c r="T52" s="1078"/>
      <c r="U52" s="1078"/>
      <c r="V52" s="1078"/>
      <c r="W52" s="1078"/>
      <c r="X52" s="1078"/>
      <c r="Y52" s="1078"/>
      <c r="Z52" s="1078"/>
      <c r="AA52" s="1078"/>
      <c r="AB52" s="1078"/>
      <c r="AC52" s="1078"/>
      <c r="AD52" s="1078"/>
      <c r="AE52" s="1096"/>
      <c r="AF52" s="1074"/>
      <c r="AG52" s="1075"/>
      <c r="AH52" s="1075"/>
      <c r="AI52" s="1075"/>
      <c r="AJ52" s="1076"/>
      <c r="AK52" s="1077"/>
      <c r="AL52" s="1078"/>
      <c r="AM52" s="1078"/>
      <c r="AN52" s="1078"/>
      <c r="AO52" s="1078"/>
      <c r="AP52" s="1078"/>
      <c r="AQ52" s="1078"/>
      <c r="AR52" s="1078"/>
      <c r="AS52" s="1078"/>
      <c r="AT52" s="1078"/>
      <c r="AU52" s="1078"/>
      <c r="AV52" s="1078"/>
      <c r="AW52" s="1078"/>
      <c r="AX52" s="1078"/>
      <c r="AY52" s="1078"/>
      <c r="AZ52" s="1079"/>
      <c r="BA52" s="1079"/>
      <c r="BB52" s="1079"/>
      <c r="BC52" s="1079"/>
      <c r="BD52" s="1079"/>
      <c r="BE52" s="1087"/>
      <c r="BF52" s="1087"/>
      <c r="BG52" s="1087"/>
      <c r="BH52" s="1087"/>
      <c r="BI52" s="1088"/>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2">
      <c r="A53" s="262">
        <v>26</v>
      </c>
      <c r="B53" s="1092"/>
      <c r="C53" s="1093"/>
      <c r="D53" s="1093"/>
      <c r="E53" s="1093"/>
      <c r="F53" s="1093"/>
      <c r="G53" s="1093"/>
      <c r="H53" s="1093"/>
      <c r="I53" s="1093"/>
      <c r="J53" s="1093"/>
      <c r="K53" s="1093"/>
      <c r="L53" s="1093"/>
      <c r="M53" s="1093"/>
      <c r="N53" s="1093"/>
      <c r="O53" s="1093"/>
      <c r="P53" s="1094"/>
      <c r="Q53" s="1095"/>
      <c r="R53" s="1078"/>
      <c r="S53" s="1078"/>
      <c r="T53" s="1078"/>
      <c r="U53" s="1078"/>
      <c r="V53" s="1078"/>
      <c r="W53" s="1078"/>
      <c r="X53" s="1078"/>
      <c r="Y53" s="1078"/>
      <c r="Z53" s="1078"/>
      <c r="AA53" s="1078"/>
      <c r="AB53" s="1078"/>
      <c r="AC53" s="1078"/>
      <c r="AD53" s="1078"/>
      <c r="AE53" s="1096"/>
      <c r="AF53" s="1074"/>
      <c r="AG53" s="1075"/>
      <c r="AH53" s="1075"/>
      <c r="AI53" s="1075"/>
      <c r="AJ53" s="1076"/>
      <c r="AK53" s="1077"/>
      <c r="AL53" s="1078"/>
      <c r="AM53" s="1078"/>
      <c r="AN53" s="1078"/>
      <c r="AO53" s="1078"/>
      <c r="AP53" s="1078"/>
      <c r="AQ53" s="1078"/>
      <c r="AR53" s="1078"/>
      <c r="AS53" s="1078"/>
      <c r="AT53" s="1078"/>
      <c r="AU53" s="1078"/>
      <c r="AV53" s="1078"/>
      <c r="AW53" s="1078"/>
      <c r="AX53" s="1078"/>
      <c r="AY53" s="1078"/>
      <c r="AZ53" s="1079"/>
      <c r="BA53" s="1079"/>
      <c r="BB53" s="1079"/>
      <c r="BC53" s="1079"/>
      <c r="BD53" s="1079"/>
      <c r="BE53" s="1087"/>
      <c r="BF53" s="1087"/>
      <c r="BG53" s="1087"/>
      <c r="BH53" s="1087"/>
      <c r="BI53" s="1088"/>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2">
      <c r="A54" s="262">
        <v>27</v>
      </c>
      <c r="B54" s="1092"/>
      <c r="C54" s="1093"/>
      <c r="D54" s="1093"/>
      <c r="E54" s="1093"/>
      <c r="F54" s="1093"/>
      <c r="G54" s="1093"/>
      <c r="H54" s="1093"/>
      <c r="I54" s="1093"/>
      <c r="J54" s="1093"/>
      <c r="K54" s="1093"/>
      <c r="L54" s="1093"/>
      <c r="M54" s="1093"/>
      <c r="N54" s="1093"/>
      <c r="O54" s="1093"/>
      <c r="P54" s="1094"/>
      <c r="Q54" s="1095"/>
      <c r="R54" s="1078"/>
      <c r="S54" s="1078"/>
      <c r="T54" s="1078"/>
      <c r="U54" s="1078"/>
      <c r="V54" s="1078"/>
      <c r="W54" s="1078"/>
      <c r="X54" s="1078"/>
      <c r="Y54" s="1078"/>
      <c r="Z54" s="1078"/>
      <c r="AA54" s="1078"/>
      <c r="AB54" s="1078"/>
      <c r="AC54" s="1078"/>
      <c r="AD54" s="1078"/>
      <c r="AE54" s="1096"/>
      <c r="AF54" s="1074"/>
      <c r="AG54" s="1075"/>
      <c r="AH54" s="1075"/>
      <c r="AI54" s="1075"/>
      <c r="AJ54" s="1076"/>
      <c r="AK54" s="1077"/>
      <c r="AL54" s="1078"/>
      <c r="AM54" s="1078"/>
      <c r="AN54" s="1078"/>
      <c r="AO54" s="1078"/>
      <c r="AP54" s="1078"/>
      <c r="AQ54" s="1078"/>
      <c r="AR54" s="1078"/>
      <c r="AS54" s="1078"/>
      <c r="AT54" s="1078"/>
      <c r="AU54" s="1078"/>
      <c r="AV54" s="1078"/>
      <c r="AW54" s="1078"/>
      <c r="AX54" s="1078"/>
      <c r="AY54" s="1078"/>
      <c r="AZ54" s="1079"/>
      <c r="BA54" s="1079"/>
      <c r="BB54" s="1079"/>
      <c r="BC54" s="1079"/>
      <c r="BD54" s="1079"/>
      <c r="BE54" s="1087"/>
      <c r="BF54" s="1087"/>
      <c r="BG54" s="1087"/>
      <c r="BH54" s="1087"/>
      <c r="BI54" s="1088"/>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2">
      <c r="A55" s="262">
        <v>28</v>
      </c>
      <c r="B55" s="1092"/>
      <c r="C55" s="1093"/>
      <c r="D55" s="1093"/>
      <c r="E55" s="1093"/>
      <c r="F55" s="1093"/>
      <c r="G55" s="1093"/>
      <c r="H55" s="1093"/>
      <c r="I55" s="1093"/>
      <c r="J55" s="1093"/>
      <c r="K55" s="1093"/>
      <c r="L55" s="1093"/>
      <c r="M55" s="1093"/>
      <c r="N55" s="1093"/>
      <c r="O55" s="1093"/>
      <c r="P55" s="1094"/>
      <c r="Q55" s="1095"/>
      <c r="R55" s="1078"/>
      <c r="S55" s="1078"/>
      <c r="T55" s="1078"/>
      <c r="U55" s="1078"/>
      <c r="V55" s="1078"/>
      <c r="W55" s="1078"/>
      <c r="X55" s="1078"/>
      <c r="Y55" s="1078"/>
      <c r="Z55" s="1078"/>
      <c r="AA55" s="1078"/>
      <c r="AB55" s="1078"/>
      <c r="AC55" s="1078"/>
      <c r="AD55" s="1078"/>
      <c r="AE55" s="1096"/>
      <c r="AF55" s="1074"/>
      <c r="AG55" s="1075"/>
      <c r="AH55" s="1075"/>
      <c r="AI55" s="1075"/>
      <c r="AJ55" s="1076"/>
      <c r="AK55" s="1077"/>
      <c r="AL55" s="1078"/>
      <c r="AM55" s="1078"/>
      <c r="AN55" s="1078"/>
      <c r="AO55" s="1078"/>
      <c r="AP55" s="1078"/>
      <c r="AQ55" s="1078"/>
      <c r="AR55" s="1078"/>
      <c r="AS55" s="1078"/>
      <c r="AT55" s="1078"/>
      <c r="AU55" s="1078"/>
      <c r="AV55" s="1078"/>
      <c r="AW55" s="1078"/>
      <c r="AX55" s="1078"/>
      <c r="AY55" s="1078"/>
      <c r="AZ55" s="1079"/>
      <c r="BA55" s="1079"/>
      <c r="BB55" s="1079"/>
      <c r="BC55" s="1079"/>
      <c r="BD55" s="1079"/>
      <c r="BE55" s="1087"/>
      <c r="BF55" s="1087"/>
      <c r="BG55" s="1087"/>
      <c r="BH55" s="1087"/>
      <c r="BI55" s="1088"/>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2">
      <c r="A56" s="262">
        <v>29</v>
      </c>
      <c r="B56" s="1092"/>
      <c r="C56" s="1093"/>
      <c r="D56" s="1093"/>
      <c r="E56" s="1093"/>
      <c r="F56" s="1093"/>
      <c r="G56" s="1093"/>
      <c r="H56" s="1093"/>
      <c r="I56" s="1093"/>
      <c r="J56" s="1093"/>
      <c r="K56" s="1093"/>
      <c r="L56" s="1093"/>
      <c r="M56" s="1093"/>
      <c r="N56" s="1093"/>
      <c r="O56" s="1093"/>
      <c r="P56" s="1094"/>
      <c r="Q56" s="1095"/>
      <c r="R56" s="1078"/>
      <c r="S56" s="1078"/>
      <c r="T56" s="1078"/>
      <c r="U56" s="1078"/>
      <c r="V56" s="1078"/>
      <c r="W56" s="1078"/>
      <c r="X56" s="1078"/>
      <c r="Y56" s="1078"/>
      <c r="Z56" s="1078"/>
      <c r="AA56" s="1078"/>
      <c r="AB56" s="1078"/>
      <c r="AC56" s="1078"/>
      <c r="AD56" s="1078"/>
      <c r="AE56" s="1096"/>
      <c r="AF56" s="1074"/>
      <c r="AG56" s="1075"/>
      <c r="AH56" s="1075"/>
      <c r="AI56" s="1075"/>
      <c r="AJ56" s="1076"/>
      <c r="AK56" s="1077"/>
      <c r="AL56" s="1078"/>
      <c r="AM56" s="1078"/>
      <c r="AN56" s="1078"/>
      <c r="AO56" s="1078"/>
      <c r="AP56" s="1078"/>
      <c r="AQ56" s="1078"/>
      <c r="AR56" s="1078"/>
      <c r="AS56" s="1078"/>
      <c r="AT56" s="1078"/>
      <c r="AU56" s="1078"/>
      <c r="AV56" s="1078"/>
      <c r="AW56" s="1078"/>
      <c r="AX56" s="1078"/>
      <c r="AY56" s="1078"/>
      <c r="AZ56" s="1079"/>
      <c r="BA56" s="1079"/>
      <c r="BB56" s="1079"/>
      <c r="BC56" s="1079"/>
      <c r="BD56" s="1079"/>
      <c r="BE56" s="1087"/>
      <c r="BF56" s="1087"/>
      <c r="BG56" s="1087"/>
      <c r="BH56" s="1087"/>
      <c r="BI56" s="1088"/>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2">
      <c r="A57" s="262">
        <v>30</v>
      </c>
      <c r="B57" s="1092"/>
      <c r="C57" s="1093"/>
      <c r="D57" s="1093"/>
      <c r="E57" s="1093"/>
      <c r="F57" s="1093"/>
      <c r="G57" s="1093"/>
      <c r="H57" s="1093"/>
      <c r="I57" s="1093"/>
      <c r="J57" s="1093"/>
      <c r="K57" s="1093"/>
      <c r="L57" s="1093"/>
      <c r="M57" s="1093"/>
      <c r="N57" s="1093"/>
      <c r="O57" s="1093"/>
      <c r="P57" s="1094"/>
      <c r="Q57" s="1095"/>
      <c r="R57" s="1078"/>
      <c r="S57" s="1078"/>
      <c r="T57" s="1078"/>
      <c r="U57" s="1078"/>
      <c r="V57" s="1078"/>
      <c r="W57" s="1078"/>
      <c r="X57" s="1078"/>
      <c r="Y57" s="1078"/>
      <c r="Z57" s="1078"/>
      <c r="AA57" s="1078"/>
      <c r="AB57" s="1078"/>
      <c r="AC57" s="1078"/>
      <c r="AD57" s="1078"/>
      <c r="AE57" s="1096"/>
      <c r="AF57" s="1074"/>
      <c r="AG57" s="1075"/>
      <c r="AH57" s="1075"/>
      <c r="AI57" s="1075"/>
      <c r="AJ57" s="1076"/>
      <c r="AK57" s="1077"/>
      <c r="AL57" s="1078"/>
      <c r="AM57" s="1078"/>
      <c r="AN57" s="1078"/>
      <c r="AO57" s="1078"/>
      <c r="AP57" s="1078"/>
      <c r="AQ57" s="1078"/>
      <c r="AR57" s="1078"/>
      <c r="AS57" s="1078"/>
      <c r="AT57" s="1078"/>
      <c r="AU57" s="1078"/>
      <c r="AV57" s="1078"/>
      <c r="AW57" s="1078"/>
      <c r="AX57" s="1078"/>
      <c r="AY57" s="1078"/>
      <c r="AZ57" s="1079"/>
      <c r="BA57" s="1079"/>
      <c r="BB57" s="1079"/>
      <c r="BC57" s="1079"/>
      <c r="BD57" s="1079"/>
      <c r="BE57" s="1087"/>
      <c r="BF57" s="1087"/>
      <c r="BG57" s="1087"/>
      <c r="BH57" s="1087"/>
      <c r="BI57" s="1088"/>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2">
      <c r="A58" s="262">
        <v>31</v>
      </c>
      <c r="B58" s="1092"/>
      <c r="C58" s="1093"/>
      <c r="D58" s="1093"/>
      <c r="E58" s="1093"/>
      <c r="F58" s="1093"/>
      <c r="G58" s="1093"/>
      <c r="H58" s="1093"/>
      <c r="I58" s="1093"/>
      <c r="J58" s="1093"/>
      <c r="K58" s="1093"/>
      <c r="L58" s="1093"/>
      <c r="M58" s="1093"/>
      <c r="N58" s="1093"/>
      <c r="O58" s="1093"/>
      <c r="P58" s="1094"/>
      <c r="Q58" s="1095"/>
      <c r="R58" s="1078"/>
      <c r="S58" s="1078"/>
      <c r="T58" s="1078"/>
      <c r="U58" s="1078"/>
      <c r="V58" s="1078"/>
      <c r="W58" s="1078"/>
      <c r="X58" s="1078"/>
      <c r="Y58" s="1078"/>
      <c r="Z58" s="1078"/>
      <c r="AA58" s="1078"/>
      <c r="AB58" s="1078"/>
      <c r="AC58" s="1078"/>
      <c r="AD58" s="1078"/>
      <c r="AE58" s="1096"/>
      <c r="AF58" s="1074"/>
      <c r="AG58" s="1075"/>
      <c r="AH58" s="1075"/>
      <c r="AI58" s="1075"/>
      <c r="AJ58" s="1076"/>
      <c r="AK58" s="1077"/>
      <c r="AL58" s="1078"/>
      <c r="AM58" s="1078"/>
      <c r="AN58" s="1078"/>
      <c r="AO58" s="1078"/>
      <c r="AP58" s="1078"/>
      <c r="AQ58" s="1078"/>
      <c r="AR58" s="1078"/>
      <c r="AS58" s="1078"/>
      <c r="AT58" s="1078"/>
      <c r="AU58" s="1078"/>
      <c r="AV58" s="1078"/>
      <c r="AW58" s="1078"/>
      <c r="AX58" s="1078"/>
      <c r="AY58" s="1078"/>
      <c r="AZ58" s="1079"/>
      <c r="BA58" s="1079"/>
      <c r="BB58" s="1079"/>
      <c r="BC58" s="1079"/>
      <c r="BD58" s="1079"/>
      <c r="BE58" s="1087"/>
      <c r="BF58" s="1087"/>
      <c r="BG58" s="1087"/>
      <c r="BH58" s="1087"/>
      <c r="BI58" s="1088"/>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2">
      <c r="A59" s="262">
        <v>32</v>
      </c>
      <c r="B59" s="1092"/>
      <c r="C59" s="1093"/>
      <c r="D59" s="1093"/>
      <c r="E59" s="1093"/>
      <c r="F59" s="1093"/>
      <c r="G59" s="1093"/>
      <c r="H59" s="1093"/>
      <c r="I59" s="1093"/>
      <c r="J59" s="1093"/>
      <c r="K59" s="1093"/>
      <c r="L59" s="1093"/>
      <c r="M59" s="1093"/>
      <c r="N59" s="1093"/>
      <c r="O59" s="1093"/>
      <c r="P59" s="1094"/>
      <c r="Q59" s="1095"/>
      <c r="R59" s="1078"/>
      <c r="S59" s="1078"/>
      <c r="T59" s="1078"/>
      <c r="U59" s="1078"/>
      <c r="V59" s="1078"/>
      <c r="W59" s="1078"/>
      <c r="X59" s="1078"/>
      <c r="Y59" s="1078"/>
      <c r="Z59" s="1078"/>
      <c r="AA59" s="1078"/>
      <c r="AB59" s="1078"/>
      <c r="AC59" s="1078"/>
      <c r="AD59" s="1078"/>
      <c r="AE59" s="1096"/>
      <c r="AF59" s="1074"/>
      <c r="AG59" s="1075"/>
      <c r="AH59" s="1075"/>
      <c r="AI59" s="1075"/>
      <c r="AJ59" s="1076"/>
      <c r="AK59" s="1077"/>
      <c r="AL59" s="1078"/>
      <c r="AM59" s="1078"/>
      <c r="AN59" s="1078"/>
      <c r="AO59" s="1078"/>
      <c r="AP59" s="1078"/>
      <c r="AQ59" s="1078"/>
      <c r="AR59" s="1078"/>
      <c r="AS59" s="1078"/>
      <c r="AT59" s="1078"/>
      <c r="AU59" s="1078"/>
      <c r="AV59" s="1078"/>
      <c r="AW59" s="1078"/>
      <c r="AX59" s="1078"/>
      <c r="AY59" s="1078"/>
      <c r="AZ59" s="1079"/>
      <c r="BA59" s="1079"/>
      <c r="BB59" s="1079"/>
      <c r="BC59" s="1079"/>
      <c r="BD59" s="1079"/>
      <c r="BE59" s="1087"/>
      <c r="BF59" s="1087"/>
      <c r="BG59" s="1087"/>
      <c r="BH59" s="1087"/>
      <c r="BI59" s="1088"/>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2">
      <c r="A60" s="262">
        <v>33</v>
      </c>
      <c r="B60" s="1092"/>
      <c r="C60" s="1093"/>
      <c r="D60" s="1093"/>
      <c r="E60" s="1093"/>
      <c r="F60" s="1093"/>
      <c r="G60" s="1093"/>
      <c r="H60" s="1093"/>
      <c r="I60" s="1093"/>
      <c r="J60" s="1093"/>
      <c r="K60" s="1093"/>
      <c r="L60" s="1093"/>
      <c r="M60" s="1093"/>
      <c r="N60" s="1093"/>
      <c r="O60" s="1093"/>
      <c r="P60" s="1094"/>
      <c r="Q60" s="1095"/>
      <c r="R60" s="1078"/>
      <c r="S60" s="1078"/>
      <c r="T60" s="1078"/>
      <c r="U60" s="1078"/>
      <c r="V60" s="1078"/>
      <c r="W60" s="1078"/>
      <c r="X60" s="1078"/>
      <c r="Y60" s="1078"/>
      <c r="Z60" s="1078"/>
      <c r="AA60" s="1078"/>
      <c r="AB60" s="1078"/>
      <c r="AC60" s="1078"/>
      <c r="AD60" s="1078"/>
      <c r="AE60" s="1096"/>
      <c r="AF60" s="1074"/>
      <c r="AG60" s="1075"/>
      <c r="AH60" s="1075"/>
      <c r="AI60" s="1075"/>
      <c r="AJ60" s="1076"/>
      <c r="AK60" s="1077"/>
      <c r="AL60" s="1078"/>
      <c r="AM60" s="1078"/>
      <c r="AN60" s="1078"/>
      <c r="AO60" s="1078"/>
      <c r="AP60" s="1078"/>
      <c r="AQ60" s="1078"/>
      <c r="AR60" s="1078"/>
      <c r="AS60" s="1078"/>
      <c r="AT60" s="1078"/>
      <c r="AU60" s="1078"/>
      <c r="AV60" s="1078"/>
      <c r="AW60" s="1078"/>
      <c r="AX60" s="1078"/>
      <c r="AY60" s="1078"/>
      <c r="AZ60" s="1079"/>
      <c r="BA60" s="1079"/>
      <c r="BB60" s="1079"/>
      <c r="BC60" s="1079"/>
      <c r="BD60" s="1079"/>
      <c r="BE60" s="1087"/>
      <c r="BF60" s="1087"/>
      <c r="BG60" s="1087"/>
      <c r="BH60" s="1087"/>
      <c r="BI60" s="1088"/>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5">
      <c r="A61" s="262">
        <v>34</v>
      </c>
      <c r="B61" s="1092"/>
      <c r="C61" s="1093"/>
      <c r="D61" s="1093"/>
      <c r="E61" s="1093"/>
      <c r="F61" s="1093"/>
      <c r="G61" s="1093"/>
      <c r="H61" s="1093"/>
      <c r="I61" s="1093"/>
      <c r="J61" s="1093"/>
      <c r="K61" s="1093"/>
      <c r="L61" s="1093"/>
      <c r="M61" s="1093"/>
      <c r="N61" s="1093"/>
      <c r="O61" s="1093"/>
      <c r="P61" s="1094"/>
      <c r="Q61" s="1095"/>
      <c r="R61" s="1078"/>
      <c r="S61" s="1078"/>
      <c r="T61" s="1078"/>
      <c r="U61" s="1078"/>
      <c r="V61" s="1078"/>
      <c r="W61" s="1078"/>
      <c r="X61" s="1078"/>
      <c r="Y61" s="1078"/>
      <c r="Z61" s="1078"/>
      <c r="AA61" s="1078"/>
      <c r="AB61" s="1078"/>
      <c r="AC61" s="1078"/>
      <c r="AD61" s="1078"/>
      <c r="AE61" s="1096"/>
      <c r="AF61" s="1074"/>
      <c r="AG61" s="1075"/>
      <c r="AH61" s="1075"/>
      <c r="AI61" s="1075"/>
      <c r="AJ61" s="1076"/>
      <c r="AK61" s="1077"/>
      <c r="AL61" s="1078"/>
      <c r="AM61" s="1078"/>
      <c r="AN61" s="1078"/>
      <c r="AO61" s="1078"/>
      <c r="AP61" s="1078"/>
      <c r="AQ61" s="1078"/>
      <c r="AR61" s="1078"/>
      <c r="AS61" s="1078"/>
      <c r="AT61" s="1078"/>
      <c r="AU61" s="1078"/>
      <c r="AV61" s="1078"/>
      <c r="AW61" s="1078"/>
      <c r="AX61" s="1078"/>
      <c r="AY61" s="1078"/>
      <c r="AZ61" s="1079"/>
      <c r="BA61" s="1079"/>
      <c r="BB61" s="1079"/>
      <c r="BC61" s="1079"/>
      <c r="BD61" s="1079"/>
      <c r="BE61" s="1087"/>
      <c r="BF61" s="1087"/>
      <c r="BG61" s="1087"/>
      <c r="BH61" s="1087"/>
      <c r="BI61" s="1088"/>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2">
      <c r="A62" s="262">
        <v>35</v>
      </c>
      <c r="B62" s="1092"/>
      <c r="C62" s="1093"/>
      <c r="D62" s="1093"/>
      <c r="E62" s="1093"/>
      <c r="F62" s="1093"/>
      <c r="G62" s="1093"/>
      <c r="H62" s="1093"/>
      <c r="I62" s="1093"/>
      <c r="J62" s="1093"/>
      <c r="K62" s="1093"/>
      <c r="L62" s="1093"/>
      <c r="M62" s="1093"/>
      <c r="N62" s="1093"/>
      <c r="O62" s="1093"/>
      <c r="P62" s="1094"/>
      <c r="Q62" s="1095"/>
      <c r="R62" s="1078"/>
      <c r="S62" s="1078"/>
      <c r="T62" s="1078"/>
      <c r="U62" s="1078"/>
      <c r="V62" s="1078"/>
      <c r="W62" s="1078"/>
      <c r="X62" s="1078"/>
      <c r="Y62" s="1078"/>
      <c r="Z62" s="1078"/>
      <c r="AA62" s="1078"/>
      <c r="AB62" s="1078"/>
      <c r="AC62" s="1078"/>
      <c r="AD62" s="1078"/>
      <c r="AE62" s="1096"/>
      <c r="AF62" s="1074"/>
      <c r="AG62" s="1075"/>
      <c r="AH62" s="1075"/>
      <c r="AI62" s="1075"/>
      <c r="AJ62" s="1076"/>
      <c r="AK62" s="1077"/>
      <c r="AL62" s="1078"/>
      <c r="AM62" s="1078"/>
      <c r="AN62" s="1078"/>
      <c r="AO62" s="1078"/>
      <c r="AP62" s="1078"/>
      <c r="AQ62" s="1078"/>
      <c r="AR62" s="1078"/>
      <c r="AS62" s="1078"/>
      <c r="AT62" s="1078"/>
      <c r="AU62" s="1078"/>
      <c r="AV62" s="1078"/>
      <c r="AW62" s="1078"/>
      <c r="AX62" s="1078"/>
      <c r="AY62" s="1078"/>
      <c r="AZ62" s="1079"/>
      <c r="BA62" s="1079"/>
      <c r="BB62" s="1079"/>
      <c r="BC62" s="1079"/>
      <c r="BD62" s="1079"/>
      <c r="BE62" s="1087"/>
      <c r="BF62" s="1087"/>
      <c r="BG62" s="1087"/>
      <c r="BH62" s="1087"/>
      <c r="BI62" s="1088"/>
      <c r="BJ62" s="1089" t="s">
        <v>408</v>
      </c>
      <c r="BK62" s="1090"/>
      <c r="BL62" s="1090"/>
      <c r="BM62" s="1090"/>
      <c r="BN62" s="1091"/>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5">
      <c r="A63" s="265" t="s">
        <v>388</v>
      </c>
      <c r="B63" s="999" t="s">
        <v>409</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3"/>
      <c r="AF63" s="1084">
        <v>113</v>
      </c>
      <c r="AG63" s="1014"/>
      <c r="AH63" s="1014"/>
      <c r="AI63" s="1014"/>
      <c r="AJ63" s="1085"/>
      <c r="AK63" s="1086"/>
      <c r="AL63" s="1018"/>
      <c r="AM63" s="1018"/>
      <c r="AN63" s="1018"/>
      <c r="AO63" s="1018"/>
      <c r="AP63" s="1014">
        <v>6542</v>
      </c>
      <c r="AQ63" s="1014"/>
      <c r="AR63" s="1014"/>
      <c r="AS63" s="1014"/>
      <c r="AT63" s="1014"/>
      <c r="AU63" s="1014">
        <v>6542</v>
      </c>
      <c r="AV63" s="1014"/>
      <c r="AW63" s="1014"/>
      <c r="AX63" s="1014"/>
      <c r="AY63" s="1014"/>
      <c r="AZ63" s="1080"/>
      <c r="BA63" s="1080"/>
      <c r="BB63" s="1080"/>
      <c r="BC63" s="1080"/>
      <c r="BD63" s="1080"/>
      <c r="BE63" s="1015"/>
      <c r="BF63" s="1015"/>
      <c r="BG63" s="1015"/>
      <c r="BH63" s="1015"/>
      <c r="BI63" s="1016"/>
      <c r="BJ63" s="1081" t="s">
        <v>134</v>
      </c>
      <c r="BK63" s="1006"/>
      <c r="BL63" s="1006"/>
      <c r="BM63" s="1006"/>
      <c r="BN63" s="1082"/>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5">
      <c r="A65" s="253" t="s">
        <v>410</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2">
      <c r="A66" s="1050" t="s">
        <v>411</v>
      </c>
      <c r="B66" s="1051"/>
      <c r="C66" s="1051"/>
      <c r="D66" s="1051"/>
      <c r="E66" s="1051"/>
      <c r="F66" s="1051"/>
      <c r="G66" s="1051"/>
      <c r="H66" s="1051"/>
      <c r="I66" s="1051"/>
      <c r="J66" s="1051"/>
      <c r="K66" s="1051"/>
      <c r="L66" s="1051"/>
      <c r="M66" s="1051"/>
      <c r="N66" s="1051"/>
      <c r="O66" s="1051"/>
      <c r="P66" s="1052"/>
      <c r="Q66" s="1056" t="s">
        <v>412</v>
      </c>
      <c r="R66" s="1057"/>
      <c r="S66" s="1057"/>
      <c r="T66" s="1057"/>
      <c r="U66" s="1058"/>
      <c r="V66" s="1056" t="s">
        <v>413</v>
      </c>
      <c r="W66" s="1057"/>
      <c r="X66" s="1057"/>
      <c r="Y66" s="1057"/>
      <c r="Z66" s="1058"/>
      <c r="AA66" s="1056" t="s">
        <v>414</v>
      </c>
      <c r="AB66" s="1057"/>
      <c r="AC66" s="1057"/>
      <c r="AD66" s="1057"/>
      <c r="AE66" s="1058"/>
      <c r="AF66" s="1062" t="s">
        <v>415</v>
      </c>
      <c r="AG66" s="1063"/>
      <c r="AH66" s="1063"/>
      <c r="AI66" s="1063"/>
      <c r="AJ66" s="1064"/>
      <c r="AK66" s="1056" t="s">
        <v>416</v>
      </c>
      <c r="AL66" s="1051"/>
      <c r="AM66" s="1051"/>
      <c r="AN66" s="1051"/>
      <c r="AO66" s="1052"/>
      <c r="AP66" s="1056" t="s">
        <v>417</v>
      </c>
      <c r="AQ66" s="1057"/>
      <c r="AR66" s="1057"/>
      <c r="AS66" s="1057"/>
      <c r="AT66" s="1058"/>
      <c r="AU66" s="1056" t="s">
        <v>418</v>
      </c>
      <c r="AV66" s="1057"/>
      <c r="AW66" s="1057"/>
      <c r="AX66" s="1057"/>
      <c r="AY66" s="1058"/>
      <c r="AZ66" s="1056" t="s">
        <v>376</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5">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2">
      <c r="A68" s="259">
        <v>1</v>
      </c>
      <c r="B68" s="1040" t="s">
        <v>579</v>
      </c>
      <c r="C68" s="1041"/>
      <c r="D68" s="1041"/>
      <c r="E68" s="1041"/>
      <c r="F68" s="1041"/>
      <c r="G68" s="1041"/>
      <c r="H68" s="1041"/>
      <c r="I68" s="1041"/>
      <c r="J68" s="1041"/>
      <c r="K68" s="1041"/>
      <c r="L68" s="1041"/>
      <c r="M68" s="1041"/>
      <c r="N68" s="1041"/>
      <c r="O68" s="1041"/>
      <c r="P68" s="1042"/>
      <c r="Q68" s="1043">
        <v>258</v>
      </c>
      <c r="R68" s="1037"/>
      <c r="S68" s="1037"/>
      <c r="T68" s="1037"/>
      <c r="U68" s="1037"/>
      <c r="V68" s="1037">
        <v>249</v>
      </c>
      <c r="W68" s="1037"/>
      <c r="X68" s="1037"/>
      <c r="Y68" s="1037"/>
      <c r="Z68" s="1037"/>
      <c r="AA68" s="1037">
        <v>9</v>
      </c>
      <c r="AB68" s="1037"/>
      <c r="AC68" s="1037"/>
      <c r="AD68" s="1037"/>
      <c r="AE68" s="1037"/>
      <c r="AF68" s="1037">
        <v>9</v>
      </c>
      <c r="AG68" s="1037"/>
      <c r="AH68" s="1037"/>
      <c r="AI68" s="1037"/>
      <c r="AJ68" s="1037"/>
      <c r="AK68" s="1037" t="s">
        <v>577</v>
      </c>
      <c r="AL68" s="1037"/>
      <c r="AM68" s="1037"/>
      <c r="AN68" s="1037"/>
      <c r="AO68" s="1037"/>
      <c r="AP68" s="1037">
        <v>10</v>
      </c>
      <c r="AQ68" s="1037"/>
      <c r="AR68" s="1037"/>
      <c r="AS68" s="1037"/>
      <c r="AT68" s="1037"/>
      <c r="AU68" s="1037">
        <v>3</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2">
      <c r="A69" s="262">
        <v>2</v>
      </c>
      <c r="B69" s="1029" t="s">
        <v>580</v>
      </c>
      <c r="C69" s="1030"/>
      <c r="D69" s="1030"/>
      <c r="E69" s="1030"/>
      <c r="F69" s="1030"/>
      <c r="G69" s="1030"/>
      <c r="H69" s="1030"/>
      <c r="I69" s="1030"/>
      <c r="J69" s="1030"/>
      <c r="K69" s="1030"/>
      <c r="L69" s="1030"/>
      <c r="M69" s="1030"/>
      <c r="N69" s="1030"/>
      <c r="O69" s="1030"/>
      <c r="P69" s="1031"/>
      <c r="Q69" s="1032">
        <v>1340</v>
      </c>
      <c r="R69" s="1026"/>
      <c r="S69" s="1026"/>
      <c r="T69" s="1026"/>
      <c r="U69" s="1026"/>
      <c r="V69" s="1026">
        <v>1329</v>
      </c>
      <c r="W69" s="1026"/>
      <c r="X69" s="1026"/>
      <c r="Y69" s="1026"/>
      <c r="Z69" s="1026"/>
      <c r="AA69" s="1026">
        <v>11</v>
      </c>
      <c r="AB69" s="1026"/>
      <c r="AC69" s="1026"/>
      <c r="AD69" s="1026"/>
      <c r="AE69" s="1026"/>
      <c r="AF69" s="1026">
        <v>11</v>
      </c>
      <c r="AG69" s="1026"/>
      <c r="AH69" s="1026"/>
      <c r="AI69" s="1026"/>
      <c r="AJ69" s="1026"/>
      <c r="AK69" s="1026" t="s">
        <v>582</v>
      </c>
      <c r="AL69" s="1026"/>
      <c r="AM69" s="1026"/>
      <c r="AN69" s="1026"/>
      <c r="AO69" s="1026"/>
      <c r="AP69" s="1026">
        <v>252</v>
      </c>
      <c r="AQ69" s="1026"/>
      <c r="AR69" s="1026"/>
      <c r="AS69" s="1026"/>
      <c r="AT69" s="1026"/>
      <c r="AU69" s="1026">
        <v>121</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2">
      <c r="A70" s="262">
        <v>3</v>
      </c>
      <c r="B70" s="1029" t="s">
        <v>581</v>
      </c>
      <c r="C70" s="1030"/>
      <c r="D70" s="1030"/>
      <c r="E70" s="1030"/>
      <c r="F70" s="1030"/>
      <c r="G70" s="1030"/>
      <c r="H70" s="1030"/>
      <c r="I70" s="1030"/>
      <c r="J70" s="1030"/>
      <c r="K70" s="1030"/>
      <c r="L70" s="1030"/>
      <c r="M70" s="1030"/>
      <c r="N70" s="1030"/>
      <c r="O70" s="1030"/>
      <c r="P70" s="1031"/>
      <c r="Q70" s="1032">
        <v>178</v>
      </c>
      <c r="R70" s="1026"/>
      <c r="S70" s="1026"/>
      <c r="T70" s="1026"/>
      <c r="U70" s="1026"/>
      <c r="V70" s="1026">
        <v>171</v>
      </c>
      <c r="W70" s="1026"/>
      <c r="X70" s="1026"/>
      <c r="Y70" s="1026"/>
      <c r="Z70" s="1026"/>
      <c r="AA70" s="1026">
        <v>7</v>
      </c>
      <c r="AB70" s="1026"/>
      <c r="AC70" s="1026"/>
      <c r="AD70" s="1026"/>
      <c r="AE70" s="1026"/>
      <c r="AF70" s="1026">
        <v>7</v>
      </c>
      <c r="AG70" s="1026"/>
      <c r="AH70" s="1026"/>
      <c r="AI70" s="1026"/>
      <c r="AJ70" s="1026"/>
      <c r="AK70" s="1026" t="s">
        <v>577</v>
      </c>
      <c r="AL70" s="1026"/>
      <c r="AM70" s="1026"/>
      <c r="AN70" s="1026"/>
      <c r="AO70" s="1026"/>
      <c r="AP70" s="1026" t="s">
        <v>576</v>
      </c>
      <c r="AQ70" s="1026"/>
      <c r="AR70" s="1026"/>
      <c r="AS70" s="1026"/>
      <c r="AT70" s="1026"/>
      <c r="AU70" s="1026" t="s">
        <v>583</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2">
      <c r="A71" s="262">
        <v>4</v>
      </c>
      <c r="B71" s="1029"/>
      <c r="C71" s="1030"/>
      <c r="D71" s="1030"/>
      <c r="E71" s="1030"/>
      <c r="F71" s="1030"/>
      <c r="G71" s="1030"/>
      <c r="H71" s="1030"/>
      <c r="I71" s="1030"/>
      <c r="J71" s="1030"/>
      <c r="K71" s="1030"/>
      <c r="L71" s="1030"/>
      <c r="M71" s="1030"/>
      <c r="N71" s="1030"/>
      <c r="O71" s="1030"/>
      <c r="P71" s="1031"/>
      <c r="Q71" s="1032"/>
      <c r="R71" s="1026"/>
      <c r="S71" s="1026"/>
      <c r="T71" s="1026"/>
      <c r="U71" s="1026"/>
      <c r="V71" s="1026"/>
      <c r="W71" s="1026"/>
      <c r="X71" s="1026"/>
      <c r="Y71" s="1026"/>
      <c r="Z71" s="1026"/>
      <c r="AA71" s="1026"/>
      <c r="AB71" s="1026"/>
      <c r="AC71" s="1026"/>
      <c r="AD71" s="1026"/>
      <c r="AE71" s="1026"/>
      <c r="AF71" s="1026"/>
      <c r="AG71" s="1026"/>
      <c r="AH71" s="1026"/>
      <c r="AI71" s="1026"/>
      <c r="AJ71" s="1026"/>
      <c r="AK71" s="1026"/>
      <c r="AL71" s="1026"/>
      <c r="AM71" s="1026"/>
      <c r="AN71" s="1026"/>
      <c r="AO71" s="1026"/>
      <c r="AP71" s="1026"/>
      <c r="AQ71" s="1026"/>
      <c r="AR71" s="1026"/>
      <c r="AS71" s="1026"/>
      <c r="AT71" s="1026"/>
      <c r="AU71" s="1026"/>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2">
      <c r="A72" s="262">
        <v>5</v>
      </c>
      <c r="B72" s="1029"/>
      <c r="C72" s="1030"/>
      <c r="D72" s="1030"/>
      <c r="E72" s="1030"/>
      <c r="F72" s="1030"/>
      <c r="G72" s="1030"/>
      <c r="H72" s="1030"/>
      <c r="I72" s="1030"/>
      <c r="J72" s="1030"/>
      <c r="K72" s="1030"/>
      <c r="L72" s="1030"/>
      <c r="M72" s="1030"/>
      <c r="N72" s="1030"/>
      <c r="O72" s="1030"/>
      <c r="P72" s="1031"/>
      <c r="Q72" s="1032"/>
      <c r="R72" s="1026"/>
      <c r="S72" s="1026"/>
      <c r="T72" s="1026"/>
      <c r="U72" s="1026"/>
      <c r="V72" s="1026"/>
      <c r="W72" s="1026"/>
      <c r="X72" s="1026"/>
      <c r="Y72" s="1026"/>
      <c r="Z72" s="1026"/>
      <c r="AA72" s="1026"/>
      <c r="AB72" s="1026"/>
      <c r="AC72" s="1026"/>
      <c r="AD72" s="1026"/>
      <c r="AE72" s="1026"/>
      <c r="AF72" s="1026"/>
      <c r="AG72" s="1026"/>
      <c r="AH72" s="1026"/>
      <c r="AI72" s="1026"/>
      <c r="AJ72" s="1026"/>
      <c r="AK72" s="1026"/>
      <c r="AL72" s="1026"/>
      <c r="AM72" s="1026"/>
      <c r="AN72" s="1026"/>
      <c r="AO72" s="1026"/>
      <c r="AP72" s="1026"/>
      <c r="AQ72" s="1026"/>
      <c r="AR72" s="1026"/>
      <c r="AS72" s="1026"/>
      <c r="AT72" s="1026"/>
      <c r="AU72" s="1026"/>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2">
      <c r="A73" s="262">
        <v>6</v>
      </c>
      <c r="B73" s="1029"/>
      <c r="C73" s="1030"/>
      <c r="D73" s="1030"/>
      <c r="E73" s="1030"/>
      <c r="F73" s="1030"/>
      <c r="G73" s="1030"/>
      <c r="H73" s="1030"/>
      <c r="I73" s="1030"/>
      <c r="J73" s="1030"/>
      <c r="K73" s="1030"/>
      <c r="L73" s="1030"/>
      <c r="M73" s="1030"/>
      <c r="N73" s="1030"/>
      <c r="O73" s="1030"/>
      <c r="P73" s="1031"/>
      <c r="Q73" s="1032"/>
      <c r="R73" s="1026"/>
      <c r="S73" s="1026"/>
      <c r="T73" s="1026"/>
      <c r="U73" s="1026"/>
      <c r="V73" s="1026"/>
      <c r="W73" s="1026"/>
      <c r="X73" s="1026"/>
      <c r="Y73" s="1026"/>
      <c r="Z73" s="1026"/>
      <c r="AA73" s="1026"/>
      <c r="AB73" s="1026"/>
      <c r="AC73" s="1026"/>
      <c r="AD73" s="1026"/>
      <c r="AE73" s="1026"/>
      <c r="AF73" s="1026"/>
      <c r="AG73" s="1026"/>
      <c r="AH73" s="1026"/>
      <c r="AI73" s="1026"/>
      <c r="AJ73" s="1026"/>
      <c r="AK73" s="1026"/>
      <c r="AL73" s="1026"/>
      <c r="AM73" s="1026"/>
      <c r="AN73" s="1026"/>
      <c r="AO73" s="1026"/>
      <c r="AP73" s="1026"/>
      <c r="AQ73" s="1026"/>
      <c r="AR73" s="1026"/>
      <c r="AS73" s="1026"/>
      <c r="AT73" s="1026"/>
      <c r="AU73" s="1026"/>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2">
      <c r="A74" s="262">
        <v>7</v>
      </c>
      <c r="B74" s="1029"/>
      <c r="C74" s="1030"/>
      <c r="D74" s="1030"/>
      <c r="E74" s="1030"/>
      <c r="F74" s="1030"/>
      <c r="G74" s="1030"/>
      <c r="H74" s="1030"/>
      <c r="I74" s="1030"/>
      <c r="J74" s="1030"/>
      <c r="K74" s="1030"/>
      <c r="L74" s="1030"/>
      <c r="M74" s="1030"/>
      <c r="N74" s="1030"/>
      <c r="O74" s="1030"/>
      <c r="P74" s="1031"/>
      <c r="Q74" s="1032"/>
      <c r="R74" s="1026"/>
      <c r="S74" s="1026"/>
      <c r="T74" s="1026"/>
      <c r="U74" s="1026"/>
      <c r="V74" s="1026"/>
      <c r="W74" s="1026"/>
      <c r="X74" s="1026"/>
      <c r="Y74" s="1026"/>
      <c r="Z74" s="1026"/>
      <c r="AA74" s="1026"/>
      <c r="AB74" s="1026"/>
      <c r="AC74" s="1026"/>
      <c r="AD74" s="1026"/>
      <c r="AE74" s="1026"/>
      <c r="AF74" s="1026"/>
      <c r="AG74" s="1026"/>
      <c r="AH74" s="1026"/>
      <c r="AI74" s="1026"/>
      <c r="AJ74" s="1026"/>
      <c r="AK74" s="1026"/>
      <c r="AL74" s="1026"/>
      <c r="AM74" s="1026"/>
      <c r="AN74" s="1026"/>
      <c r="AO74" s="1026"/>
      <c r="AP74" s="1026"/>
      <c r="AQ74" s="1026"/>
      <c r="AR74" s="1026"/>
      <c r="AS74" s="1026"/>
      <c r="AT74" s="1026"/>
      <c r="AU74" s="1026"/>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2">
      <c r="A75" s="262">
        <v>8</v>
      </c>
      <c r="B75" s="1029"/>
      <c r="C75" s="1030"/>
      <c r="D75" s="1030"/>
      <c r="E75" s="1030"/>
      <c r="F75" s="1030"/>
      <c r="G75" s="1030"/>
      <c r="H75" s="1030"/>
      <c r="I75" s="1030"/>
      <c r="J75" s="1030"/>
      <c r="K75" s="1030"/>
      <c r="L75" s="1030"/>
      <c r="M75" s="1030"/>
      <c r="N75" s="1030"/>
      <c r="O75" s="1030"/>
      <c r="P75" s="1031"/>
      <c r="Q75" s="1033"/>
      <c r="R75" s="1034"/>
      <c r="S75" s="1034"/>
      <c r="T75" s="1034"/>
      <c r="U75" s="1035"/>
      <c r="V75" s="1036"/>
      <c r="W75" s="1034"/>
      <c r="X75" s="1034"/>
      <c r="Y75" s="1034"/>
      <c r="Z75" s="1035"/>
      <c r="AA75" s="1036"/>
      <c r="AB75" s="1034"/>
      <c r="AC75" s="1034"/>
      <c r="AD75" s="1034"/>
      <c r="AE75" s="1035"/>
      <c r="AF75" s="1036"/>
      <c r="AG75" s="1034"/>
      <c r="AH75" s="1034"/>
      <c r="AI75" s="1034"/>
      <c r="AJ75" s="1035"/>
      <c r="AK75" s="1036"/>
      <c r="AL75" s="1034"/>
      <c r="AM75" s="1034"/>
      <c r="AN75" s="1034"/>
      <c r="AO75" s="1035"/>
      <c r="AP75" s="1036"/>
      <c r="AQ75" s="1034"/>
      <c r="AR75" s="1034"/>
      <c r="AS75" s="1034"/>
      <c r="AT75" s="1035"/>
      <c r="AU75" s="1036"/>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2">
      <c r="A76" s="262">
        <v>9</v>
      </c>
      <c r="B76" s="1029"/>
      <c r="C76" s="1030"/>
      <c r="D76" s="1030"/>
      <c r="E76" s="1030"/>
      <c r="F76" s="1030"/>
      <c r="G76" s="1030"/>
      <c r="H76" s="1030"/>
      <c r="I76" s="1030"/>
      <c r="J76" s="1030"/>
      <c r="K76" s="1030"/>
      <c r="L76" s="1030"/>
      <c r="M76" s="1030"/>
      <c r="N76" s="1030"/>
      <c r="O76" s="1030"/>
      <c r="P76" s="1031"/>
      <c r="Q76" s="1033"/>
      <c r="R76" s="1034"/>
      <c r="S76" s="1034"/>
      <c r="T76" s="1034"/>
      <c r="U76" s="1035"/>
      <c r="V76" s="1036"/>
      <c r="W76" s="1034"/>
      <c r="X76" s="1034"/>
      <c r="Y76" s="1034"/>
      <c r="Z76" s="1035"/>
      <c r="AA76" s="1036"/>
      <c r="AB76" s="1034"/>
      <c r="AC76" s="1034"/>
      <c r="AD76" s="1034"/>
      <c r="AE76" s="1035"/>
      <c r="AF76" s="1036"/>
      <c r="AG76" s="1034"/>
      <c r="AH76" s="1034"/>
      <c r="AI76" s="1034"/>
      <c r="AJ76" s="1035"/>
      <c r="AK76" s="1036"/>
      <c r="AL76" s="1034"/>
      <c r="AM76" s="1034"/>
      <c r="AN76" s="1034"/>
      <c r="AO76" s="1035"/>
      <c r="AP76" s="1036"/>
      <c r="AQ76" s="1034"/>
      <c r="AR76" s="1034"/>
      <c r="AS76" s="1034"/>
      <c r="AT76" s="1035"/>
      <c r="AU76" s="1036"/>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2">
      <c r="A77" s="262">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2">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2">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2">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2">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2">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2">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2">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2">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2">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2">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5">
      <c r="A88" s="265" t="s">
        <v>388</v>
      </c>
      <c r="B88" s="999" t="s">
        <v>419</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27</v>
      </c>
      <c r="AG88" s="1014"/>
      <c r="AH88" s="1014"/>
      <c r="AI88" s="1014"/>
      <c r="AJ88" s="1014"/>
      <c r="AK88" s="1018"/>
      <c r="AL88" s="1018"/>
      <c r="AM88" s="1018"/>
      <c r="AN88" s="1018"/>
      <c r="AO88" s="1018"/>
      <c r="AP88" s="1014">
        <v>262</v>
      </c>
      <c r="AQ88" s="1014"/>
      <c r="AR88" s="1014"/>
      <c r="AS88" s="1014"/>
      <c r="AT88" s="1014"/>
      <c r="AU88" s="1014">
        <v>124</v>
      </c>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388</v>
      </c>
      <c r="BR102" s="999" t="s">
        <v>420</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c r="CS102" s="1006"/>
      <c r="CT102" s="1006"/>
      <c r="CU102" s="1006"/>
      <c r="CV102" s="1007"/>
      <c r="CW102" s="1005"/>
      <c r="CX102" s="1006"/>
      <c r="CY102" s="1006"/>
      <c r="CZ102" s="1006"/>
      <c r="DA102" s="1007"/>
      <c r="DB102" s="1005"/>
      <c r="DC102" s="1006"/>
      <c r="DD102" s="1006"/>
      <c r="DE102" s="1006"/>
      <c r="DF102" s="1007"/>
      <c r="DG102" s="1005"/>
      <c r="DH102" s="1006"/>
      <c r="DI102" s="1006"/>
      <c r="DJ102" s="1006"/>
      <c r="DK102" s="1007"/>
      <c r="DL102" s="1005"/>
      <c r="DM102" s="1006"/>
      <c r="DN102" s="1006"/>
      <c r="DO102" s="1006"/>
      <c r="DP102" s="1007"/>
      <c r="DQ102" s="1005"/>
      <c r="DR102" s="1006"/>
      <c r="DS102" s="1006"/>
      <c r="DT102" s="1006"/>
      <c r="DU102" s="1007"/>
      <c r="DV102" s="988"/>
      <c r="DW102" s="989"/>
      <c r="DX102" s="989"/>
      <c r="DY102" s="989"/>
      <c r="DZ102" s="990"/>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421</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422</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423</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424</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993" t="s">
        <v>425</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426</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2">
      <c r="A109" s="948" t="s">
        <v>427</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428</v>
      </c>
      <c r="AB109" s="949"/>
      <c r="AC109" s="949"/>
      <c r="AD109" s="949"/>
      <c r="AE109" s="950"/>
      <c r="AF109" s="951" t="s">
        <v>306</v>
      </c>
      <c r="AG109" s="949"/>
      <c r="AH109" s="949"/>
      <c r="AI109" s="949"/>
      <c r="AJ109" s="950"/>
      <c r="AK109" s="951" t="s">
        <v>305</v>
      </c>
      <c r="AL109" s="949"/>
      <c r="AM109" s="949"/>
      <c r="AN109" s="949"/>
      <c r="AO109" s="950"/>
      <c r="AP109" s="951" t="s">
        <v>429</v>
      </c>
      <c r="AQ109" s="949"/>
      <c r="AR109" s="949"/>
      <c r="AS109" s="949"/>
      <c r="AT109" s="980"/>
      <c r="AU109" s="948" t="s">
        <v>427</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428</v>
      </c>
      <c r="BR109" s="949"/>
      <c r="BS109" s="949"/>
      <c r="BT109" s="949"/>
      <c r="BU109" s="950"/>
      <c r="BV109" s="951" t="s">
        <v>306</v>
      </c>
      <c r="BW109" s="949"/>
      <c r="BX109" s="949"/>
      <c r="BY109" s="949"/>
      <c r="BZ109" s="950"/>
      <c r="CA109" s="951" t="s">
        <v>305</v>
      </c>
      <c r="CB109" s="949"/>
      <c r="CC109" s="949"/>
      <c r="CD109" s="949"/>
      <c r="CE109" s="950"/>
      <c r="CF109" s="987" t="s">
        <v>429</v>
      </c>
      <c r="CG109" s="987"/>
      <c r="CH109" s="987"/>
      <c r="CI109" s="987"/>
      <c r="CJ109" s="987"/>
      <c r="CK109" s="951" t="s">
        <v>430</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428</v>
      </c>
      <c r="DH109" s="949"/>
      <c r="DI109" s="949"/>
      <c r="DJ109" s="949"/>
      <c r="DK109" s="950"/>
      <c r="DL109" s="951" t="s">
        <v>306</v>
      </c>
      <c r="DM109" s="949"/>
      <c r="DN109" s="949"/>
      <c r="DO109" s="949"/>
      <c r="DP109" s="950"/>
      <c r="DQ109" s="951" t="s">
        <v>305</v>
      </c>
      <c r="DR109" s="949"/>
      <c r="DS109" s="949"/>
      <c r="DT109" s="949"/>
      <c r="DU109" s="950"/>
      <c r="DV109" s="951" t="s">
        <v>429</v>
      </c>
      <c r="DW109" s="949"/>
      <c r="DX109" s="949"/>
      <c r="DY109" s="949"/>
      <c r="DZ109" s="980"/>
    </row>
    <row r="110" spans="1:131" s="247" customFormat="1" ht="26.25" customHeight="1" x14ac:dyDescent="0.2">
      <c r="A110" s="851" t="s">
        <v>431</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748346</v>
      </c>
      <c r="AB110" s="942"/>
      <c r="AC110" s="942"/>
      <c r="AD110" s="942"/>
      <c r="AE110" s="943"/>
      <c r="AF110" s="944">
        <v>709272</v>
      </c>
      <c r="AG110" s="942"/>
      <c r="AH110" s="942"/>
      <c r="AI110" s="942"/>
      <c r="AJ110" s="943"/>
      <c r="AK110" s="944">
        <v>685328</v>
      </c>
      <c r="AL110" s="942"/>
      <c r="AM110" s="942"/>
      <c r="AN110" s="942"/>
      <c r="AO110" s="943"/>
      <c r="AP110" s="945">
        <v>22.8</v>
      </c>
      <c r="AQ110" s="946"/>
      <c r="AR110" s="946"/>
      <c r="AS110" s="946"/>
      <c r="AT110" s="947"/>
      <c r="AU110" s="981" t="s">
        <v>72</v>
      </c>
      <c r="AV110" s="982"/>
      <c r="AW110" s="982"/>
      <c r="AX110" s="982"/>
      <c r="AY110" s="982"/>
      <c r="AZ110" s="907" t="s">
        <v>432</v>
      </c>
      <c r="BA110" s="852"/>
      <c r="BB110" s="852"/>
      <c r="BC110" s="852"/>
      <c r="BD110" s="852"/>
      <c r="BE110" s="852"/>
      <c r="BF110" s="852"/>
      <c r="BG110" s="852"/>
      <c r="BH110" s="852"/>
      <c r="BI110" s="852"/>
      <c r="BJ110" s="852"/>
      <c r="BK110" s="852"/>
      <c r="BL110" s="852"/>
      <c r="BM110" s="852"/>
      <c r="BN110" s="852"/>
      <c r="BO110" s="852"/>
      <c r="BP110" s="853"/>
      <c r="BQ110" s="908">
        <v>9123170</v>
      </c>
      <c r="BR110" s="889"/>
      <c r="BS110" s="889"/>
      <c r="BT110" s="889"/>
      <c r="BU110" s="889"/>
      <c r="BV110" s="889">
        <v>9582941</v>
      </c>
      <c r="BW110" s="889"/>
      <c r="BX110" s="889"/>
      <c r="BY110" s="889"/>
      <c r="BZ110" s="889"/>
      <c r="CA110" s="889">
        <v>10402615</v>
      </c>
      <c r="CB110" s="889"/>
      <c r="CC110" s="889"/>
      <c r="CD110" s="889"/>
      <c r="CE110" s="889"/>
      <c r="CF110" s="913">
        <v>345.9</v>
      </c>
      <c r="CG110" s="914"/>
      <c r="CH110" s="914"/>
      <c r="CI110" s="914"/>
      <c r="CJ110" s="914"/>
      <c r="CK110" s="977" t="s">
        <v>433</v>
      </c>
      <c r="CL110" s="863"/>
      <c r="CM110" s="938" t="s">
        <v>434</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134</v>
      </c>
      <c r="DH110" s="889"/>
      <c r="DI110" s="889"/>
      <c r="DJ110" s="889"/>
      <c r="DK110" s="889"/>
      <c r="DL110" s="889" t="s">
        <v>435</v>
      </c>
      <c r="DM110" s="889"/>
      <c r="DN110" s="889"/>
      <c r="DO110" s="889"/>
      <c r="DP110" s="889"/>
      <c r="DQ110" s="889" t="s">
        <v>435</v>
      </c>
      <c r="DR110" s="889"/>
      <c r="DS110" s="889"/>
      <c r="DT110" s="889"/>
      <c r="DU110" s="889"/>
      <c r="DV110" s="890" t="s">
        <v>435</v>
      </c>
      <c r="DW110" s="890"/>
      <c r="DX110" s="890"/>
      <c r="DY110" s="890"/>
      <c r="DZ110" s="891"/>
    </row>
    <row r="111" spans="1:131" s="247" customFormat="1" ht="26.25" customHeight="1" x14ac:dyDescent="0.2">
      <c r="A111" s="818" t="s">
        <v>436</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134</v>
      </c>
      <c r="AB111" s="970"/>
      <c r="AC111" s="970"/>
      <c r="AD111" s="970"/>
      <c r="AE111" s="971"/>
      <c r="AF111" s="972" t="s">
        <v>134</v>
      </c>
      <c r="AG111" s="970"/>
      <c r="AH111" s="970"/>
      <c r="AI111" s="970"/>
      <c r="AJ111" s="971"/>
      <c r="AK111" s="972" t="s">
        <v>435</v>
      </c>
      <c r="AL111" s="970"/>
      <c r="AM111" s="970"/>
      <c r="AN111" s="970"/>
      <c r="AO111" s="971"/>
      <c r="AP111" s="973" t="s">
        <v>435</v>
      </c>
      <c r="AQ111" s="974"/>
      <c r="AR111" s="974"/>
      <c r="AS111" s="974"/>
      <c r="AT111" s="975"/>
      <c r="AU111" s="983"/>
      <c r="AV111" s="984"/>
      <c r="AW111" s="984"/>
      <c r="AX111" s="984"/>
      <c r="AY111" s="984"/>
      <c r="AZ111" s="859" t="s">
        <v>437</v>
      </c>
      <c r="BA111" s="794"/>
      <c r="BB111" s="794"/>
      <c r="BC111" s="794"/>
      <c r="BD111" s="794"/>
      <c r="BE111" s="794"/>
      <c r="BF111" s="794"/>
      <c r="BG111" s="794"/>
      <c r="BH111" s="794"/>
      <c r="BI111" s="794"/>
      <c r="BJ111" s="794"/>
      <c r="BK111" s="794"/>
      <c r="BL111" s="794"/>
      <c r="BM111" s="794"/>
      <c r="BN111" s="794"/>
      <c r="BO111" s="794"/>
      <c r="BP111" s="795"/>
      <c r="BQ111" s="860" t="s">
        <v>134</v>
      </c>
      <c r="BR111" s="861"/>
      <c r="BS111" s="861"/>
      <c r="BT111" s="861"/>
      <c r="BU111" s="861"/>
      <c r="BV111" s="861" t="s">
        <v>134</v>
      </c>
      <c r="BW111" s="861"/>
      <c r="BX111" s="861"/>
      <c r="BY111" s="861"/>
      <c r="BZ111" s="861"/>
      <c r="CA111" s="861" t="s">
        <v>435</v>
      </c>
      <c r="CB111" s="861"/>
      <c r="CC111" s="861"/>
      <c r="CD111" s="861"/>
      <c r="CE111" s="861"/>
      <c r="CF111" s="922" t="s">
        <v>134</v>
      </c>
      <c r="CG111" s="923"/>
      <c r="CH111" s="923"/>
      <c r="CI111" s="923"/>
      <c r="CJ111" s="923"/>
      <c r="CK111" s="978"/>
      <c r="CL111" s="865"/>
      <c r="CM111" s="868" t="s">
        <v>438</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435</v>
      </c>
      <c r="DH111" s="861"/>
      <c r="DI111" s="861"/>
      <c r="DJ111" s="861"/>
      <c r="DK111" s="861"/>
      <c r="DL111" s="861" t="s">
        <v>134</v>
      </c>
      <c r="DM111" s="861"/>
      <c r="DN111" s="861"/>
      <c r="DO111" s="861"/>
      <c r="DP111" s="861"/>
      <c r="DQ111" s="861" t="s">
        <v>435</v>
      </c>
      <c r="DR111" s="861"/>
      <c r="DS111" s="861"/>
      <c r="DT111" s="861"/>
      <c r="DU111" s="861"/>
      <c r="DV111" s="838" t="s">
        <v>134</v>
      </c>
      <c r="DW111" s="838"/>
      <c r="DX111" s="838"/>
      <c r="DY111" s="838"/>
      <c r="DZ111" s="839"/>
    </row>
    <row r="112" spans="1:131" s="247" customFormat="1" ht="26.25" customHeight="1" x14ac:dyDescent="0.2">
      <c r="A112" s="963" t="s">
        <v>439</v>
      </c>
      <c r="B112" s="964"/>
      <c r="C112" s="794" t="s">
        <v>440</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134</v>
      </c>
      <c r="AB112" s="824"/>
      <c r="AC112" s="824"/>
      <c r="AD112" s="824"/>
      <c r="AE112" s="825"/>
      <c r="AF112" s="826" t="s">
        <v>134</v>
      </c>
      <c r="AG112" s="824"/>
      <c r="AH112" s="824"/>
      <c r="AI112" s="824"/>
      <c r="AJ112" s="825"/>
      <c r="AK112" s="826" t="s">
        <v>435</v>
      </c>
      <c r="AL112" s="824"/>
      <c r="AM112" s="824"/>
      <c r="AN112" s="824"/>
      <c r="AO112" s="825"/>
      <c r="AP112" s="871" t="s">
        <v>390</v>
      </c>
      <c r="AQ112" s="872"/>
      <c r="AR112" s="872"/>
      <c r="AS112" s="872"/>
      <c r="AT112" s="873"/>
      <c r="AU112" s="983"/>
      <c r="AV112" s="984"/>
      <c r="AW112" s="984"/>
      <c r="AX112" s="984"/>
      <c r="AY112" s="984"/>
      <c r="AZ112" s="859" t="s">
        <v>441</v>
      </c>
      <c r="BA112" s="794"/>
      <c r="BB112" s="794"/>
      <c r="BC112" s="794"/>
      <c r="BD112" s="794"/>
      <c r="BE112" s="794"/>
      <c r="BF112" s="794"/>
      <c r="BG112" s="794"/>
      <c r="BH112" s="794"/>
      <c r="BI112" s="794"/>
      <c r="BJ112" s="794"/>
      <c r="BK112" s="794"/>
      <c r="BL112" s="794"/>
      <c r="BM112" s="794"/>
      <c r="BN112" s="794"/>
      <c r="BO112" s="794"/>
      <c r="BP112" s="795"/>
      <c r="BQ112" s="860">
        <v>4070706</v>
      </c>
      <c r="BR112" s="861"/>
      <c r="BS112" s="861"/>
      <c r="BT112" s="861"/>
      <c r="BU112" s="861"/>
      <c r="BV112" s="861">
        <v>4144378</v>
      </c>
      <c r="BW112" s="861"/>
      <c r="BX112" s="861"/>
      <c r="BY112" s="861"/>
      <c r="BZ112" s="861"/>
      <c r="CA112" s="861">
        <v>4856481</v>
      </c>
      <c r="CB112" s="861"/>
      <c r="CC112" s="861"/>
      <c r="CD112" s="861"/>
      <c r="CE112" s="861"/>
      <c r="CF112" s="922">
        <v>161.5</v>
      </c>
      <c r="CG112" s="923"/>
      <c r="CH112" s="923"/>
      <c r="CI112" s="923"/>
      <c r="CJ112" s="923"/>
      <c r="CK112" s="978"/>
      <c r="CL112" s="865"/>
      <c r="CM112" s="868" t="s">
        <v>442</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435</v>
      </c>
      <c r="DH112" s="861"/>
      <c r="DI112" s="861"/>
      <c r="DJ112" s="861"/>
      <c r="DK112" s="861"/>
      <c r="DL112" s="861" t="s">
        <v>435</v>
      </c>
      <c r="DM112" s="861"/>
      <c r="DN112" s="861"/>
      <c r="DO112" s="861"/>
      <c r="DP112" s="861"/>
      <c r="DQ112" s="861" t="s">
        <v>435</v>
      </c>
      <c r="DR112" s="861"/>
      <c r="DS112" s="861"/>
      <c r="DT112" s="861"/>
      <c r="DU112" s="861"/>
      <c r="DV112" s="838" t="s">
        <v>134</v>
      </c>
      <c r="DW112" s="838"/>
      <c r="DX112" s="838"/>
      <c r="DY112" s="838"/>
      <c r="DZ112" s="839"/>
    </row>
    <row r="113" spans="1:130" s="247" customFormat="1" ht="26.25" customHeight="1" x14ac:dyDescent="0.2">
      <c r="A113" s="965"/>
      <c r="B113" s="966"/>
      <c r="C113" s="794" t="s">
        <v>443</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109449</v>
      </c>
      <c r="AB113" s="970"/>
      <c r="AC113" s="970"/>
      <c r="AD113" s="970"/>
      <c r="AE113" s="971"/>
      <c r="AF113" s="972">
        <v>116626</v>
      </c>
      <c r="AG113" s="970"/>
      <c r="AH113" s="970"/>
      <c r="AI113" s="970"/>
      <c r="AJ113" s="971"/>
      <c r="AK113" s="972">
        <v>177156</v>
      </c>
      <c r="AL113" s="970"/>
      <c r="AM113" s="970"/>
      <c r="AN113" s="970"/>
      <c r="AO113" s="971"/>
      <c r="AP113" s="973">
        <v>5.9</v>
      </c>
      <c r="AQ113" s="974"/>
      <c r="AR113" s="974"/>
      <c r="AS113" s="974"/>
      <c r="AT113" s="975"/>
      <c r="AU113" s="983"/>
      <c r="AV113" s="984"/>
      <c r="AW113" s="984"/>
      <c r="AX113" s="984"/>
      <c r="AY113" s="984"/>
      <c r="AZ113" s="859" t="s">
        <v>444</v>
      </c>
      <c r="BA113" s="794"/>
      <c r="BB113" s="794"/>
      <c r="BC113" s="794"/>
      <c r="BD113" s="794"/>
      <c r="BE113" s="794"/>
      <c r="BF113" s="794"/>
      <c r="BG113" s="794"/>
      <c r="BH113" s="794"/>
      <c r="BI113" s="794"/>
      <c r="BJ113" s="794"/>
      <c r="BK113" s="794"/>
      <c r="BL113" s="794"/>
      <c r="BM113" s="794"/>
      <c r="BN113" s="794"/>
      <c r="BO113" s="794"/>
      <c r="BP113" s="795"/>
      <c r="BQ113" s="860">
        <v>188587</v>
      </c>
      <c r="BR113" s="861"/>
      <c r="BS113" s="861"/>
      <c r="BT113" s="861"/>
      <c r="BU113" s="861"/>
      <c r="BV113" s="861">
        <v>154579</v>
      </c>
      <c r="BW113" s="861"/>
      <c r="BX113" s="861"/>
      <c r="BY113" s="861"/>
      <c r="BZ113" s="861"/>
      <c r="CA113" s="861">
        <v>124364</v>
      </c>
      <c r="CB113" s="861"/>
      <c r="CC113" s="861"/>
      <c r="CD113" s="861"/>
      <c r="CE113" s="861"/>
      <c r="CF113" s="922">
        <v>4.0999999999999996</v>
      </c>
      <c r="CG113" s="923"/>
      <c r="CH113" s="923"/>
      <c r="CI113" s="923"/>
      <c r="CJ113" s="923"/>
      <c r="CK113" s="978"/>
      <c r="CL113" s="865"/>
      <c r="CM113" s="868" t="s">
        <v>445</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134</v>
      </c>
      <c r="DH113" s="824"/>
      <c r="DI113" s="824"/>
      <c r="DJ113" s="824"/>
      <c r="DK113" s="825"/>
      <c r="DL113" s="826" t="s">
        <v>134</v>
      </c>
      <c r="DM113" s="824"/>
      <c r="DN113" s="824"/>
      <c r="DO113" s="824"/>
      <c r="DP113" s="825"/>
      <c r="DQ113" s="826" t="s">
        <v>435</v>
      </c>
      <c r="DR113" s="824"/>
      <c r="DS113" s="824"/>
      <c r="DT113" s="824"/>
      <c r="DU113" s="825"/>
      <c r="DV113" s="871" t="s">
        <v>134</v>
      </c>
      <c r="DW113" s="872"/>
      <c r="DX113" s="872"/>
      <c r="DY113" s="872"/>
      <c r="DZ113" s="873"/>
    </row>
    <row r="114" spans="1:130" s="247" customFormat="1" ht="26.25" customHeight="1" x14ac:dyDescent="0.2">
      <c r="A114" s="965"/>
      <c r="B114" s="966"/>
      <c r="C114" s="794" t="s">
        <v>446</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34953</v>
      </c>
      <c r="AB114" s="824"/>
      <c r="AC114" s="824"/>
      <c r="AD114" s="824"/>
      <c r="AE114" s="825"/>
      <c r="AF114" s="826">
        <v>34888</v>
      </c>
      <c r="AG114" s="824"/>
      <c r="AH114" s="824"/>
      <c r="AI114" s="824"/>
      <c r="AJ114" s="825"/>
      <c r="AK114" s="826">
        <v>34830</v>
      </c>
      <c r="AL114" s="824"/>
      <c r="AM114" s="824"/>
      <c r="AN114" s="824"/>
      <c r="AO114" s="825"/>
      <c r="AP114" s="871">
        <v>1.2</v>
      </c>
      <c r="AQ114" s="872"/>
      <c r="AR114" s="872"/>
      <c r="AS114" s="872"/>
      <c r="AT114" s="873"/>
      <c r="AU114" s="983"/>
      <c r="AV114" s="984"/>
      <c r="AW114" s="984"/>
      <c r="AX114" s="984"/>
      <c r="AY114" s="984"/>
      <c r="AZ114" s="859" t="s">
        <v>447</v>
      </c>
      <c r="BA114" s="794"/>
      <c r="BB114" s="794"/>
      <c r="BC114" s="794"/>
      <c r="BD114" s="794"/>
      <c r="BE114" s="794"/>
      <c r="BF114" s="794"/>
      <c r="BG114" s="794"/>
      <c r="BH114" s="794"/>
      <c r="BI114" s="794"/>
      <c r="BJ114" s="794"/>
      <c r="BK114" s="794"/>
      <c r="BL114" s="794"/>
      <c r="BM114" s="794"/>
      <c r="BN114" s="794"/>
      <c r="BO114" s="794"/>
      <c r="BP114" s="795"/>
      <c r="BQ114" s="860">
        <v>887710</v>
      </c>
      <c r="BR114" s="861"/>
      <c r="BS114" s="861"/>
      <c r="BT114" s="861"/>
      <c r="BU114" s="861"/>
      <c r="BV114" s="861">
        <v>885098</v>
      </c>
      <c r="BW114" s="861"/>
      <c r="BX114" s="861"/>
      <c r="BY114" s="861"/>
      <c r="BZ114" s="861"/>
      <c r="CA114" s="861">
        <v>967465</v>
      </c>
      <c r="CB114" s="861"/>
      <c r="CC114" s="861"/>
      <c r="CD114" s="861"/>
      <c r="CE114" s="861"/>
      <c r="CF114" s="922">
        <v>32.200000000000003</v>
      </c>
      <c r="CG114" s="923"/>
      <c r="CH114" s="923"/>
      <c r="CI114" s="923"/>
      <c r="CJ114" s="923"/>
      <c r="CK114" s="978"/>
      <c r="CL114" s="865"/>
      <c r="CM114" s="868" t="s">
        <v>448</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134</v>
      </c>
      <c r="DH114" s="824"/>
      <c r="DI114" s="824"/>
      <c r="DJ114" s="824"/>
      <c r="DK114" s="825"/>
      <c r="DL114" s="826" t="s">
        <v>435</v>
      </c>
      <c r="DM114" s="824"/>
      <c r="DN114" s="824"/>
      <c r="DO114" s="824"/>
      <c r="DP114" s="825"/>
      <c r="DQ114" s="826" t="s">
        <v>435</v>
      </c>
      <c r="DR114" s="824"/>
      <c r="DS114" s="824"/>
      <c r="DT114" s="824"/>
      <c r="DU114" s="825"/>
      <c r="DV114" s="871" t="s">
        <v>134</v>
      </c>
      <c r="DW114" s="872"/>
      <c r="DX114" s="872"/>
      <c r="DY114" s="872"/>
      <c r="DZ114" s="873"/>
    </row>
    <row r="115" spans="1:130" s="247" customFormat="1" ht="26.25" customHeight="1" x14ac:dyDescent="0.2">
      <c r="A115" s="965"/>
      <c r="B115" s="966"/>
      <c r="C115" s="794" t="s">
        <v>449</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10486</v>
      </c>
      <c r="AB115" s="970"/>
      <c r="AC115" s="970"/>
      <c r="AD115" s="970"/>
      <c r="AE115" s="971"/>
      <c r="AF115" s="972">
        <v>14108</v>
      </c>
      <c r="AG115" s="970"/>
      <c r="AH115" s="970"/>
      <c r="AI115" s="970"/>
      <c r="AJ115" s="971"/>
      <c r="AK115" s="972">
        <v>13602</v>
      </c>
      <c r="AL115" s="970"/>
      <c r="AM115" s="970"/>
      <c r="AN115" s="970"/>
      <c r="AO115" s="971"/>
      <c r="AP115" s="973">
        <v>0.5</v>
      </c>
      <c r="AQ115" s="974"/>
      <c r="AR115" s="974"/>
      <c r="AS115" s="974"/>
      <c r="AT115" s="975"/>
      <c r="AU115" s="983"/>
      <c r="AV115" s="984"/>
      <c r="AW115" s="984"/>
      <c r="AX115" s="984"/>
      <c r="AY115" s="984"/>
      <c r="AZ115" s="859" t="s">
        <v>450</v>
      </c>
      <c r="BA115" s="794"/>
      <c r="BB115" s="794"/>
      <c r="BC115" s="794"/>
      <c r="BD115" s="794"/>
      <c r="BE115" s="794"/>
      <c r="BF115" s="794"/>
      <c r="BG115" s="794"/>
      <c r="BH115" s="794"/>
      <c r="BI115" s="794"/>
      <c r="BJ115" s="794"/>
      <c r="BK115" s="794"/>
      <c r="BL115" s="794"/>
      <c r="BM115" s="794"/>
      <c r="BN115" s="794"/>
      <c r="BO115" s="794"/>
      <c r="BP115" s="795"/>
      <c r="BQ115" s="860" t="s">
        <v>134</v>
      </c>
      <c r="BR115" s="861"/>
      <c r="BS115" s="861"/>
      <c r="BT115" s="861"/>
      <c r="BU115" s="861"/>
      <c r="BV115" s="861" t="s">
        <v>435</v>
      </c>
      <c r="BW115" s="861"/>
      <c r="BX115" s="861"/>
      <c r="BY115" s="861"/>
      <c r="BZ115" s="861"/>
      <c r="CA115" s="861" t="s">
        <v>134</v>
      </c>
      <c r="CB115" s="861"/>
      <c r="CC115" s="861"/>
      <c r="CD115" s="861"/>
      <c r="CE115" s="861"/>
      <c r="CF115" s="922" t="s">
        <v>134</v>
      </c>
      <c r="CG115" s="923"/>
      <c r="CH115" s="923"/>
      <c r="CI115" s="923"/>
      <c r="CJ115" s="923"/>
      <c r="CK115" s="978"/>
      <c r="CL115" s="865"/>
      <c r="CM115" s="859" t="s">
        <v>451</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435</v>
      </c>
      <c r="DH115" s="824"/>
      <c r="DI115" s="824"/>
      <c r="DJ115" s="824"/>
      <c r="DK115" s="825"/>
      <c r="DL115" s="826" t="s">
        <v>435</v>
      </c>
      <c r="DM115" s="824"/>
      <c r="DN115" s="824"/>
      <c r="DO115" s="824"/>
      <c r="DP115" s="825"/>
      <c r="DQ115" s="826" t="s">
        <v>134</v>
      </c>
      <c r="DR115" s="824"/>
      <c r="DS115" s="824"/>
      <c r="DT115" s="824"/>
      <c r="DU115" s="825"/>
      <c r="DV115" s="871" t="s">
        <v>134</v>
      </c>
      <c r="DW115" s="872"/>
      <c r="DX115" s="872"/>
      <c r="DY115" s="872"/>
      <c r="DZ115" s="873"/>
    </row>
    <row r="116" spans="1:130" s="247" customFormat="1" ht="26.25" customHeight="1" x14ac:dyDescent="0.2">
      <c r="A116" s="967"/>
      <c r="B116" s="968"/>
      <c r="C116" s="927" t="s">
        <v>452</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v>102</v>
      </c>
      <c r="AB116" s="824"/>
      <c r="AC116" s="824"/>
      <c r="AD116" s="824"/>
      <c r="AE116" s="825"/>
      <c r="AF116" s="826">
        <v>13</v>
      </c>
      <c r="AG116" s="824"/>
      <c r="AH116" s="824"/>
      <c r="AI116" s="824"/>
      <c r="AJ116" s="825"/>
      <c r="AK116" s="826">
        <v>27</v>
      </c>
      <c r="AL116" s="824"/>
      <c r="AM116" s="824"/>
      <c r="AN116" s="824"/>
      <c r="AO116" s="825"/>
      <c r="AP116" s="871">
        <v>0</v>
      </c>
      <c r="AQ116" s="872"/>
      <c r="AR116" s="872"/>
      <c r="AS116" s="872"/>
      <c r="AT116" s="873"/>
      <c r="AU116" s="983"/>
      <c r="AV116" s="984"/>
      <c r="AW116" s="984"/>
      <c r="AX116" s="984"/>
      <c r="AY116" s="984"/>
      <c r="AZ116" s="910" t="s">
        <v>453</v>
      </c>
      <c r="BA116" s="911"/>
      <c r="BB116" s="911"/>
      <c r="BC116" s="911"/>
      <c r="BD116" s="911"/>
      <c r="BE116" s="911"/>
      <c r="BF116" s="911"/>
      <c r="BG116" s="911"/>
      <c r="BH116" s="911"/>
      <c r="BI116" s="911"/>
      <c r="BJ116" s="911"/>
      <c r="BK116" s="911"/>
      <c r="BL116" s="911"/>
      <c r="BM116" s="911"/>
      <c r="BN116" s="911"/>
      <c r="BO116" s="911"/>
      <c r="BP116" s="912"/>
      <c r="BQ116" s="860" t="s">
        <v>134</v>
      </c>
      <c r="BR116" s="861"/>
      <c r="BS116" s="861"/>
      <c r="BT116" s="861"/>
      <c r="BU116" s="861"/>
      <c r="BV116" s="861" t="s">
        <v>134</v>
      </c>
      <c r="BW116" s="861"/>
      <c r="BX116" s="861"/>
      <c r="BY116" s="861"/>
      <c r="BZ116" s="861"/>
      <c r="CA116" s="861" t="s">
        <v>454</v>
      </c>
      <c r="CB116" s="861"/>
      <c r="CC116" s="861"/>
      <c r="CD116" s="861"/>
      <c r="CE116" s="861"/>
      <c r="CF116" s="922" t="s">
        <v>134</v>
      </c>
      <c r="CG116" s="923"/>
      <c r="CH116" s="923"/>
      <c r="CI116" s="923"/>
      <c r="CJ116" s="923"/>
      <c r="CK116" s="978"/>
      <c r="CL116" s="865"/>
      <c r="CM116" s="868" t="s">
        <v>455</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134</v>
      </c>
      <c r="DH116" s="824"/>
      <c r="DI116" s="824"/>
      <c r="DJ116" s="824"/>
      <c r="DK116" s="825"/>
      <c r="DL116" s="826" t="s">
        <v>134</v>
      </c>
      <c r="DM116" s="824"/>
      <c r="DN116" s="824"/>
      <c r="DO116" s="824"/>
      <c r="DP116" s="825"/>
      <c r="DQ116" s="826" t="s">
        <v>435</v>
      </c>
      <c r="DR116" s="824"/>
      <c r="DS116" s="824"/>
      <c r="DT116" s="824"/>
      <c r="DU116" s="825"/>
      <c r="DV116" s="871" t="s">
        <v>134</v>
      </c>
      <c r="DW116" s="872"/>
      <c r="DX116" s="872"/>
      <c r="DY116" s="872"/>
      <c r="DZ116" s="873"/>
    </row>
    <row r="117" spans="1:130" s="247" customFormat="1" ht="26.25" customHeight="1" x14ac:dyDescent="0.2">
      <c r="A117" s="948" t="s">
        <v>184</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456</v>
      </c>
      <c r="Z117" s="950"/>
      <c r="AA117" s="955">
        <v>903336</v>
      </c>
      <c r="AB117" s="956"/>
      <c r="AC117" s="956"/>
      <c r="AD117" s="956"/>
      <c r="AE117" s="957"/>
      <c r="AF117" s="958">
        <v>874907</v>
      </c>
      <c r="AG117" s="956"/>
      <c r="AH117" s="956"/>
      <c r="AI117" s="956"/>
      <c r="AJ117" s="957"/>
      <c r="AK117" s="958">
        <v>910943</v>
      </c>
      <c r="AL117" s="956"/>
      <c r="AM117" s="956"/>
      <c r="AN117" s="956"/>
      <c r="AO117" s="957"/>
      <c r="AP117" s="959"/>
      <c r="AQ117" s="960"/>
      <c r="AR117" s="960"/>
      <c r="AS117" s="960"/>
      <c r="AT117" s="961"/>
      <c r="AU117" s="983"/>
      <c r="AV117" s="984"/>
      <c r="AW117" s="984"/>
      <c r="AX117" s="984"/>
      <c r="AY117" s="984"/>
      <c r="AZ117" s="910" t="s">
        <v>457</v>
      </c>
      <c r="BA117" s="911"/>
      <c r="BB117" s="911"/>
      <c r="BC117" s="911"/>
      <c r="BD117" s="911"/>
      <c r="BE117" s="911"/>
      <c r="BF117" s="911"/>
      <c r="BG117" s="911"/>
      <c r="BH117" s="911"/>
      <c r="BI117" s="911"/>
      <c r="BJ117" s="911"/>
      <c r="BK117" s="911"/>
      <c r="BL117" s="911"/>
      <c r="BM117" s="911"/>
      <c r="BN117" s="911"/>
      <c r="BO117" s="911"/>
      <c r="BP117" s="912"/>
      <c r="BQ117" s="860" t="s">
        <v>134</v>
      </c>
      <c r="BR117" s="861"/>
      <c r="BS117" s="861"/>
      <c r="BT117" s="861"/>
      <c r="BU117" s="861"/>
      <c r="BV117" s="861" t="s">
        <v>435</v>
      </c>
      <c r="BW117" s="861"/>
      <c r="BX117" s="861"/>
      <c r="BY117" s="861"/>
      <c r="BZ117" s="861"/>
      <c r="CA117" s="861" t="s">
        <v>134</v>
      </c>
      <c r="CB117" s="861"/>
      <c r="CC117" s="861"/>
      <c r="CD117" s="861"/>
      <c r="CE117" s="861"/>
      <c r="CF117" s="922" t="s">
        <v>134</v>
      </c>
      <c r="CG117" s="923"/>
      <c r="CH117" s="923"/>
      <c r="CI117" s="923"/>
      <c r="CJ117" s="923"/>
      <c r="CK117" s="978"/>
      <c r="CL117" s="865"/>
      <c r="CM117" s="868" t="s">
        <v>458</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134</v>
      </c>
      <c r="DH117" s="824"/>
      <c r="DI117" s="824"/>
      <c r="DJ117" s="824"/>
      <c r="DK117" s="825"/>
      <c r="DL117" s="826" t="s">
        <v>435</v>
      </c>
      <c r="DM117" s="824"/>
      <c r="DN117" s="824"/>
      <c r="DO117" s="824"/>
      <c r="DP117" s="825"/>
      <c r="DQ117" s="826" t="s">
        <v>134</v>
      </c>
      <c r="DR117" s="824"/>
      <c r="DS117" s="824"/>
      <c r="DT117" s="824"/>
      <c r="DU117" s="825"/>
      <c r="DV117" s="871" t="s">
        <v>435</v>
      </c>
      <c r="DW117" s="872"/>
      <c r="DX117" s="872"/>
      <c r="DY117" s="872"/>
      <c r="DZ117" s="873"/>
    </row>
    <row r="118" spans="1:130" s="247" customFormat="1" ht="26.25" customHeight="1" x14ac:dyDescent="0.2">
      <c r="A118" s="948" t="s">
        <v>430</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428</v>
      </c>
      <c r="AB118" s="949"/>
      <c r="AC118" s="949"/>
      <c r="AD118" s="949"/>
      <c r="AE118" s="950"/>
      <c r="AF118" s="951" t="s">
        <v>306</v>
      </c>
      <c r="AG118" s="949"/>
      <c r="AH118" s="949"/>
      <c r="AI118" s="949"/>
      <c r="AJ118" s="950"/>
      <c r="AK118" s="951" t="s">
        <v>305</v>
      </c>
      <c r="AL118" s="949"/>
      <c r="AM118" s="949"/>
      <c r="AN118" s="949"/>
      <c r="AO118" s="950"/>
      <c r="AP118" s="952" t="s">
        <v>429</v>
      </c>
      <c r="AQ118" s="953"/>
      <c r="AR118" s="953"/>
      <c r="AS118" s="953"/>
      <c r="AT118" s="954"/>
      <c r="AU118" s="983"/>
      <c r="AV118" s="984"/>
      <c r="AW118" s="984"/>
      <c r="AX118" s="984"/>
      <c r="AY118" s="984"/>
      <c r="AZ118" s="926" t="s">
        <v>459</v>
      </c>
      <c r="BA118" s="927"/>
      <c r="BB118" s="927"/>
      <c r="BC118" s="927"/>
      <c r="BD118" s="927"/>
      <c r="BE118" s="927"/>
      <c r="BF118" s="927"/>
      <c r="BG118" s="927"/>
      <c r="BH118" s="927"/>
      <c r="BI118" s="927"/>
      <c r="BJ118" s="927"/>
      <c r="BK118" s="927"/>
      <c r="BL118" s="927"/>
      <c r="BM118" s="927"/>
      <c r="BN118" s="927"/>
      <c r="BO118" s="927"/>
      <c r="BP118" s="928"/>
      <c r="BQ118" s="929" t="s">
        <v>134</v>
      </c>
      <c r="BR118" s="892"/>
      <c r="BS118" s="892"/>
      <c r="BT118" s="892"/>
      <c r="BU118" s="892"/>
      <c r="BV118" s="892" t="s">
        <v>134</v>
      </c>
      <c r="BW118" s="892"/>
      <c r="BX118" s="892"/>
      <c r="BY118" s="892"/>
      <c r="BZ118" s="892"/>
      <c r="CA118" s="892" t="s">
        <v>134</v>
      </c>
      <c r="CB118" s="892"/>
      <c r="CC118" s="892"/>
      <c r="CD118" s="892"/>
      <c r="CE118" s="892"/>
      <c r="CF118" s="922" t="s">
        <v>134</v>
      </c>
      <c r="CG118" s="923"/>
      <c r="CH118" s="923"/>
      <c r="CI118" s="923"/>
      <c r="CJ118" s="923"/>
      <c r="CK118" s="978"/>
      <c r="CL118" s="865"/>
      <c r="CM118" s="868" t="s">
        <v>460</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134</v>
      </c>
      <c r="DH118" s="824"/>
      <c r="DI118" s="824"/>
      <c r="DJ118" s="824"/>
      <c r="DK118" s="825"/>
      <c r="DL118" s="826" t="s">
        <v>390</v>
      </c>
      <c r="DM118" s="824"/>
      <c r="DN118" s="824"/>
      <c r="DO118" s="824"/>
      <c r="DP118" s="825"/>
      <c r="DQ118" s="826" t="s">
        <v>134</v>
      </c>
      <c r="DR118" s="824"/>
      <c r="DS118" s="824"/>
      <c r="DT118" s="824"/>
      <c r="DU118" s="825"/>
      <c r="DV118" s="871" t="s">
        <v>134</v>
      </c>
      <c r="DW118" s="872"/>
      <c r="DX118" s="872"/>
      <c r="DY118" s="872"/>
      <c r="DZ118" s="873"/>
    </row>
    <row r="119" spans="1:130" s="247" customFormat="1" ht="26.25" customHeight="1" x14ac:dyDescent="0.2">
      <c r="A119" s="862" t="s">
        <v>433</v>
      </c>
      <c r="B119" s="863"/>
      <c r="C119" s="938" t="s">
        <v>434</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134</v>
      </c>
      <c r="AB119" s="942"/>
      <c r="AC119" s="942"/>
      <c r="AD119" s="942"/>
      <c r="AE119" s="943"/>
      <c r="AF119" s="944" t="s">
        <v>134</v>
      </c>
      <c r="AG119" s="942"/>
      <c r="AH119" s="942"/>
      <c r="AI119" s="942"/>
      <c r="AJ119" s="943"/>
      <c r="AK119" s="944" t="s">
        <v>134</v>
      </c>
      <c r="AL119" s="942"/>
      <c r="AM119" s="942"/>
      <c r="AN119" s="942"/>
      <c r="AO119" s="943"/>
      <c r="AP119" s="945" t="s">
        <v>134</v>
      </c>
      <c r="AQ119" s="946"/>
      <c r="AR119" s="946"/>
      <c r="AS119" s="946"/>
      <c r="AT119" s="947"/>
      <c r="AU119" s="985"/>
      <c r="AV119" s="986"/>
      <c r="AW119" s="986"/>
      <c r="AX119" s="986"/>
      <c r="AY119" s="986"/>
      <c r="AZ119" s="278" t="s">
        <v>184</v>
      </c>
      <c r="BA119" s="278"/>
      <c r="BB119" s="278"/>
      <c r="BC119" s="278"/>
      <c r="BD119" s="278"/>
      <c r="BE119" s="278"/>
      <c r="BF119" s="278"/>
      <c r="BG119" s="278"/>
      <c r="BH119" s="278"/>
      <c r="BI119" s="278"/>
      <c r="BJ119" s="278"/>
      <c r="BK119" s="278"/>
      <c r="BL119" s="278"/>
      <c r="BM119" s="278"/>
      <c r="BN119" s="278"/>
      <c r="BO119" s="924" t="s">
        <v>461</v>
      </c>
      <c r="BP119" s="925"/>
      <c r="BQ119" s="929">
        <v>14270173</v>
      </c>
      <c r="BR119" s="892"/>
      <c r="BS119" s="892"/>
      <c r="BT119" s="892"/>
      <c r="BU119" s="892"/>
      <c r="BV119" s="892">
        <v>14766996</v>
      </c>
      <c r="BW119" s="892"/>
      <c r="BX119" s="892"/>
      <c r="BY119" s="892"/>
      <c r="BZ119" s="892"/>
      <c r="CA119" s="892">
        <v>16350925</v>
      </c>
      <c r="CB119" s="892"/>
      <c r="CC119" s="892"/>
      <c r="CD119" s="892"/>
      <c r="CE119" s="892"/>
      <c r="CF119" s="790"/>
      <c r="CG119" s="791"/>
      <c r="CH119" s="791"/>
      <c r="CI119" s="791"/>
      <c r="CJ119" s="881"/>
      <c r="CK119" s="979"/>
      <c r="CL119" s="867"/>
      <c r="CM119" s="885" t="s">
        <v>462</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435</v>
      </c>
      <c r="DH119" s="807"/>
      <c r="DI119" s="807"/>
      <c r="DJ119" s="807"/>
      <c r="DK119" s="808"/>
      <c r="DL119" s="809" t="s">
        <v>435</v>
      </c>
      <c r="DM119" s="807"/>
      <c r="DN119" s="807"/>
      <c r="DO119" s="807"/>
      <c r="DP119" s="808"/>
      <c r="DQ119" s="809" t="s">
        <v>435</v>
      </c>
      <c r="DR119" s="807"/>
      <c r="DS119" s="807"/>
      <c r="DT119" s="807"/>
      <c r="DU119" s="808"/>
      <c r="DV119" s="895" t="s">
        <v>134</v>
      </c>
      <c r="DW119" s="896"/>
      <c r="DX119" s="896"/>
      <c r="DY119" s="896"/>
      <c r="DZ119" s="897"/>
    </row>
    <row r="120" spans="1:130" s="247" customFormat="1" ht="26.25" customHeight="1" x14ac:dyDescent="0.2">
      <c r="A120" s="864"/>
      <c r="B120" s="865"/>
      <c r="C120" s="868" t="s">
        <v>438</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435</v>
      </c>
      <c r="AB120" s="824"/>
      <c r="AC120" s="824"/>
      <c r="AD120" s="824"/>
      <c r="AE120" s="825"/>
      <c r="AF120" s="826" t="s">
        <v>435</v>
      </c>
      <c r="AG120" s="824"/>
      <c r="AH120" s="824"/>
      <c r="AI120" s="824"/>
      <c r="AJ120" s="825"/>
      <c r="AK120" s="826" t="s">
        <v>454</v>
      </c>
      <c r="AL120" s="824"/>
      <c r="AM120" s="824"/>
      <c r="AN120" s="824"/>
      <c r="AO120" s="825"/>
      <c r="AP120" s="871" t="s">
        <v>134</v>
      </c>
      <c r="AQ120" s="872"/>
      <c r="AR120" s="872"/>
      <c r="AS120" s="872"/>
      <c r="AT120" s="873"/>
      <c r="AU120" s="930" t="s">
        <v>463</v>
      </c>
      <c r="AV120" s="931"/>
      <c r="AW120" s="931"/>
      <c r="AX120" s="931"/>
      <c r="AY120" s="932"/>
      <c r="AZ120" s="907" t="s">
        <v>464</v>
      </c>
      <c r="BA120" s="852"/>
      <c r="BB120" s="852"/>
      <c r="BC120" s="852"/>
      <c r="BD120" s="852"/>
      <c r="BE120" s="852"/>
      <c r="BF120" s="852"/>
      <c r="BG120" s="852"/>
      <c r="BH120" s="852"/>
      <c r="BI120" s="852"/>
      <c r="BJ120" s="852"/>
      <c r="BK120" s="852"/>
      <c r="BL120" s="852"/>
      <c r="BM120" s="852"/>
      <c r="BN120" s="852"/>
      <c r="BO120" s="852"/>
      <c r="BP120" s="853"/>
      <c r="BQ120" s="908">
        <v>5076147</v>
      </c>
      <c r="BR120" s="889"/>
      <c r="BS120" s="889"/>
      <c r="BT120" s="889"/>
      <c r="BU120" s="889"/>
      <c r="BV120" s="889">
        <v>6547492</v>
      </c>
      <c r="BW120" s="889"/>
      <c r="BX120" s="889"/>
      <c r="BY120" s="889"/>
      <c r="BZ120" s="889"/>
      <c r="CA120" s="889">
        <v>8061444</v>
      </c>
      <c r="CB120" s="889"/>
      <c r="CC120" s="889"/>
      <c r="CD120" s="889"/>
      <c r="CE120" s="889"/>
      <c r="CF120" s="913">
        <v>268</v>
      </c>
      <c r="CG120" s="914"/>
      <c r="CH120" s="914"/>
      <c r="CI120" s="914"/>
      <c r="CJ120" s="914"/>
      <c r="CK120" s="915" t="s">
        <v>465</v>
      </c>
      <c r="CL120" s="899"/>
      <c r="CM120" s="899"/>
      <c r="CN120" s="899"/>
      <c r="CO120" s="900"/>
      <c r="CP120" s="919" t="s">
        <v>466</v>
      </c>
      <c r="CQ120" s="920"/>
      <c r="CR120" s="920"/>
      <c r="CS120" s="920"/>
      <c r="CT120" s="920"/>
      <c r="CU120" s="920"/>
      <c r="CV120" s="920"/>
      <c r="CW120" s="920"/>
      <c r="CX120" s="920"/>
      <c r="CY120" s="920"/>
      <c r="CZ120" s="920"/>
      <c r="DA120" s="920"/>
      <c r="DB120" s="920"/>
      <c r="DC120" s="920"/>
      <c r="DD120" s="920"/>
      <c r="DE120" s="920"/>
      <c r="DF120" s="921"/>
      <c r="DG120" s="908">
        <v>2951979</v>
      </c>
      <c r="DH120" s="889"/>
      <c r="DI120" s="889"/>
      <c r="DJ120" s="889"/>
      <c r="DK120" s="889"/>
      <c r="DL120" s="889">
        <v>3072110</v>
      </c>
      <c r="DM120" s="889"/>
      <c r="DN120" s="889"/>
      <c r="DO120" s="889"/>
      <c r="DP120" s="889"/>
      <c r="DQ120" s="889">
        <v>3823964</v>
      </c>
      <c r="DR120" s="889"/>
      <c r="DS120" s="889"/>
      <c r="DT120" s="889"/>
      <c r="DU120" s="889"/>
      <c r="DV120" s="890">
        <v>127.1</v>
      </c>
      <c r="DW120" s="890"/>
      <c r="DX120" s="890"/>
      <c r="DY120" s="890"/>
      <c r="DZ120" s="891"/>
    </row>
    <row r="121" spans="1:130" s="247" customFormat="1" ht="26.25" customHeight="1" x14ac:dyDescent="0.2">
      <c r="A121" s="864"/>
      <c r="B121" s="865"/>
      <c r="C121" s="910" t="s">
        <v>467</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134</v>
      </c>
      <c r="AB121" s="824"/>
      <c r="AC121" s="824"/>
      <c r="AD121" s="824"/>
      <c r="AE121" s="825"/>
      <c r="AF121" s="826" t="s">
        <v>134</v>
      </c>
      <c r="AG121" s="824"/>
      <c r="AH121" s="824"/>
      <c r="AI121" s="824"/>
      <c r="AJ121" s="825"/>
      <c r="AK121" s="826" t="s">
        <v>435</v>
      </c>
      <c r="AL121" s="824"/>
      <c r="AM121" s="824"/>
      <c r="AN121" s="824"/>
      <c r="AO121" s="825"/>
      <c r="AP121" s="871" t="s">
        <v>435</v>
      </c>
      <c r="AQ121" s="872"/>
      <c r="AR121" s="872"/>
      <c r="AS121" s="872"/>
      <c r="AT121" s="873"/>
      <c r="AU121" s="933"/>
      <c r="AV121" s="934"/>
      <c r="AW121" s="934"/>
      <c r="AX121" s="934"/>
      <c r="AY121" s="935"/>
      <c r="AZ121" s="859" t="s">
        <v>468</v>
      </c>
      <c r="BA121" s="794"/>
      <c r="BB121" s="794"/>
      <c r="BC121" s="794"/>
      <c r="BD121" s="794"/>
      <c r="BE121" s="794"/>
      <c r="BF121" s="794"/>
      <c r="BG121" s="794"/>
      <c r="BH121" s="794"/>
      <c r="BI121" s="794"/>
      <c r="BJ121" s="794"/>
      <c r="BK121" s="794"/>
      <c r="BL121" s="794"/>
      <c r="BM121" s="794"/>
      <c r="BN121" s="794"/>
      <c r="BO121" s="794"/>
      <c r="BP121" s="795"/>
      <c r="BQ121" s="860">
        <v>1109620</v>
      </c>
      <c r="BR121" s="861"/>
      <c r="BS121" s="861"/>
      <c r="BT121" s="861"/>
      <c r="BU121" s="861"/>
      <c r="BV121" s="861">
        <v>1121217</v>
      </c>
      <c r="BW121" s="861"/>
      <c r="BX121" s="861"/>
      <c r="BY121" s="861"/>
      <c r="BZ121" s="861"/>
      <c r="CA121" s="861">
        <v>1105704</v>
      </c>
      <c r="CB121" s="861"/>
      <c r="CC121" s="861"/>
      <c r="CD121" s="861"/>
      <c r="CE121" s="861"/>
      <c r="CF121" s="922">
        <v>36.799999999999997</v>
      </c>
      <c r="CG121" s="923"/>
      <c r="CH121" s="923"/>
      <c r="CI121" s="923"/>
      <c r="CJ121" s="923"/>
      <c r="CK121" s="916"/>
      <c r="CL121" s="902"/>
      <c r="CM121" s="902"/>
      <c r="CN121" s="902"/>
      <c r="CO121" s="903"/>
      <c r="CP121" s="882" t="s">
        <v>469</v>
      </c>
      <c r="CQ121" s="883"/>
      <c r="CR121" s="883"/>
      <c r="CS121" s="883"/>
      <c r="CT121" s="883"/>
      <c r="CU121" s="883"/>
      <c r="CV121" s="883"/>
      <c r="CW121" s="883"/>
      <c r="CX121" s="883"/>
      <c r="CY121" s="883"/>
      <c r="CZ121" s="883"/>
      <c r="DA121" s="883"/>
      <c r="DB121" s="883"/>
      <c r="DC121" s="883"/>
      <c r="DD121" s="883"/>
      <c r="DE121" s="883"/>
      <c r="DF121" s="884"/>
      <c r="DG121" s="860">
        <v>1118727</v>
      </c>
      <c r="DH121" s="861"/>
      <c r="DI121" s="861"/>
      <c r="DJ121" s="861"/>
      <c r="DK121" s="861"/>
      <c r="DL121" s="861">
        <v>1072268</v>
      </c>
      <c r="DM121" s="861"/>
      <c r="DN121" s="861"/>
      <c r="DO121" s="861"/>
      <c r="DP121" s="861"/>
      <c r="DQ121" s="861">
        <v>1032517</v>
      </c>
      <c r="DR121" s="861"/>
      <c r="DS121" s="861"/>
      <c r="DT121" s="861"/>
      <c r="DU121" s="861"/>
      <c r="DV121" s="838">
        <v>34.299999999999997</v>
      </c>
      <c r="DW121" s="838"/>
      <c r="DX121" s="838"/>
      <c r="DY121" s="838"/>
      <c r="DZ121" s="839"/>
    </row>
    <row r="122" spans="1:130" s="247" customFormat="1" ht="26.25" customHeight="1" x14ac:dyDescent="0.2">
      <c r="A122" s="864"/>
      <c r="B122" s="865"/>
      <c r="C122" s="868" t="s">
        <v>448</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134</v>
      </c>
      <c r="AB122" s="824"/>
      <c r="AC122" s="824"/>
      <c r="AD122" s="824"/>
      <c r="AE122" s="825"/>
      <c r="AF122" s="826" t="s">
        <v>134</v>
      </c>
      <c r="AG122" s="824"/>
      <c r="AH122" s="824"/>
      <c r="AI122" s="824"/>
      <c r="AJ122" s="825"/>
      <c r="AK122" s="826" t="s">
        <v>134</v>
      </c>
      <c r="AL122" s="824"/>
      <c r="AM122" s="824"/>
      <c r="AN122" s="824"/>
      <c r="AO122" s="825"/>
      <c r="AP122" s="871" t="s">
        <v>435</v>
      </c>
      <c r="AQ122" s="872"/>
      <c r="AR122" s="872"/>
      <c r="AS122" s="872"/>
      <c r="AT122" s="873"/>
      <c r="AU122" s="933"/>
      <c r="AV122" s="934"/>
      <c r="AW122" s="934"/>
      <c r="AX122" s="934"/>
      <c r="AY122" s="935"/>
      <c r="AZ122" s="926" t="s">
        <v>470</v>
      </c>
      <c r="BA122" s="927"/>
      <c r="BB122" s="927"/>
      <c r="BC122" s="927"/>
      <c r="BD122" s="927"/>
      <c r="BE122" s="927"/>
      <c r="BF122" s="927"/>
      <c r="BG122" s="927"/>
      <c r="BH122" s="927"/>
      <c r="BI122" s="927"/>
      <c r="BJ122" s="927"/>
      <c r="BK122" s="927"/>
      <c r="BL122" s="927"/>
      <c r="BM122" s="927"/>
      <c r="BN122" s="927"/>
      <c r="BO122" s="927"/>
      <c r="BP122" s="928"/>
      <c r="BQ122" s="929">
        <v>7823368</v>
      </c>
      <c r="BR122" s="892"/>
      <c r="BS122" s="892"/>
      <c r="BT122" s="892"/>
      <c r="BU122" s="892"/>
      <c r="BV122" s="892">
        <v>8232895</v>
      </c>
      <c r="BW122" s="892"/>
      <c r="BX122" s="892"/>
      <c r="BY122" s="892"/>
      <c r="BZ122" s="892"/>
      <c r="CA122" s="892">
        <v>9151195</v>
      </c>
      <c r="CB122" s="892"/>
      <c r="CC122" s="892"/>
      <c r="CD122" s="892"/>
      <c r="CE122" s="892"/>
      <c r="CF122" s="893">
        <v>304.3</v>
      </c>
      <c r="CG122" s="894"/>
      <c r="CH122" s="894"/>
      <c r="CI122" s="894"/>
      <c r="CJ122" s="894"/>
      <c r="CK122" s="916"/>
      <c r="CL122" s="902"/>
      <c r="CM122" s="902"/>
      <c r="CN122" s="902"/>
      <c r="CO122" s="903"/>
      <c r="CP122" s="882" t="s">
        <v>404</v>
      </c>
      <c r="CQ122" s="883"/>
      <c r="CR122" s="883"/>
      <c r="CS122" s="883"/>
      <c r="CT122" s="883"/>
      <c r="CU122" s="883"/>
      <c r="CV122" s="883"/>
      <c r="CW122" s="883"/>
      <c r="CX122" s="883"/>
      <c r="CY122" s="883"/>
      <c r="CZ122" s="883"/>
      <c r="DA122" s="883"/>
      <c r="DB122" s="883"/>
      <c r="DC122" s="883"/>
      <c r="DD122" s="883"/>
      <c r="DE122" s="883"/>
      <c r="DF122" s="884"/>
      <c r="DG122" s="860" t="s">
        <v>435</v>
      </c>
      <c r="DH122" s="861"/>
      <c r="DI122" s="861"/>
      <c r="DJ122" s="861"/>
      <c r="DK122" s="861"/>
      <c r="DL122" s="861" t="s">
        <v>435</v>
      </c>
      <c r="DM122" s="861"/>
      <c r="DN122" s="861"/>
      <c r="DO122" s="861"/>
      <c r="DP122" s="861"/>
      <c r="DQ122" s="861" t="s">
        <v>435</v>
      </c>
      <c r="DR122" s="861"/>
      <c r="DS122" s="861"/>
      <c r="DT122" s="861"/>
      <c r="DU122" s="861"/>
      <c r="DV122" s="838" t="s">
        <v>435</v>
      </c>
      <c r="DW122" s="838"/>
      <c r="DX122" s="838"/>
      <c r="DY122" s="838"/>
      <c r="DZ122" s="839"/>
    </row>
    <row r="123" spans="1:130" s="247" customFormat="1" ht="26.25" customHeight="1" x14ac:dyDescent="0.2">
      <c r="A123" s="864"/>
      <c r="B123" s="865"/>
      <c r="C123" s="868" t="s">
        <v>455</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134</v>
      </c>
      <c r="AB123" s="824"/>
      <c r="AC123" s="824"/>
      <c r="AD123" s="824"/>
      <c r="AE123" s="825"/>
      <c r="AF123" s="826" t="s">
        <v>435</v>
      </c>
      <c r="AG123" s="824"/>
      <c r="AH123" s="824"/>
      <c r="AI123" s="824"/>
      <c r="AJ123" s="825"/>
      <c r="AK123" s="826" t="s">
        <v>134</v>
      </c>
      <c r="AL123" s="824"/>
      <c r="AM123" s="824"/>
      <c r="AN123" s="824"/>
      <c r="AO123" s="825"/>
      <c r="AP123" s="871" t="s">
        <v>435</v>
      </c>
      <c r="AQ123" s="872"/>
      <c r="AR123" s="872"/>
      <c r="AS123" s="872"/>
      <c r="AT123" s="873"/>
      <c r="AU123" s="936"/>
      <c r="AV123" s="937"/>
      <c r="AW123" s="937"/>
      <c r="AX123" s="937"/>
      <c r="AY123" s="937"/>
      <c r="AZ123" s="278" t="s">
        <v>184</v>
      </c>
      <c r="BA123" s="278"/>
      <c r="BB123" s="278"/>
      <c r="BC123" s="278"/>
      <c r="BD123" s="278"/>
      <c r="BE123" s="278"/>
      <c r="BF123" s="278"/>
      <c r="BG123" s="278"/>
      <c r="BH123" s="278"/>
      <c r="BI123" s="278"/>
      <c r="BJ123" s="278"/>
      <c r="BK123" s="278"/>
      <c r="BL123" s="278"/>
      <c r="BM123" s="278"/>
      <c r="BN123" s="278"/>
      <c r="BO123" s="924" t="s">
        <v>471</v>
      </c>
      <c r="BP123" s="925"/>
      <c r="BQ123" s="879">
        <v>14009135</v>
      </c>
      <c r="BR123" s="880"/>
      <c r="BS123" s="880"/>
      <c r="BT123" s="880"/>
      <c r="BU123" s="880"/>
      <c r="BV123" s="880">
        <v>15901604</v>
      </c>
      <c r="BW123" s="880"/>
      <c r="BX123" s="880"/>
      <c r="BY123" s="880"/>
      <c r="BZ123" s="880"/>
      <c r="CA123" s="880">
        <v>18318343</v>
      </c>
      <c r="CB123" s="880"/>
      <c r="CC123" s="880"/>
      <c r="CD123" s="880"/>
      <c r="CE123" s="880"/>
      <c r="CF123" s="790"/>
      <c r="CG123" s="791"/>
      <c r="CH123" s="791"/>
      <c r="CI123" s="791"/>
      <c r="CJ123" s="881"/>
      <c r="CK123" s="916"/>
      <c r="CL123" s="902"/>
      <c r="CM123" s="902"/>
      <c r="CN123" s="902"/>
      <c r="CO123" s="903"/>
      <c r="CP123" s="882" t="s">
        <v>472</v>
      </c>
      <c r="CQ123" s="883"/>
      <c r="CR123" s="883"/>
      <c r="CS123" s="883"/>
      <c r="CT123" s="883"/>
      <c r="CU123" s="883"/>
      <c r="CV123" s="883"/>
      <c r="CW123" s="883"/>
      <c r="CX123" s="883"/>
      <c r="CY123" s="883"/>
      <c r="CZ123" s="883"/>
      <c r="DA123" s="883"/>
      <c r="DB123" s="883"/>
      <c r="DC123" s="883"/>
      <c r="DD123" s="883"/>
      <c r="DE123" s="883"/>
      <c r="DF123" s="884"/>
      <c r="DG123" s="823" t="s">
        <v>390</v>
      </c>
      <c r="DH123" s="824"/>
      <c r="DI123" s="824"/>
      <c r="DJ123" s="824"/>
      <c r="DK123" s="825"/>
      <c r="DL123" s="826" t="s">
        <v>454</v>
      </c>
      <c r="DM123" s="824"/>
      <c r="DN123" s="824"/>
      <c r="DO123" s="824"/>
      <c r="DP123" s="825"/>
      <c r="DQ123" s="826" t="s">
        <v>390</v>
      </c>
      <c r="DR123" s="824"/>
      <c r="DS123" s="824"/>
      <c r="DT123" s="824"/>
      <c r="DU123" s="825"/>
      <c r="DV123" s="871" t="s">
        <v>390</v>
      </c>
      <c r="DW123" s="872"/>
      <c r="DX123" s="872"/>
      <c r="DY123" s="872"/>
      <c r="DZ123" s="873"/>
    </row>
    <row r="124" spans="1:130" s="247" customFormat="1" ht="26.25" customHeight="1" thickBot="1" x14ac:dyDescent="0.25">
      <c r="A124" s="864"/>
      <c r="B124" s="865"/>
      <c r="C124" s="868" t="s">
        <v>458</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134</v>
      </c>
      <c r="AB124" s="824"/>
      <c r="AC124" s="824"/>
      <c r="AD124" s="824"/>
      <c r="AE124" s="825"/>
      <c r="AF124" s="826" t="s">
        <v>390</v>
      </c>
      <c r="AG124" s="824"/>
      <c r="AH124" s="824"/>
      <c r="AI124" s="824"/>
      <c r="AJ124" s="825"/>
      <c r="AK124" s="826" t="s">
        <v>390</v>
      </c>
      <c r="AL124" s="824"/>
      <c r="AM124" s="824"/>
      <c r="AN124" s="824"/>
      <c r="AO124" s="825"/>
      <c r="AP124" s="871" t="s">
        <v>134</v>
      </c>
      <c r="AQ124" s="872"/>
      <c r="AR124" s="872"/>
      <c r="AS124" s="872"/>
      <c r="AT124" s="873"/>
      <c r="AU124" s="874" t="s">
        <v>473</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v>8.5</v>
      </c>
      <c r="BR124" s="878"/>
      <c r="BS124" s="878"/>
      <c r="BT124" s="878"/>
      <c r="BU124" s="878"/>
      <c r="BV124" s="878" t="s">
        <v>390</v>
      </c>
      <c r="BW124" s="878"/>
      <c r="BX124" s="878"/>
      <c r="BY124" s="878"/>
      <c r="BZ124" s="878"/>
      <c r="CA124" s="878" t="s">
        <v>390</v>
      </c>
      <c r="CB124" s="878"/>
      <c r="CC124" s="878"/>
      <c r="CD124" s="878"/>
      <c r="CE124" s="878"/>
      <c r="CF124" s="768"/>
      <c r="CG124" s="769"/>
      <c r="CH124" s="769"/>
      <c r="CI124" s="769"/>
      <c r="CJ124" s="909"/>
      <c r="CK124" s="917"/>
      <c r="CL124" s="917"/>
      <c r="CM124" s="917"/>
      <c r="CN124" s="917"/>
      <c r="CO124" s="918"/>
      <c r="CP124" s="882" t="s">
        <v>474</v>
      </c>
      <c r="CQ124" s="883"/>
      <c r="CR124" s="883"/>
      <c r="CS124" s="883"/>
      <c r="CT124" s="883"/>
      <c r="CU124" s="883"/>
      <c r="CV124" s="883"/>
      <c r="CW124" s="883"/>
      <c r="CX124" s="883"/>
      <c r="CY124" s="883"/>
      <c r="CZ124" s="883"/>
      <c r="DA124" s="883"/>
      <c r="DB124" s="883"/>
      <c r="DC124" s="883"/>
      <c r="DD124" s="883"/>
      <c r="DE124" s="883"/>
      <c r="DF124" s="884"/>
      <c r="DG124" s="806" t="s">
        <v>454</v>
      </c>
      <c r="DH124" s="807"/>
      <c r="DI124" s="807"/>
      <c r="DJ124" s="807"/>
      <c r="DK124" s="808"/>
      <c r="DL124" s="809" t="s">
        <v>454</v>
      </c>
      <c r="DM124" s="807"/>
      <c r="DN124" s="807"/>
      <c r="DO124" s="807"/>
      <c r="DP124" s="808"/>
      <c r="DQ124" s="809" t="s">
        <v>454</v>
      </c>
      <c r="DR124" s="807"/>
      <c r="DS124" s="807"/>
      <c r="DT124" s="807"/>
      <c r="DU124" s="808"/>
      <c r="DV124" s="895" t="s">
        <v>454</v>
      </c>
      <c r="DW124" s="896"/>
      <c r="DX124" s="896"/>
      <c r="DY124" s="896"/>
      <c r="DZ124" s="897"/>
    </row>
    <row r="125" spans="1:130" s="247" customFormat="1" ht="26.25" customHeight="1" x14ac:dyDescent="0.2">
      <c r="A125" s="864"/>
      <c r="B125" s="865"/>
      <c r="C125" s="868" t="s">
        <v>460</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454</v>
      </c>
      <c r="AB125" s="824"/>
      <c r="AC125" s="824"/>
      <c r="AD125" s="824"/>
      <c r="AE125" s="825"/>
      <c r="AF125" s="826" t="s">
        <v>454</v>
      </c>
      <c r="AG125" s="824"/>
      <c r="AH125" s="824"/>
      <c r="AI125" s="824"/>
      <c r="AJ125" s="825"/>
      <c r="AK125" s="826" t="s">
        <v>454</v>
      </c>
      <c r="AL125" s="824"/>
      <c r="AM125" s="824"/>
      <c r="AN125" s="824"/>
      <c r="AO125" s="825"/>
      <c r="AP125" s="871" t="s">
        <v>454</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475</v>
      </c>
      <c r="CL125" s="899"/>
      <c r="CM125" s="899"/>
      <c r="CN125" s="899"/>
      <c r="CO125" s="900"/>
      <c r="CP125" s="907" t="s">
        <v>476</v>
      </c>
      <c r="CQ125" s="852"/>
      <c r="CR125" s="852"/>
      <c r="CS125" s="852"/>
      <c r="CT125" s="852"/>
      <c r="CU125" s="852"/>
      <c r="CV125" s="852"/>
      <c r="CW125" s="852"/>
      <c r="CX125" s="852"/>
      <c r="CY125" s="852"/>
      <c r="CZ125" s="852"/>
      <c r="DA125" s="852"/>
      <c r="DB125" s="852"/>
      <c r="DC125" s="852"/>
      <c r="DD125" s="852"/>
      <c r="DE125" s="852"/>
      <c r="DF125" s="853"/>
      <c r="DG125" s="908" t="s">
        <v>454</v>
      </c>
      <c r="DH125" s="889"/>
      <c r="DI125" s="889"/>
      <c r="DJ125" s="889"/>
      <c r="DK125" s="889"/>
      <c r="DL125" s="889" t="s">
        <v>134</v>
      </c>
      <c r="DM125" s="889"/>
      <c r="DN125" s="889"/>
      <c r="DO125" s="889"/>
      <c r="DP125" s="889"/>
      <c r="DQ125" s="889" t="s">
        <v>454</v>
      </c>
      <c r="DR125" s="889"/>
      <c r="DS125" s="889"/>
      <c r="DT125" s="889"/>
      <c r="DU125" s="889"/>
      <c r="DV125" s="890" t="s">
        <v>454</v>
      </c>
      <c r="DW125" s="890"/>
      <c r="DX125" s="890"/>
      <c r="DY125" s="890"/>
      <c r="DZ125" s="891"/>
    </row>
    <row r="126" spans="1:130" s="247" customFormat="1" ht="26.25" customHeight="1" thickBot="1" x14ac:dyDescent="0.25">
      <c r="A126" s="864"/>
      <c r="B126" s="865"/>
      <c r="C126" s="868" t="s">
        <v>462</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454</v>
      </c>
      <c r="AB126" s="824"/>
      <c r="AC126" s="824"/>
      <c r="AD126" s="824"/>
      <c r="AE126" s="825"/>
      <c r="AF126" s="826" t="s">
        <v>454</v>
      </c>
      <c r="AG126" s="824"/>
      <c r="AH126" s="824"/>
      <c r="AI126" s="824"/>
      <c r="AJ126" s="825"/>
      <c r="AK126" s="826" t="s">
        <v>454</v>
      </c>
      <c r="AL126" s="824"/>
      <c r="AM126" s="824"/>
      <c r="AN126" s="824"/>
      <c r="AO126" s="825"/>
      <c r="AP126" s="871" t="s">
        <v>454</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477</v>
      </c>
      <c r="CQ126" s="794"/>
      <c r="CR126" s="794"/>
      <c r="CS126" s="794"/>
      <c r="CT126" s="794"/>
      <c r="CU126" s="794"/>
      <c r="CV126" s="794"/>
      <c r="CW126" s="794"/>
      <c r="CX126" s="794"/>
      <c r="CY126" s="794"/>
      <c r="CZ126" s="794"/>
      <c r="DA126" s="794"/>
      <c r="DB126" s="794"/>
      <c r="DC126" s="794"/>
      <c r="DD126" s="794"/>
      <c r="DE126" s="794"/>
      <c r="DF126" s="795"/>
      <c r="DG126" s="860" t="s">
        <v>454</v>
      </c>
      <c r="DH126" s="861"/>
      <c r="DI126" s="861"/>
      <c r="DJ126" s="861"/>
      <c r="DK126" s="861"/>
      <c r="DL126" s="861" t="s">
        <v>454</v>
      </c>
      <c r="DM126" s="861"/>
      <c r="DN126" s="861"/>
      <c r="DO126" s="861"/>
      <c r="DP126" s="861"/>
      <c r="DQ126" s="861" t="s">
        <v>454</v>
      </c>
      <c r="DR126" s="861"/>
      <c r="DS126" s="861"/>
      <c r="DT126" s="861"/>
      <c r="DU126" s="861"/>
      <c r="DV126" s="838" t="s">
        <v>454</v>
      </c>
      <c r="DW126" s="838"/>
      <c r="DX126" s="838"/>
      <c r="DY126" s="838"/>
      <c r="DZ126" s="839"/>
    </row>
    <row r="127" spans="1:130" s="247" customFormat="1" ht="26.25" customHeight="1" x14ac:dyDescent="0.2">
      <c r="A127" s="866"/>
      <c r="B127" s="867"/>
      <c r="C127" s="885" t="s">
        <v>478</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v>10486</v>
      </c>
      <c r="AB127" s="824"/>
      <c r="AC127" s="824"/>
      <c r="AD127" s="824"/>
      <c r="AE127" s="825"/>
      <c r="AF127" s="826">
        <v>14108</v>
      </c>
      <c r="AG127" s="824"/>
      <c r="AH127" s="824"/>
      <c r="AI127" s="824"/>
      <c r="AJ127" s="825"/>
      <c r="AK127" s="826">
        <v>13602</v>
      </c>
      <c r="AL127" s="824"/>
      <c r="AM127" s="824"/>
      <c r="AN127" s="824"/>
      <c r="AO127" s="825"/>
      <c r="AP127" s="871">
        <v>0.5</v>
      </c>
      <c r="AQ127" s="872"/>
      <c r="AR127" s="872"/>
      <c r="AS127" s="872"/>
      <c r="AT127" s="873"/>
      <c r="AU127" s="283"/>
      <c r="AV127" s="283"/>
      <c r="AW127" s="283"/>
      <c r="AX127" s="888" t="s">
        <v>479</v>
      </c>
      <c r="AY127" s="856"/>
      <c r="AZ127" s="856"/>
      <c r="BA127" s="856"/>
      <c r="BB127" s="856"/>
      <c r="BC127" s="856"/>
      <c r="BD127" s="856"/>
      <c r="BE127" s="857"/>
      <c r="BF127" s="855" t="s">
        <v>480</v>
      </c>
      <c r="BG127" s="856"/>
      <c r="BH127" s="856"/>
      <c r="BI127" s="856"/>
      <c r="BJ127" s="856"/>
      <c r="BK127" s="856"/>
      <c r="BL127" s="857"/>
      <c r="BM127" s="855" t="s">
        <v>481</v>
      </c>
      <c r="BN127" s="856"/>
      <c r="BO127" s="856"/>
      <c r="BP127" s="856"/>
      <c r="BQ127" s="856"/>
      <c r="BR127" s="856"/>
      <c r="BS127" s="857"/>
      <c r="BT127" s="855" t="s">
        <v>482</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483</v>
      </c>
      <c r="CQ127" s="794"/>
      <c r="CR127" s="794"/>
      <c r="CS127" s="794"/>
      <c r="CT127" s="794"/>
      <c r="CU127" s="794"/>
      <c r="CV127" s="794"/>
      <c r="CW127" s="794"/>
      <c r="CX127" s="794"/>
      <c r="CY127" s="794"/>
      <c r="CZ127" s="794"/>
      <c r="DA127" s="794"/>
      <c r="DB127" s="794"/>
      <c r="DC127" s="794"/>
      <c r="DD127" s="794"/>
      <c r="DE127" s="794"/>
      <c r="DF127" s="795"/>
      <c r="DG127" s="860" t="s">
        <v>454</v>
      </c>
      <c r="DH127" s="861"/>
      <c r="DI127" s="861"/>
      <c r="DJ127" s="861"/>
      <c r="DK127" s="861"/>
      <c r="DL127" s="861" t="s">
        <v>454</v>
      </c>
      <c r="DM127" s="861"/>
      <c r="DN127" s="861"/>
      <c r="DO127" s="861"/>
      <c r="DP127" s="861"/>
      <c r="DQ127" s="861" t="s">
        <v>454</v>
      </c>
      <c r="DR127" s="861"/>
      <c r="DS127" s="861"/>
      <c r="DT127" s="861"/>
      <c r="DU127" s="861"/>
      <c r="DV127" s="838" t="s">
        <v>454</v>
      </c>
      <c r="DW127" s="838"/>
      <c r="DX127" s="838"/>
      <c r="DY127" s="838"/>
      <c r="DZ127" s="839"/>
    </row>
    <row r="128" spans="1:130" s="247" customFormat="1" ht="26.25" customHeight="1" thickBot="1" x14ac:dyDescent="0.25">
      <c r="A128" s="840" t="s">
        <v>484</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485</v>
      </c>
      <c r="X128" s="842"/>
      <c r="Y128" s="842"/>
      <c r="Z128" s="843"/>
      <c r="AA128" s="844">
        <v>77588</v>
      </c>
      <c r="AB128" s="845"/>
      <c r="AC128" s="845"/>
      <c r="AD128" s="845"/>
      <c r="AE128" s="846"/>
      <c r="AF128" s="847">
        <v>85242</v>
      </c>
      <c r="AG128" s="845"/>
      <c r="AH128" s="845"/>
      <c r="AI128" s="845"/>
      <c r="AJ128" s="846"/>
      <c r="AK128" s="847">
        <v>76284</v>
      </c>
      <c r="AL128" s="845"/>
      <c r="AM128" s="845"/>
      <c r="AN128" s="845"/>
      <c r="AO128" s="846"/>
      <c r="AP128" s="848"/>
      <c r="AQ128" s="849"/>
      <c r="AR128" s="849"/>
      <c r="AS128" s="849"/>
      <c r="AT128" s="850"/>
      <c r="AU128" s="283"/>
      <c r="AV128" s="283"/>
      <c r="AW128" s="283"/>
      <c r="AX128" s="851" t="s">
        <v>486</v>
      </c>
      <c r="AY128" s="852"/>
      <c r="AZ128" s="852"/>
      <c r="BA128" s="852"/>
      <c r="BB128" s="852"/>
      <c r="BC128" s="852"/>
      <c r="BD128" s="852"/>
      <c r="BE128" s="853"/>
      <c r="BF128" s="830" t="s">
        <v>134</v>
      </c>
      <c r="BG128" s="831"/>
      <c r="BH128" s="831"/>
      <c r="BI128" s="831"/>
      <c r="BJ128" s="831"/>
      <c r="BK128" s="831"/>
      <c r="BL128" s="854"/>
      <c r="BM128" s="830">
        <v>15</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487</v>
      </c>
      <c r="CQ128" s="772"/>
      <c r="CR128" s="772"/>
      <c r="CS128" s="772"/>
      <c r="CT128" s="772"/>
      <c r="CU128" s="772"/>
      <c r="CV128" s="772"/>
      <c r="CW128" s="772"/>
      <c r="CX128" s="772"/>
      <c r="CY128" s="772"/>
      <c r="CZ128" s="772"/>
      <c r="DA128" s="772"/>
      <c r="DB128" s="772"/>
      <c r="DC128" s="772"/>
      <c r="DD128" s="772"/>
      <c r="DE128" s="772"/>
      <c r="DF128" s="773"/>
      <c r="DG128" s="834" t="s">
        <v>488</v>
      </c>
      <c r="DH128" s="835"/>
      <c r="DI128" s="835"/>
      <c r="DJ128" s="835"/>
      <c r="DK128" s="835"/>
      <c r="DL128" s="835" t="s">
        <v>134</v>
      </c>
      <c r="DM128" s="835"/>
      <c r="DN128" s="835"/>
      <c r="DO128" s="835"/>
      <c r="DP128" s="835"/>
      <c r="DQ128" s="835" t="s">
        <v>134</v>
      </c>
      <c r="DR128" s="835"/>
      <c r="DS128" s="835"/>
      <c r="DT128" s="835"/>
      <c r="DU128" s="835"/>
      <c r="DV128" s="836" t="s">
        <v>134</v>
      </c>
      <c r="DW128" s="836"/>
      <c r="DX128" s="836"/>
      <c r="DY128" s="836"/>
      <c r="DZ128" s="837"/>
    </row>
    <row r="129" spans="1:131" s="247" customFormat="1" ht="26.25" customHeight="1" x14ac:dyDescent="0.2">
      <c r="A129" s="818" t="s">
        <v>105</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489</v>
      </c>
      <c r="X129" s="821"/>
      <c r="Y129" s="821"/>
      <c r="Z129" s="822"/>
      <c r="AA129" s="823">
        <v>3546912</v>
      </c>
      <c r="AB129" s="824"/>
      <c r="AC129" s="824"/>
      <c r="AD129" s="824"/>
      <c r="AE129" s="825"/>
      <c r="AF129" s="826">
        <v>3474482</v>
      </c>
      <c r="AG129" s="824"/>
      <c r="AH129" s="824"/>
      <c r="AI129" s="824"/>
      <c r="AJ129" s="825"/>
      <c r="AK129" s="826">
        <v>3540092</v>
      </c>
      <c r="AL129" s="824"/>
      <c r="AM129" s="824"/>
      <c r="AN129" s="824"/>
      <c r="AO129" s="825"/>
      <c r="AP129" s="827"/>
      <c r="AQ129" s="828"/>
      <c r="AR129" s="828"/>
      <c r="AS129" s="828"/>
      <c r="AT129" s="829"/>
      <c r="AU129" s="285"/>
      <c r="AV129" s="285"/>
      <c r="AW129" s="285"/>
      <c r="AX129" s="793" t="s">
        <v>490</v>
      </c>
      <c r="AY129" s="794"/>
      <c r="AZ129" s="794"/>
      <c r="BA129" s="794"/>
      <c r="BB129" s="794"/>
      <c r="BC129" s="794"/>
      <c r="BD129" s="794"/>
      <c r="BE129" s="795"/>
      <c r="BF129" s="813" t="s">
        <v>134</v>
      </c>
      <c r="BG129" s="814"/>
      <c r="BH129" s="814"/>
      <c r="BI129" s="814"/>
      <c r="BJ129" s="814"/>
      <c r="BK129" s="814"/>
      <c r="BL129" s="815"/>
      <c r="BM129" s="813">
        <v>20</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818" t="s">
        <v>491</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492</v>
      </c>
      <c r="X130" s="821"/>
      <c r="Y130" s="821"/>
      <c r="Z130" s="822"/>
      <c r="AA130" s="823">
        <v>481235</v>
      </c>
      <c r="AB130" s="824"/>
      <c r="AC130" s="824"/>
      <c r="AD130" s="824"/>
      <c r="AE130" s="825"/>
      <c r="AF130" s="826">
        <v>506952</v>
      </c>
      <c r="AG130" s="824"/>
      <c r="AH130" s="824"/>
      <c r="AI130" s="824"/>
      <c r="AJ130" s="825"/>
      <c r="AK130" s="826">
        <v>532494</v>
      </c>
      <c r="AL130" s="824"/>
      <c r="AM130" s="824"/>
      <c r="AN130" s="824"/>
      <c r="AO130" s="825"/>
      <c r="AP130" s="827"/>
      <c r="AQ130" s="828"/>
      <c r="AR130" s="828"/>
      <c r="AS130" s="828"/>
      <c r="AT130" s="829"/>
      <c r="AU130" s="285"/>
      <c r="AV130" s="285"/>
      <c r="AW130" s="285"/>
      <c r="AX130" s="793" t="s">
        <v>493</v>
      </c>
      <c r="AY130" s="794"/>
      <c r="AZ130" s="794"/>
      <c r="BA130" s="794"/>
      <c r="BB130" s="794"/>
      <c r="BC130" s="794"/>
      <c r="BD130" s="794"/>
      <c r="BE130" s="795"/>
      <c r="BF130" s="796">
        <v>10.199999999999999</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494</v>
      </c>
      <c r="X131" s="804"/>
      <c r="Y131" s="804"/>
      <c r="Z131" s="805"/>
      <c r="AA131" s="806">
        <v>3065677</v>
      </c>
      <c r="AB131" s="807"/>
      <c r="AC131" s="807"/>
      <c r="AD131" s="807"/>
      <c r="AE131" s="808"/>
      <c r="AF131" s="809">
        <v>2967530</v>
      </c>
      <c r="AG131" s="807"/>
      <c r="AH131" s="807"/>
      <c r="AI131" s="807"/>
      <c r="AJ131" s="808"/>
      <c r="AK131" s="809">
        <v>3007598</v>
      </c>
      <c r="AL131" s="807"/>
      <c r="AM131" s="807"/>
      <c r="AN131" s="807"/>
      <c r="AO131" s="808"/>
      <c r="AP131" s="810"/>
      <c r="AQ131" s="811"/>
      <c r="AR131" s="811"/>
      <c r="AS131" s="811"/>
      <c r="AT131" s="812"/>
      <c r="AU131" s="285"/>
      <c r="AV131" s="285"/>
      <c r="AW131" s="285"/>
      <c r="AX131" s="771" t="s">
        <v>495</v>
      </c>
      <c r="AY131" s="772"/>
      <c r="AZ131" s="772"/>
      <c r="BA131" s="772"/>
      <c r="BB131" s="772"/>
      <c r="BC131" s="772"/>
      <c r="BD131" s="772"/>
      <c r="BE131" s="773"/>
      <c r="BF131" s="774" t="s">
        <v>134</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780" t="s">
        <v>496</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497</v>
      </c>
      <c r="W132" s="784"/>
      <c r="X132" s="784"/>
      <c r="Y132" s="784"/>
      <c r="Z132" s="785"/>
      <c r="AA132" s="786">
        <v>11.23774618</v>
      </c>
      <c r="AB132" s="787"/>
      <c r="AC132" s="787"/>
      <c r="AD132" s="787"/>
      <c r="AE132" s="788"/>
      <c r="AF132" s="789">
        <v>9.5268792560000009</v>
      </c>
      <c r="AG132" s="787"/>
      <c r="AH132" s="787"/>
      <c r="AI132" s="787"/>
      <c r="AJ132" s="788"/>
      <c r="AK132" s="789">
        <v>10.04672167</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498</v>
      </c>
      <c r="W133" s="763"/>
      <c r="X133" s="763"/>
      <c r="Y133" s="763"/>
      <c r="Z133" s="764"/>
      <c r="AA133" s="765">
        <v>11.3</v>
      </c>
      <c r="AB133" s="766"/>
      <c r="AC133" s="766"/>
      <c r="AD133" s="766"/>
      <c r="AE133" s="767"/>
      <c r="AF133" s="765">
        <v>10.199999999999999</v>
      </c>
      <c r="AG133" s="766"/>
      <c r="AH133" s="766"/>
      <c r="AI133" s="766"/>
      <c r="AJ133" s="767"/>
      <c r="AK133" s="765">
        <v>10.199999999999999</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2"/>
  </sheetData>
  <sheetProtection algorithmName="SHA-512" hashValue="9N+3rq4Yg2C/++Da5FX2/WWTH34KrMbZewg1RDrCaKtTFQGKVQirs39kI9NUafEtRYleIPJcq0y1sROMfITIow==" saltValue="nWShGhnAFmVl1fwRUvgJy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132"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2"/>
  <cols>
    <col min="1" max="120" width="2.77734375" style="292" customWidth="1"/>
    <col min="121" max="121" width="0" style="291" hidden="1" customWidth="1"/>
    <col min="122" max="16384" width="9" style="291" hidden="1"/>
  </cols>
  <sheetData>
    <row r="1" spans="1:120" ht="13.2"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1"/>
    </row>
    <row r="17" spans="119:120" ht="13.2" x14ac:dyDescent="0.2">
      <c r="DP17" s="291"/>
    </row>
    <row r="18" spans="119:120" ht="13.2" x14ac:dyDescent="0.2"/>
    <row r="19" spans="119:120" ht="13.2" x14ac:dyDescent="0.2"/>
    <row r="20" spans="119:120" ht="13.2" x14ac:dyDescent="0.2">
      <c r="DO20" s="291"/>
      <c r="DP20" s="291"/>
    </row>
    <row r="21" spans="119:120" ht="13.2" x14ac:dyDescent="0.2">
      <c r="DP21" s="291"/>
    </row>
    <row r="22" spans="119:120" ht="13.2" x14ac:dyDescent="0.2"/>
    <row r="23" spans="119:120" ht="13.2" x14ac:dyDescent="0.2">
      <c r="DO23" s="291"/>
      <c r="DP23" s="291"/>
    </row>
    <row r="24" spans="119:120" ht="13.2" x14ac:dyDescent="0.2">
      <c r="DP24" s="291"/>
    </row>
    <row r="25" spans="119:120" ht="13.2" x14ac:dyDescent="0.2">
      <c r="DP25" s="291"/>
    </row>
    <row r="26" spans="119:120" ht="13.2" x14ac:dyDescent="0.2">
      <c r="DO26" s="291"/>
      <c r="DP26" s="291"/>
    </row>
    <row r="27" spans="119:120" ht="13.2" x14ac:dyDescent="0.2"/>
    <row r="28" spans="119:120" ht="13.2" x14ac:dyDescent="0.2">
      <c r="DO28" s="291"/>
      <c r="DP28" s="291"/>
    </row>
    <row r="29" spans="119:120" ht="13.2" x14ac:dyDescent="0.2">
      <c r="DP29" s="291"/>
    </row>
    <row r="30" spans="119:120" ht="13.2" x14ac:dyDescent="0.2"/>
    <row r="31" spans="119:120" ht="13.2" x14ac:dyDescent="0.2">
      <c r="DO31" s="291"/>
      <c r="DP31" s="291"/>
    </row>
    <row r="32" spans="119:120" ht="13.2" x14ac:dyDescent="0.2"/>
    <row r="33" spans="98:120" ht="13.2" x14ac:dyDescent="0.2">
      <c r="DO33" s="291"/>
      <c r="DP33" s="291"/>
    </row>
    <row r="34" spans="98:120" ht="13.2" x14ac:dyDescent="0.2">
      <c r="DM34" s="291"/>
    </row>
    <row r="35" spans="98:120" ht="13.2" x14ac:dyDescent="0.2">
      <c r="CT35" s="291"/>
      <c r="CU35" s="291"/>
      <c r="CV35" s="291"/>
      <c r="CY35" s="291"/>
      <c r="CZ35" s="291"/>
      <c r="DA35" s="291"/>
      <c r="DD35" s="291"/>
      <c r="DE35" s="291"/>
      <c r="DF35" s="291"/>
      <c r="DI35" s="291"/>
      <c r="DJ35" s="291"/>
      <c r="DK35" s="291"/>
      <c r="DM35" s="291"/>
      <c r="DN35" s="291"/>
      <c r="DO35" s="291"/>
      <c r="DP35" s="291"/>
    </row>
    <row r="36" spans="98:120" ht="13.2" x14ac:dyDescent="0.2"/>
    <row r="37" spans="98:120" ht="13.2" x14ac:dyDescent="0.2">
      <c r="CW37" s="291"/>
      <c r="DB37" s="291"/>
      <c r="DG37" s="291"/>
      <c r="DL37" s="291"/>
      <c r="DP37" s="291"/>
    </row>
    <row r="38" spans="98:120" ht="13.2"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1"/>
      <c r="DO49" s="291"/>
      <c r="DP49" s="291"/>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1"/>
      <c r="CS63" s="291"/>
      <c r="CX63" s="291"/>
      <c r="DC63" s="291"/>
      <c r="DH63" s="291"/>
    </row>
    <row r="64" spans="22:120" ht="13.2" x14ac:dyDescent="0.2">
      <c r="V64" s="291"/>
    </row>
    <row r="65" spans="15:120" ht="13.2"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2" x14ac:dyDescent="0.2">
      <c r="Q66" s="291"/>
      <c r="S66" s="291"/>
      <c r="U66" s="291"/>
      <c r="DM66" s="291"/>
    </row>
    <row r="67" spans="15:120" ht="13.2"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2" x14ac:dyDescent="0.2"/>
    <row r="69" spans="15:120" ht="13.2" x14ac:dyDescent="0.2"/>
    <row r="70" spans="15:120" ht="13.2" x14ac:dyDescent="0.2"/>
    <row r="71" spans="15:120" ht="13.2" x14ac:dyDescent="0.2"/>
    <row r="72" spans="15:120" ht="13.2" x14ac:dyDescent="0.2">
      <c r="DP72" s="291"/>
    </row>
    <row r="73" spans="15:120" ht="13.2" x14ac:dyDescent="0.2">
      <c r="DP73" s="291"/>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1"/>
      <c r="CX96" s="291"/>
      <c r="DC96" s="291"/>
      <c r="DH96" s="291"/>
    </row>
    <row r="97" spans="24:120" ht="13.2" x14ac:dyDescent="0.2">
      <c r="CS97" s="291"/>
      <c r="CX97" s="291"/>
      <c r="DC97" s="291"/>
      <c r="DH97" s="291"/>
      <c r="DP97" s="292" t="s">
        <v>499</v>
      </c>
    </row>
    <row r="98" spans="24:120" ht="13.2" hidden="1" x14ac:dyDescent="0.2">
      <c r="CS98" s="291"/>
      <c r="CX98" s="291"/>
      <c r="DC98" s="291"/>
      <c r="DH98" s="291"/>
    </row>
    <row r="99" spans="24:120" ht="13.2"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2" hidden="1" x14ac:dyDescent="0.2">
      <c r="CT103" s="291"/>
      <c r="CV103" s="291"/>
      <c r="CW103" s="291"/>
      <c r="CY103" s="291"/>
      <c r="DA103" s="291"/>
      <c r="DB103" s="291"/>
      <c r="DD103" s="291"/>
      <c r="DF103" s="291"/>
      <c r="DG103" s="291"/>
      <c r="DI103" s="291"/>
      <c r="DK103" s="291"/>
      <c r="DL103" s="291"/>
      <c r="DM103" s="291"/>
      <c r="DN103" s="291"/>
      <c r="DO103" s="291"/>
      <c r="DP103" s="291"/>
    </row>
    <row r="104" spans="24:120" ht="13.2"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x6N7gxym3v+MsfKjL0TPbS3tv6NWYvQGdMvuzeZ75liuP9cKXGwms6+4M1UYbzm9iBJpW/KjSrUOly3Pc4ZYpw==" saltValue="jCgPJWoFF6iPvhAI/3SVt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60" zoomScaleNormal="60" zoomScaleSheetLayoutView="55" workbookViewId="0"/>
  </sheetViews>
  <sheetFormatPr defaultColWidth="0" defaultRowHeight="13.5" customHeight="1" zeroHeight="1" x14ac:dyDescent="0.2"/>
  <cols>
    <col min="1" max="116" width="2.6640625" style="292" customWidth="1"/>
    <col min="117" max="16384" width="9" style="291" hidden="1"/>
  </cols>
  <sheetData>
    <row r="1" spans="2:116" ht="13.2"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2" x14ac:dyDescent="0.2"/>
    <row r="3" spans="2:116" ht="13.2" x14ac:dyDescent="0.2"/>
    <row r="4" spans="2:116" ht="13.2"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2"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2" x14ac:dyDescent="0.2"/>
    <row r="20" spans="9:116" ht="13.2" x14ac:dyDescent="0.2"/>
    <row r="21" spans="9:116" ht="13.2" x14ac:dyDescent="0.2">
      <c r="DL21" s="291"/>
    </row>
    <row r="22" spans="9:116" ht="13.2" x14ac:dyDescent="0.2">
      <c r="DI22" s="291"/>
      <c r="DJ22" s="291"/>
      <c r="DK22" s="291"/>
      <c r="DL22" s="291"/>
    </row>
    <row r="23" spans="9:116" ht="13.2" x14ac:dyDescent="0.2">
      <c r="CY23" s="291"/>
      <c r="CZ23" s="291"/>
      <c r="DA23" s="291"/>
      <c r="DB23" s="291"/>
      <c r="DC23" s="291"/>
      <c r="DD23" s="291"/>
      <c r="DE23" s="291"/>
      <c r="DF23" s="291"/>
      <c r="DG23" s="291"/>
      <c r="DH23" s="291"/>
      <c r="DI23" s="291"/>
      <c r="DJ23" s="291"/>
      <c r="DK23" s="291"/>
      <c r="DL23" s="291"/>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1"/>
      <c r="DA35" s="291"/>
      <c r="DB35" s="291"/>
      <c r="DC35" s="291"/>
      <c r="DD35" s="291"/>
      <c r="DE35" s="291"/>
      <c r="DF35" s="291"/>
      <c r="DG35" s="291"/>
      <c r="DH35" s="291"/>
      <c r="DI35" s="291"/>
      <c r="DJ35" s="291"/>
      <c r="DK35" s="291"/>
      <c r="DL35" s="291"/>
    </row>
    <row r="36" spans="15:116" ht="13.2" x14ac:dyDescent="0.2"/>
    <row r="37" spans="15:116" ht="13.2" x14ac:dyDescent="0.2">
      <c r="DL37" s="291"/>
    </row>
    <row r="38" spans="15:116" ht="13.2" x14ac:dyDescent="0.2">
      <c r="DI38" s="291"/>
      <c r="DJ38" s="291"/>
      <c r="DK38" s="291"/>
      <c r="DL38" s="291"/>
    </row>
    <row r="39" spans="15:116" ht="13.2" x14ac:dyDescent="0.2"/>
    <row r="40" spans="15:116" ht="13.2" x14ac:dyDescent="0.2"/>
    <row r="41" spans="15:116" ht="13.2" x14ac:dyDescent="0.2"/>
    <row r="42" spans="15:116" ht="13.2" x14ac:dyDescent="0.2"/>
    <row r="43" spans="15:116" ht="13.2"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2" x14ac:dyDescent="0.2">
      <c r="DL44" s="291"/>
    </row>
    <row r="45" spans="15:116" ht="13.2" x14ac:dyDescent="0.2"/>
    <row r="46" spans="15:116" ht="13.2" x14ac:dyDescent="0.2">
      <c r="DA46" s="291"/>
      <c r="DB46" s="291"/>
      <c r="DC46" s="291"/>
      <c r="DD46" s="291"/>
      <c r="DE46" s="291"/>
      <c r="DF46" s="291"/>
      <c r="DG46" s="291"/>
      <c r="DH46" s="291"/>
      <c r="DI46" s="291"/>
      <c r="DJ46" s="291"/>
      <c r="DK46" s="291"/>
      <c r="DL46" s="291"/>
    </row>
    <row r="47" spans="15:116" ht="13.2" x14ac:dyDescent="0.2"/>
    <row r="48" spans="15:116" ht="13.2" x14ac:dyDescent="0.2"/>
    <row r="49" spans="104:116" ht="13.2" x14ac:dyDescent="0.2"/>
    <row r="50" spans="104:116" ht="13.2" x14ac:dyDescent="0.2">
      <c r="CZ50" s="291"/>
      <c r="DA50" s="291"/>
      <c r="DB50" s="291"/>
      <c r="DC50" s="291"/>
      <c r="DD50" s="291"/>
      <c r="DE50" s="291"/>
      <c r="DF50" s="291"/>
      <c r="DG50" s="291"/>
      <c r="DH50" s="291"/>
      <c r="DI50" s="291"/>
      <c r="DJ50" s="291"/>
      <c r="DK50" s="291"/>
      <c r="DL50" s="291"/>
    </row>
    <row r="51" spans="104:116" ht="13.2" x14ac:dyDescent="0.2"/>
    <row r="52" spans="104:116" ht="13.2" x14ac:dyDescent="0.2"/>
    <row r="53" spans="104:116" ht="13.2" x14ac:dyDescent="0.2">
      <c r="DL53" s="291"/>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1"/>
      <c r="DD67" s="291"/>
      <c r="DE67" s="291"/>
      <c r="DF67" s="291"/>
      <c r="DG67" s="291"/>
      <c r="DH67" s="291"/>
      <c r="DI67" s="291"/>
      <c r="DJ67" s="291"/>
      <c r="DK67" s="291"/>
      <c r="DL67" s="291"/>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N8D9Kxo6/b2BjIxegE1d/OseGIF90H9FyTrJDwC13Q+VoZJx1AtceBFoYjWgIJpK4GNJ3w7KqVP1vKhXwtsgUw==" saltValue="/Ksu32GDZDboE7aP6p0qK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0" zoomScaleSheetLayoutView="80" workbookViewId="0">
      <selection activeCell="AO13" sqref="AO13"/>
    </sheetView>
  </sheetViews>
  <sheetFormatPr defaultColWidth="0" defaultRowHeight="13.5" customHeight="1" zeroHeight="1" x14ac:dyDescent="0.2"/>
  <cols>
    <col min="1" max="36" width="2.44140625" style="293" customWidth="1"/>
    <col min="37" max="44" width="17" style="293" customWidth="1"/>
    <col min="45" max="45" width="6.109375" style="300" customWidth="1"/>
    <col min="46" max="46" width="3" style="298" customWidth="1"/>
    <col min="47" max="47" width="19.109375" style="293" hidden="1" customWidth="1"/>
    <col min="48" max="52" width="12.6640625" style="293" hidden="1" customWidth="1"/>
    <col min="53" max="16384" width="8.6640625" style="293" hidden="1"/>
  </cols>
  <sheetData>
    <row r="1" spans="1:46" ht="13.2" x14ac:dyDescent="0.2">
      <c r="AS1" s="294"/>
      <c r="AT1" s="294"/>
    </row>
    <row r="2" spans="1:46" ht="13.2" x14ac:dyDescent="0.2">
      <c r="AS2" s="294"/>
      <c r="AT2" s="294"/>
    </row>
    <row r="3" spans="1:46" ht="13.2" x14ac:dyDescent="0.2">
      <c r="AS3" s="294"/>
      <c r="AT3" s="294"/>
    </row>
    <row r="4" spans="1:46" ht="13.2" x14ac:dyDescent="0.2">
      <c r="AS4" s="294"/>
      <c r="AT4" s="294"/>
    </row>
    <row r="5" spans="1:46" ht="16.2" x14ac:dyDescent="0.2">
      <c r="A5" s="295" t="s">
        <v>500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2"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501</v>
      </c>
      <c r="AL6" s="299"/>
      <c r="AM6" s="299"/>
      <c r="AN6" s="299"/>
      <c r="AO6" s="294"/>
      <c r="AP6" s="294"/>
      <c r="AQ6" s="294"/>
      <c r="AR6" s="294"/>
    </row>
    <row r="7" spans="1:46" ht="13.2"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502</v>
      </c>
      <c r="AP7" s="304"/>
      <c r="AQ7" s="305" t="s">
        <v>503</v>
      </c>
      <c r="AR7" s="306"/>
    </row>
    <row r="8" spans="1:46" ht="13.2"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504</v>
      </c>
      <c r="AQ8" s="311" t="s">
        <v>505</v>
      </c>
      <c r="AR8" s="312" t="s">
        <v>506</v>
      </c>
    </row>
    <row r="9" spans="1:46" ht="13.2"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507</v>
      </c>
      <c r="AL9" s="1193"/>
      <c r="AM9" s="1193"/>
      <c r="AN9" s="1194"/>
      <c r="AO9" s="313">
        <v>1039071</v>
      </c>
      <c r="AP9" s="313">
        <v>230905</v>
      </c>
      <c r="AQ9" s="314">
        <v>198046</v>
      </c>
      <c r="AR9" s="315">
        <v>16.600000000000001</v>
      </c>
    </row>
    <row r="10" spans="1:46" ht="13.2"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508</v>
      </c>
      <c r="AL10" s="1193"/>
      <c r="AM10" s="1193"/>
      <c r="AN10" s="1194"/>
      <c r="AO10" s="316">
        <v>253769</v>
      </c>
      <c r="AP10" s="316">
        <v>56393</v>
      </c>
      <c r="AQ10" s="317">
        <v>23470</v>
      </c>
      <c r="AR10" s="318">
        <v>140.30000000000001</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509</v>
      </c>
      <c r="AL11" s="1193"/>
      <c r="AM11" s="1193"/>
      <c r="AN11" s="1194"/>
      <c r="AO11" s="316">
        <v>235718</v>
      </c>
      <c r="AP11" s="316">
        <v>52382</v>
      </c>
      <c r="AQ11" s="317">
        <v>31217</v>
      </c>
      <c r="AR11" s="318">
        <v>67.8</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510</v>
      </c>
      <c r="AL12" s="1193"/>
      <c r="AM12" s="1193"/>
      <c r="AN12" s="1194"/>
      <c r="AO12" s="316" t="s">
        <v>511</v>
      </c>
      <c r="AP12" s="316" t="s">
        <v>511</v>
      </c>
      <c r="AQ12" s="317">
        <v>3147</v>
      </c>
      <c r="AR12" s="318" t="s">
        <v>511</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512</v>
      </c>
      <c r="AL13" s="1193"/>
      <c r="AM13" s="1193"/>
      <c r="AN13" s="1194"/>
      <c r="AO13" s="316" t="s">
        <v>511</v>
      </c>
      <c r="AP13" s="316" t="s">
        <v>511</v>
      </c>
      <c r="AQ13" s="317" t="s">
        <v>511</v>
      </c>
      <c r="AR13" s="318" t="s">
        <v>511</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513</v>
      </c>
      <c r="AL14" s="1193"/>
      <c r="AM14" s="1193"/>
      <c r="AN14" s="1194"/>
      <c r="AO14" s="316">
        <v>206</v>
      </c>
      <c r="AP14" s="316">
        <v>46</v>
      </c>
      <c r="AQ14" s="317">
        <v>10757</v>
      </c>
      <c r="AR14" s="318">
        <v>-99.6</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514</v>
      </c>
      <c r="AL15" s="1193"/>
      <c r="AM15" s="1193"/>
      <c r="AN15" s="1194"/>
      <c r="AO15" s="316">
        <v>17913</v>
      </c>
      <c r="AP15" s="316">
        <v>3981</v>
      </c>
      <c r="AQ15" s="317">
        <v>4810</v>
      </c>
      <c r="AR15" s="318">
        <v>-17.2</v>
      </c>
    </row>
    <row r="16" spans="1:46" ht="13.2"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515</v>
      </c>
      <c r="AL16" s="1196"/>
      <c r="AM16" s="1196"/>
      <c r="AN16" s="1197"/>
      <c r="AO16" s="316">
        <v>-106739</v>
      </c>
      <c r="AP16" s="316">
        <v>-23720</v>
      </c>
      <c r="AQ16" s="317">
        <v>-18847</v>
      </c>
      <c r="AR16" s="318">
        <v>25.9</v>
      </c>
    </row>
    <row r="17" spans="1:46" ht="13.2"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184</v>
      </c>
      <c r="AL17" s="1196"/>
      <c r="AM17" s="1196"/>
      <c r="AN17" s="1197"/>
      <c r="AO17" s="316">
        <v>1439938</v>
      </c>
      <c r="AP17" s="316">
        <v>319986</v>
      </c>
      <c r="AQ17" s="317">
        <v>252599</v>
      </c>
      <c r="AR17" s="318">
        <v>26.7</v>
      </c>
    </row>
    <row r="18" spans="1:46" ht="13.2"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2"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516</v>
      </c>
      <c r="AL19" s="294"/>
      <c r="AM19" s="294"/>
      <c r="AN19" s="294"/>
      <c r="AO19" s="294"/>
      <c r="AP19" s="294"/>
      <c r="AQ19" s="294"/>
      <c r="AR19" s="294"/>
    </row>
    <row r="20" spans="1:46" ht="13.2"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517</v>
      </c>
      <c r="AP20" s="324" t="s">
        <v>518</v>
      </c>
      <c r="AQ20" s="325" t="s">
        <v>519</v>
      </c>
      <c r="AR20" s="326"/>
    </row>
    <row r="21" spans="1:46" s="332" customFormat="1" ht="13.2"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520</v>
      </c>
      <c r="AL21" s="1190"/>
      <c r="AM21" s="1190"/>
      <c r="AN21" s="1191"/>
      <c r="AO21" s="328">
        <v>25.78</v>
      </c>
      <c r="AP21" s="329">
        <v>22.36</v>
      </c>
      <c r="AQ21" s="330">
        <v>3.42</v>
      </c>
      <c r="AR21" s="299"/>
      <c r="AS21" s="331"/>
      <c r="AT21" s="327"/>
    </row>
    <row r="22" spans="1:46" s="332" customFormat="1" ht="13.2"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521</v>
      </c>
      <c r="AL22" s="1190"/>
      <c r="AM22" s="1190"/>
      <c r="AN22" s="1191"/>
      <c r="AO22" s="333">
        <v>98.7</v>
      </c>
      <c r="AP22" s="334">
        <v>95.6</v>
      </c>
      <c r="AQ22" s="335">
        <v>3.1</v>
      </c>
      <c r="AR22" s="319"/>
      <c r="AS22" s="331"/>
      <c r="AT22" s="327"/>
    </row>
    <row r="23" spans="1:46" s="332" customFormat="1" ht="13.2"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2"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2"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2" x14ac:dyDescent="0.2">
      <c r="A26" s="299" t="s">
        <v>522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2" x14ac:dyDescent="0.2">
      <c r="A27" s="340"/>
      <c r="AO27" s="294"/>
      <c r="AP27" s="294"/>
      <c r="AQ27" s="294"/>
      <c r="AR27" s="294"/>
      <c r="AS27" s="294"/>
      <c r="AT27" s="294"/>
    </row>
    <row r="28" spans="1:46" ht="16.2" x14ac:dyDescent="0.2">
      <c r="A28" s="295" t="s">
        <v>523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2"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524</v>
      </c>
      <c r="AL29" s="299"/>
      <c r="AM29" s="299"/>
      <c r="AN29" s="299"/>
      <c r="AO29" s="294"/>
      <c r="AP29" s="294"/>
      <c r="AQ29" s="294"/>
      <c r="AR29" s="294"/>
      <c r="AS29" s="342"/>
    </row>
    <row r="30" spans="1:46" ht="13.2"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502</v>
      </c>
      <c r="AP30" s="304"/>
      <c r="AQ30" s="305" t="s">
        <v>503</v>
      </c>
      <c r="AR30" s="306"/>
    </row>
    <row r="31" spans="1:46" ht="13.2"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504</v>
      </c>
      <c r="AQ31" s="311" t="s">
        <v>505</v>
      </c>
      <c r="AR31" s="312" t="s">
        <v>506</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525</v>
      </c>
      <c r="AL32" s="1181"/>
      <c r="AM32" s="1181"/>
      <c r="AN32" s="1182"/>
      <c r="AO32" s="343">
        <v>685328</v>
      </c>
      <c r="AP32" s="343">
        <v>152295</v>
      </c>
      <c r="AQ32" s="344">
        <v>139617</v>
      </c>
      <c r="AR32" s="345">
        <v>9.1</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526</v>
      </c>
      <c r="AL33" s="1181"/>
      <c r="AM33" s="1181"/>
      <c r="AN33" s="1182"/>
      <c r="AO33" s="343" t="s">
        <v>511</v>
      </c>
      <c r="AP33" s="343" t="s">
        <v>511</v>
      </c>
      <c r="AQ33" s="344" t="s">
        <v>511</v>
      </c>
      <c r="AR33" s="345" t="s">
        <v>511</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527</v>
      </c>
      <c r="AL34" s="1181"/>
      <c r="AM34" s="1181"/>
      <c r="AN34" s="1182"/>
      <c r="AO34" s="343" t="s">
        <v>511</v>
      </c>
      <c r="AP34" s="343" t="s">
        <v>511</v>
      </c>
      <c r="AQ34" s="344">
        <v>5</v>
      </c>
      <c r="AR34" s="345" t="s">
        <v>511</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528</v>
      </c>
      <c r="AL35" s="1181"/>
      <c r="AM35" s="1181"/>
      <c r="AN35" s="1182"/>
      <c r="AO35" s="343">
        <v>177156</v>
      </c>
      <c r="AP35" s="343">
        <v>39368</v>
      </c>
      <c r="AQ35" s="344">
        <v>32699</v>
      </c>
      <c r="AR35" s="345">
        <v>20.399999999999999</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529</v>
      </c>
      <c r="AL36" s="1181"/>
      <c r="AM36" s="1181"/>
      <c r="AN36" s="1182"/>
      <c r="AO36" s="343">
        <v>34830</v>
      </c>
      <c r="AP36" s="343">
        <v>7740</v>
      </c>
      <c r="AQ36" s="344">
        <v>4068</v>
      </c>
      <c r="AR36" s="345">
        <v>90.3</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530</v>
      </c>
      <c r="AL37" s="1181"/>
      <c r="AM37" s="1181"/>
      <c r="AN37" s="1182"/>
      <c r="AO37" s="343">
        <v>13602</v>
      </c>
      <c r="AP37" s="343">
        <v>3023</v>
      </c>
      <c r="AQ37" s="344">
        <v>1263</v>
      </c>
      <c r="AR37" s="345">
        <v>139.4</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531</v>
      </c>
      <c r="AL38" s="1184"/>
      <c r="AM38" s="1184"/>
      <c r="AN38" s="1185"/>
      <c r="AO38" s="346">
        <v>27</v>
      </c>
      <c r="AP38" s="346">
        <v>6</v>
      </c>
      <c r="AQ38" s="347">
        <v>23</v>
      </c>
      <c r="AR38" s="335">
        <v>-73.900000000000006</v>
      </c>
      <c r="AS38" s="342"/>
    </row>
    <row r="39" spans="1:46" ht="13.2"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532</v>
      </c>
      <c r="AL39" s="1184"/>
      <c r="AM39" s="1184"/>
      <c r="AN39" s="1185"/>
      <c r="AO39" s="343">
        <v>-76284</v>
      </c>
      <c r="AP39" s="343">
        <v>-16952</v>
      </c>
      <c r="AQ39" s="344">
        <v>-8148</v>
      </c>
      <c r="AR39" s="345">
        <v>108.1</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533</v>
      </c>
      <c r="AL40" s="1181"/>
      <c r="AM40" s="1181"/>
      <c r="AN40" s="1182"/>
      <c r="AO40" s="343">
        <v>-532494</v>
      </c>
      <c r="AP40" s="343">
        <v>-118332</v>
      </c>
      <c r="AQ40" s="344">
        <v>-124721</v>
      </c>
      <c r="AR40" s="345">
        <v>-5.0999999999999996</v>
      </c>
      <c r="AS40" s="342"/>
    </row>
    <row r="41" spans="1:46" ht="13.2"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297</v>
      </c>
      <c r="AL41" s="1187"/>
      <c r="AM41" s="1187"/>
      <c r="AN41" s="1188"/>
      <c r="AO41" s="343">
        <v>302165</v>
      </c>
      <c r="AP41" s="343">
        <v>67148</v>
      </c>
      <c r="AQ41" s="344">
        <v>44807</v>
      </c>
      <c r="AR41" s="345">
        <v>49.9</v>
      </c>
      <c r="AS41" s="342"/>
    </row>
    <row r="42" spans="1:46" ht="13.2"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534</v>
      </c>
      <c r="AL42" s="294"/>
      <c r="AM42" s="294"/>
      <c r="AN42" s="294"/>
      <c r="AO42" s="294"/>
      <c r="AP42" s="294"/>
      <c r="AQ42" s="319"/>
      <c r="AR42" s="319"/>
      <c r="AS42" s="342"/>
    </row>
    <row r="43" spans="1:46" ht="13.2"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2"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2"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2"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535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2"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536</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502</v>
      </c>
      <c r="AN49" s="1175" t="s">
        <v>537</v>
      </c>
      <c r="AO49" s="1176"/>
      <c r="AP49" s="1176"/>
      <c r="AQ49" s="1176"/>
      <c r="AR49" s="1177"/>
    </row>
    <row r="50" spans="1:44" ht="13.2"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538</v>
      </c>
      <c r="AO50" s="360" t="s">
        <v>539</v>
      </c>
      <c r="AP50" s="361" t="s">
        <v>540</v>
      </c>
      <c r="AQ50" s="362" t="s">
        <v>541</v>
      </c>
      <c r="AR50" s="363" t="s">
        <v>542</v>
      </c>
    </row>
    <row r="51" spans="1:44" ht="13.2"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543</v>
      </c>
      <c r="AL51" s="356"/>
      <c r="AM51" s="364">
        <v>1924243</v>
      </c>
      <c r="AN51" s="365">
        <v>409501</v>
      </c>
      <c r="AO51" s="366">
        <v>17.8</v>
      </c>
      <c r="AP51" s="367">
        <v>280458</v>
      </c>
      <c r="AQ51" s="368">
        <v>-15.8</v>
      </c>
      <c r="AR51" s="369">
        <v>33.6</v>
      </c>
    </row>
    <row r="52" spans="1:44" ht="13.2"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544</v>
      </c>
      <c r="AM52" s="372">
        <v>926185</v>
      </c>
      <c r="AN52" s="373">
        <v>197103</v>
      </c>
      <c r="AO52" s="374">
        <v>19.8</v>
      </c>
      <c r="AP52" s="375">
        <v>127286</v>
      </c>
      <c r="AQ52" s="376">
        <v>0.4</v>
      </c>
      <c r="AR52" s="377">
        <v>19.399999999999999</v>
      </c>
    </row>
    <row r="53" spans="1:44" ht="13.2"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545</v>
      </c>
      <c r="AL53" s="356"/>
      <c r="AM53" s="364">
        <v>1331302</v>
      </c>
      <c r="AN53" s="365">
        <v>284831</v>
      </c>
      <c r="AO53" s="366">
        <v>-30.4</v>
      </c>
      <c r="AP53" s="367">
        <v>291945</v>
      </c>
      <c r="AQ53" s="368">
        <v>4.0999999999999996</v>
      </c>
      <c r="AR53" s="369">
        <v>-34.5</v>
      </c>
    </row>
    <row r="54" spans="1:44" ht="13.2"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544</v>
      </c>
      <c r="AM54" s="372">
        <v>648371</v>
      </c>
      <c r="AN54" s="373">
        <v>138719</v>
      </c>
      <c r="AO54" s="374">
        <v>-29.6</v>
      </c>
      <c r="AP54" s="375">
        <v>127651</v>
      </c>
      <c r="AQ54" s="376">
        <v>0.3</v>
      </c>
      <c r="AR54" s="377">
        <v>-29.9</v>
      </c>
    </row>
    <row r="55" spans="1:44" ht="13.2"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546</v>
      </c>
      <c r="AL55" s="356"/>
      <c r="AM55" s="364">
        <v>1819717</v>
      </c>
      <c r="AN55" s="365">
        <v>390413</v>
      </c>
      <c r="AO55" s="366">
        <v>37.1</v>
      </c>
      <c r="AP55" s="367">
        <v>291173</v>
      </c>
      <c r="AQ55" s="368">
        <v>-0.3</v>
      </c>
      <c r="AR55" s="369">
        <v>37.4</v>
      </c>
    </row>
    <row r="56" spans="1:44" ht="13.2"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544</v>
      </c>
      <c r="AM56" s="372">
        <v>911545</v>
      </c>
      <c r="AN56" s="373">
        <v>195569</v>
      </c>
      <c r="AO56" s="374">
        <v>41</v>
      </c>
      <c r="AP56" s="375">
        <v>119071</v>
      </c>
      <c r="AQ56" s="376">
        <v>-6.7</v>
      </c>
      <c r="AR56" s="377">
        <v>47.7</v>
      </c>
    </row>
    <row r="57" spans="1:44" ht="13.2"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547</v>
      </c>
      <c r="AL57" s="356"/>
      <c r="AM57" s="364">
        <v>1115607</v>
      </c>
      <c r="AN57" s="365">
        <v>242734</v>
      </c>
      <c r="AO57" s="366">
        <v>-37.799999999999997</v>
      </c>
      <c r="AP57" s="367">
        <v>271581</v>
      </c>
      <c r="AQ57" s="368">
        <v>-6.7</v>
      </c>
      <c r="AR57" s="369">
        <v>-31.1</v>
      </c>
    </row>
    <row r="58" spans="1:44" ht="13.2"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544</v>
      </c>
      <c r="AM58" s="372">
        <v>395536</v>
      </c>
      <c r="AN58" s="373">
        <v>86061</v>
      </c>
      <c r="AO58" s="374">
        <v>-56</v>
      </c>
      <c r="AP58" s="375">
        <v>117844</v>
      </c>
      <c r="AQ58" s="376">
        <v>-1</v>
      </c>
      <c r="AR58" s="377">
        <v>-55</v>
      </c>
    </row>
    <row r="59" spans="1:44" ht="13.2"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548</v>
      </c>
      <c r="AL59" s="356"/>
      <c r="AM59" s="364">
        <v>934998</v>
      </c>
      <c r="AN59" s="365">
        <v>207777</v>
      </c>
      <c r="AO59" s="366">
        <v>-14.4</v>
      </c>
      <c r="AP59" s="367">
        <v>268375</v>
      </c>
      <c r="AQ59" s="368">
        <v>-1.2</v>
      </c>
      <c r="AR59" s="369">
        <v>-13.2</v>
      </c>
    </row>
    <row r="60" spans="1:44" ht="13.2"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544</v>
      </c>
      <c r="AM60" s="372">
        <v>268649</v>
      </c>
      <c r="AN60" s="373">
        <v>59700</v>
      </c>
      <c r="AO60" s="374">
        <v>-30.6</v>
      </c>
      <c r="AP60" s="375">
        <v>119602</v>
      </c>
      <c r="AQ60" s="376">
        <v>1.5</v>
      </c>
      <c r="AR60" s="377">
        <v>-32.1</v>
      </c>
    </row>
    <row r="61" spans="1:44" ht="13.2"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549</v>
      </c>
      <c r="AL61" s="378"/>
      <c r="AM61" s="379">
        <v>1425173</v>
      </c>
      <c r="AN61" s="380">
        <v>307051</v>
      </c>
      <c r="AO61" s="381">
        <v>-5.5</v>
      </c>
      <c r="AP61" s="382">
        <v>280706</v>
      </c>
      <c r="AQ61" s="383">
        <v>-4</v>
      </c>
      <c r="AR61" s="369">
        <v>-1.5</v>
      </c>
    </row>
    <row r="62" spans="1:44" ht="13.2"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544</v>
      </c>
      <c r="AM62" s="372">
        <v>630057</v>
      </c>
      <c r="AN62" s="373">
        <v>135430</v>
      </c>
      <c r="AO62" s="374">
        <v>-11.1</v>
      </c>
      <c r="AP62" s="375">
        <v>122291</v>
      </c>
      <c r="AQ62" s="376">
        <v>-1.1000000000000001</v>
      </c>
      <c r="AR62" s="377">
        <v>-10</v>
      </c>
    </row>
    <row r="63" spans="1:44" ht="13.2"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2"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2"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2"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2" hidden="1" x14ac:dyDescent="0.2">
      <c r="AK70" s="294"/>
      <c r="AL70" s="294"/>
      <c r="AM70" s="294"/>
      <c r="AN70" s="294"/>
      <c r="AO70" s="294"/>
      <c r="AP70" s="294"/>
      <c r="AQ70" s="294"/>
      <c r="AR70" s="294"/>
    </row>
    <row r="71" spans="1:46" ht="13.2" hidden="1" x14ac:dyDescent="0.2">
      <c r="AK71" s="294"/>
      <c r="AL71" s="294"/>
      <c r="AM71" s="294"/>
      <c r="AN71" s="294"/>
      <c r="AO71" s="294"/>
      <c r="AP71" s="294"/>
      <c r="AQ71" s="294"/>
      <c r="AR71" s="294"/>
    </row>
    <row r="72" spans="1:46" ht="13.2" hidden="1" x14ac:dyDescent="0.2">
      <c r="AK72" s="294"/>
      <c r="AL72" s="294"/>
      <c r="AM72" s="294"/>
      <c r="AN72" s="294"/>
      <c r="AO72" s="294"/>
      <c r="AP72" s="294"/>
      <c r="AQ72" s="294"/>
      <c r="AR72" s="294"/>
    </row>
    <row r="73" spans="1:46" ht="13.2" hidden="1" x14ac:dyDescent="0.2">
      <c r="AK73" s="294"/>
      <c r="AL73" s="294"/>
      <c r="AM73" s="294"/>
      <c r="AN73" s="294"/>
      <c r="AO73" s="294"/>
      <c r="AP73" s="294"/>
      <c r="AQ73" s="294"/>
      <c r="AR73" s="294"/>
    </row>
    <row r="74" spans="1:46" ht="13.2" hidden="1" x14ac:dyDescent="0.2"/>
  </sheetData>
  <sheetProtection algorithmName="SHA-512" hashValue="7WXOeo2VujhnKOQcaT0t1CR3quS812hPyBo65Ri4J9WKFywftfj/2ZMAji71860vCe6MiqnDPm/Bvq4M6Y0Vow==" saltValue="me/mS5IrsYZpDspWr6cQr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election activeCell="C109" sqref="C109"/>
    </sheetView>
  </sheetViews>
  <sheetFormatPr defaultColWidth="0" defaultRowHeight="13.5" customHeight="1" zeroHeight="1" x14ac:dyDescent="0.2"/>
  <cols>
    <col min="1" max="125" width="2.441406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2" x14ac:dyDescent="0.2">
      <c r="B2" s="291"/>
      <c r="DG2" s="291"/>
    </row>
    <row r="3" spans="2:125" ht="13.2"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2" x14ac:dyDescent="0.2"/>
    <row r="5" spans="2:125" ht="13.2" x14ac:dyDescent="0.2"/>
    <row r="6" spans="2:125" ht="13.2" x14ac:dyDescent="0.2"/>
    <row r="7" spans="2:125" ht="13.2" x14ac:dyDescent="0.2"/>
    <row r="8" spans="2:125" ht="13.2" x14ac:dyDescent="0.2"/>
    <row r="9" spans="2:125" ht="13.2" x14ac:dyDescent="0.2">
      <c r="DU9" s="291"/>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1"/>
    </row>
    <row r="18" spans="125:125" ht="13.2" x14ac:dyDescent="0.2"/>
    <row r="19" spans="125:125" ht="13.2" x14ac:dyDescent="0.2"/>
    <row r="20" spans="125:125" ht="13.2" x14ac:dyDescent="0.2">
      <c r="DU20" s="291"/>
    </row>
    <row r="21" spans="125:125" ht="13.2" x14ac:dyDescent="0.2">
      <c r="DU21" s="291"/>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1"/>
    </row>
    <row r="29" spans="125:125" ht="13.2" x14ac:dyDescent="0.2"/>
    <row r="30" spans="125:125" ht="13.2" x14ac:dyDescent="0.2"/>
    <row r="31" spans="125:125" ht="13.2" x14ac:dyDescent="0.2"/>
    <row r="32" spans="125:125" ht="13.2" x14ac:dyDescent="0.2"/>
    <row r="33" spans="2:125" ht="13.2" x14ac:dyDescent="0.2">
      <c r="B33" s="291"/>
      <c r="G33" s="291"/>
      <c r="I33" s="291"/>
    </row>
    <row r="34" spans="2:125" ht="13.2" x14ac:dyDescent="0.2">
      <c r="C34" s="291"/>
      <c r="P34" s="291"/>
      <c r="DE34" s="291"/>
      <c r="DH34" s="291"/>
    </row>
    <row r="35" spans="2:125" ht="13.2" x14ac:dyDescent="0.2">
      <c r="D35" s="291"/>
      <c r="E35" s="291"/>
      <c r="DG35" s="291"/>
      <c r="DJ35" s="291"/>
      <c r="DP35" s="291"/>
      <c r="DQ35" s="291"/>
      <c r="DR35" s="291"/>
      <c r="DS35" s="291"/>
      <c r="DT35" s="291"/>
      <c r="DU35" s="291"/>
    </row>
    <row r="36" spans="2:125" ht="13.2"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2" x14ac:dyDescent="0.2">
      <c r="DU37" s="291"/>
    </row>
    <row r="38" spans="2:125" ht="13.2" x14ac:dyDescent="0.2">
      <c r="DT38" s="291"/>
      <c r="DU38" s="291"/>
    </row>
    <row r="39" spans="2:125" ht="13.2" x14ac:dyDescent="0.2"/>
    <row r="40" spans="2:125" ht="13.2" x14ac:dyDescent="0.2">
      <c r="DH40" s="291"/>
    </row>
    <row r="41" spans="2:125" ht="13.2" x14ac:dyDescent="0.2">
      <c r="DE41" s="291"/>
    </row>
    <row r="42" spans="2:125" ht="13.2" x14ac:dyDescent="0.2">
      <c r="DG42" s="291"/>
      <c r="DJ42" s="291"/>
    </row>
    <row r="43" spans="2:125" ht="13.2"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2" x14ac:dyDescent="0.2">
      <c r="DU44" s="291"/>
    </row>
    <row r="45" spans="2:125" ht="13.2" x14ac:dyDescent="0.2"/>
    <row r="46" spans="2:125" ht="13.2" x14ac:dyDescent="0.2"/>
    <row r="47" spans="2:125" ht="13.2" x14ac:dyDescent="0.2"/>
    <row r="48" spans="2:125" ht="13.2" x14ac:dyDescent="0.2">
      <c r="DT48" s="291"/>
      <c r="DU48" s="291"/>
    </row>
    <row r="49" spans="120:125" ht="13.2" x14ac:dyDescent="0.2">
      <c r="DU49" s="291"/>
    </row>
    <row r="50" spans="120:125" ht="13.2" x14ac:dyDescent="0.2">
      <c r="DU50" s="291"/>
    </row>
    <row r="51" spans="120:125" ht="13.2" x14ac:dyDescent="0.2">
      <c r="DP51" s="291"/>
      <c r="DQ51" s="291"/>
      <c r="DR51" s="291"/>
      <c r="DS51" s="291"/>
      <c r="DT51" s="291"/>
      <c r="DU51" s="291"/>
    </row>
    <row r="52" spans="120:125" ht="13.2" x14ac:dyDescent="0.2"/>
    <row r="53" spans="120:125" ht="13.2" x14ac:dyDescent="0.2"/>
    <row r="54" spans="120:125" ht="13.2" x14ac:dyDescent="0.2">
      <c r="DU54" s="291"/>
    </row>
    <row r="55" spans="120:125" ht="13.2" x14ac:dyDescent="0.2"/>
    <row r="56" spans="120:125" ht="13.2" x14ac:dyDescent="0.2"/>
    <row r="57" spans="120:125" ht="13.2" x14ac:dyDescent="0.2"/>
    <row r="58" spans="120:125" ht="13.2" x14ac:dyDescent="0.2">
      <c r="DU58" s="291"/>
    </row>
    <row r="59" spans="120:125" ht="13.2" x14ac:dyDescent="0.2"/>
    <row r="60" spans="120:125" ht="13.2" x14ac:dyDescent="0.2"/>
    <row r="61" spans="120:125" ht="13.2" x14ac:dyDescent="0.2"/>
    <row r="62" spans="120:125" ht="13.2" x14ac:dyDescent="0.2"/>
    <row r="63" spans="120:125" ht="13.2" x14ac:dyDescent="0.2">
      <c r="DU63" s="291"/>
    </row>
    <row r="64" spans="120:125" ht="13.2" x14ac:dyDescent="0.2">
      <c r="DT64" s="291"/>
      <c r="DU64" s="291"/>
    </row>
    <row r="65" spans="123:125" ht="13.2" x14ac:dyDescent="0.2"/>
    <row r="66" spans="123:125" ht="13.2" x14ac:dyDescent="0.2"/>
    <row r="67" spans="123:125" ht="13.2" x14ac:dyDescent="0.2"/>
    <row r="68" spans="123:125" ht="13.2" x14ac:dyDescent="0.2"/>
    <row r="69" spans="123:125" ht="13.2" x14ac:dyDescent="0.2">
      <c r="DS69" s="291"/>
      <c r="DT69" s="291"/>
      <c r="DU69" s="291"/>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1"/>
    </row>
    <row r="83" spans="116:125" ht="13.2" x14ac:dyDescent="0.2">
      <c r="DM83" s="291"/>
      <c r="DN83" s="291"/>
      <c r="DO83" s="291"/>
      <c r="DP83" s="291"/>
      <c r="DQ83" s="291"/>
      <c r="DR83" s="291"/>
      <c r="DS83" s="291"/>
      <c r="DT83" s="291"/>
      <c r="DU83" s="291"/>
    </row>
    <row r="84" spans="116:125" ht="13.2" x14ac:dyDescent="0.2"/>
    <row r="85" spans="116:125" ht="13.2" x14ac:dyDescent="0.2"/>
    <row r="86" spans="116:125" ht="13.2" x14ac:dyDescent="0.2"/>
    <row r="87" spans="116:125" ht="13.2" x14ac:dyDescent="0.2"/>
    <row r="88" spans="116:125" ht="13.2" x14ac:dyDescent="0.2">
      <c r="DU88" s="291"/>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551</v>
      </c>
    </row>
    <row r="120" spans="125:125" ht="13.5" hidden="1" customHeight="1" x14ac:dyDescent="0.2"/>
    <row r="121" spans="125:125" ht="13.5" hidden="1" customHeight="1" x14ac:dyDescent="0.2">
      <c r="DU121" s="291"/>
    </row>
  </sheetData>
  <sheetProtection algorithmName="SHA-512" hashValue="IgYuEmVP+mAhuFLP1DW0sEk9YnoESw/PdzJPSsHmUeXdbzMavL5FAo+6+T8LlXL0Y/aEYkDhOTaCZ2FdqygQaw==" saltValue="ElrgAkfcHu1aT6lE/xziO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election activeCell="BJ58" sqref="BJ58"/>
    </sheetView>
  </sheetViews>
  <sheetFormatPr defaultColWidth="0" defaultRowHeight="13.5" customHeight="1" zeroHeight="1" x14ac:dyDescent="0.2"/>
  <cols>
    <col min="1" max="125" width="2.441406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2" x14ac:dyDescent="0.2">
      <c r="B2" s="291"/>
      <c r="T2" s="291"/>
    </row>
    <row r="3" spans="1:125"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1"/>
      <c r="G33" s="291"/>
      <c r="I33" s="291"/>
    </row>
    <row r="34" spans="2:125" ht="13.2" x14ac:dyDescent="0.2">
      <c r="C34" s="291"/>
      <c r="P34" s="291"/>
      <c r="R34" s="291"/>
      <c r="U34" s="291"/>
    </row>
    <row r="35" spans="2:125" ht="13.2"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2" x14ac:dyDescent="0.2">
      <c r="F36" s="291"/>
      <c r="H36" s="291"/>
      <c r="J36" s="291"/>
      <c r="K36" s="291"/>
      <c r="L36" s="291"/>
      <c r="M36" s="291"/>
      <c r="N36" s="291"/>
      <c r="O36" s="291"/>
      <c r="Q36" s="291"/>
      <c r="S36" s="291"/>
      <c r="V36" s="291"/>
    </row>
    <row r="37" spans="2:125" ht="13.2" x14ac:dyDescent="0.2"/>
    <row r="38" spans="2:125" ht="13.2" x14ac:dyDescent="0.2"/>
    <row r="39" spans="2:125" ht="13.2" x14ac:dyDescent="0.2"/>
    <row r="40" spans="2:125" ht="13.2" x14ac:dyDescent="0.2">
      <c r="U40" s="291"/>
    </row>
    <row r="41" spans="2:125" ht="13.2" x14ac:dyDescent="0.2">
      <c r="R41" s="291"/>
    </row>
    <row r="42" spans="2:125" ht="13.2"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2" x14ac:dyDescent="0.2">
      <c r="Q43" s="291"/>
      <c r="S43" s="291"/>
      <c r="V43" s="291"/>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552</v>
      </c>
    </row>
  </sheetData>
  <sheetProtection algorithmName="SHA-512" hashValue="xlLiNnKNZhWjPG9xP8K0eNqviY6br7M+9jPlR//hjHWoI0R7OJKX7rb1aa6FSfaBeV/GGf6gCiAfeqVKKxYZ8Q==" saltValue="b7mPqz7kzLqghsbX88aZH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11" zoomScale="60" zoomScaleNormal="60" zoomScaleSheetLayoutView="100" workbookViewId="0">
      <selection activeCell="J49" sqref="J49"/>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2">
      <c r="B47" s="10"/>
      <c r="C47" s="1198" t="s">
        <v>3</v>
      </c>
      <c r="D47" s="1198"/>
      <c r="E47" s="1199"/>
      <c r="F47" s="11">
        <v>37.369999999999997</v>
      </c>
      <c r="G47" s="12">
        <v>37.43</v>
      </c>
      <c r="H47" s="12">
        <v>23.16</v>
      </c>
      <c r="I47" s="12">
        <v>28.78</v>
      </c>
      <c r="J47" s="13">
        <v>28.16</v>
      </c>
    </row>
    <row r="48" spans="2:10" ht="57.75" customHeight="1" x14ac:dyDescent="0.2">
      <c r="B48" s="14"/>
      <c r="C48" s="1200" t="s">
        <v>4</v>
      </c>
      <c r="D48" s="1200"/>
      <c r="E48" s="1201"/>
      <c r="F48" s="15">
        <v>2.69</v>
      </c>
      <c r="G48" s="16">
        <v>5.51</v>
      </c>
      <c r="H48" s="16">
        <v>5.0999999999999996</v>
      </c>
      <c r="I48" s="16">
        <v>56.75</v>
      </c>
      <c r="J48" s="17">
        <v>44.91</v>
      </c>
    </row>
    <row r="49" spans="2:10" ht="57.75" customHeight="1" thickBot="1" x14ac:dyDescent="0.25">
      <c r="B49" s="18"/>
      <c r="C49" s="1202" t="s">
        <v>5</v>
      </c>
      <c r="D49" s="1202"/>
      <c r="E49" s="1203"/>
      <c r="F49" s="19" t="s">
        <v>558</v>
      </c>
      <c r="G49" s="20">
        <v>1.29</v>
      </c>
      <c r="H49" s="20" t="s">
        <v>559</v>
      </c>
      <c r="I49" s="20">
        <v>56.68</v>
      </c>
      <c r="J49" s="21" t="s">
        <v>560</v>
      </c>
    </row>
    <row r="50" spans="2:10" ht="13.5" customHeight="1" x14ac:dyDescent="0.2"/>
  </sheetData>
  <sheetProtection algorithmName="SHA-512" hashValue="KSo+E5tOfcrxp0CaTWoUmIcm2vmsYoGHCp36cBTVNeFvGanLfNclUBofYpwFguMNozwWRIMre9xni23RCMHdew==" saltValue="vZ8tBgIQsX+viigtUmus2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2021-03-22T08:27:56Z</cp:lastPrinted>
  <dcterms:created xsi:type="dcterms:W3CDTF">2021-02-05T00:48:46Z</dcterms:created>
  <dcterms:modified xsi:type="dcterms:W3CDTF">2021-09-21T01:51:26Z</dcterms:modified>
  <cp:category/>
</cp:coreProperties>
</file>