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24226"/>
  <mc:AlternateContent xmlns:mc="http://schemas.openxmlformats.org/markup-compatibility/2006">
    <mc:Choice Requires="x15">
      <x15ac:absPath xmlns:x15ac="http://schemas.microsoft.com/office/spreadsheetml/2010/11/ac" url="\\192.168.11.116\役場\004_産業経済課（新）\00_農政グループ\16_農畜産物の生産、流通対策、6次産業化\04_02_経営体育成支援事業\R06_01_令和６年度担い手確保・経営強化支援事業に係る要望調査について\02_町要望調査\"/>
    </mc:Choice>
  </mc:AlternateContent>
  <xr:revisionPtr revIDLastSave="0" documentId="13_ncr:1_{AD139EA1-A2F7-45AF-A91B-C1750DAAF558}" xr6:coauthVersionLast="36" xr6:coauthVersionMax="36" xr10:uidLastSave="{00000000-0000-0000-0000-000000000000}"/>
  <bookViews>
    <workbookView xWindow="0" yWindow="0" windowWidth="28800" windowHeight="12135" tabRatio="811" activeTab="2" xr2:uid="{00000000-000D-0000-FFFF-FFFF00000000}"/>
  </bookViews>
  <sheets>
    <sheet name="販売計画" sheetId="13" r:id="rId1"/>
    <sheet name="収支計画" sheetId="15" r:id="rId2"/>
    <sheet name="付加価値額計画" sheetId="27" r:id="rId3"/>
  </sheets>
  <externalReferences>
    <externalReference r:id="rId4"/>
  </externalReferences>
  <definedNames>
    <definedName name="_xlnm.Print_Area" localSheetId="1">収支計画!$A$1:$K$34</definedName>
    <definedName name="_xlnm.Print_Area" localSheetId="0">販売計画!$A$1:$L$40</definedName>
    <definedName name="_xlnm.Print_Area" localSheetId="2">付加価値額計画!$A$1:$K$51</definedName>
    <definedName name="管轄局">[1]Sheet1!$B$3:$B$11</definedName>
    <definedName name="政策目的">[1]Sheet1!$G$3:$G$5</definedName>
  </definedNames>
  <calcPr calcId="191029"/>
</workbook>
</file>

<file path=xl/calcChain.xml><?xml version="1.0" encoding="utf-8"?>
<calcChain xmlns="http://schemas.openxmlformats.org/spreadsheetml/2006/main">
  <c r="L24" i="13" l="1"/>
  <c r="L38" i="13" s="1"/>
  <c r="J45" i="27" l="1"/>
  <c r="J11" i="27"/>
  <c r="J15" i="27"/>
  <c r="F31" i="15" l="1"/>
  <c r="H31" i="15"/>
  <c r="J31" i="15"/>
  <c r="J39" i="27" l="1"/>
  <c r="J26" i="27" l="1"/>
  <c r="J21" i="27"/>
  <c r="J18" i="27"/>
  <c r="J24" i="27"/>
  <c r="J25" i="27"/>
  <c r="J37" i="27"/>
  <c r="J22" i="27"/>
  <c r="J23" i="27"/>
  <c r="J27" i="27"/>
  <c r="J19" i="27"/>
  <c r="J42" i="27"/>
  <c r="J20" i="27" l="1"/>
  <c r="J35" i="27"/>
  <c r="J34" i="27"/>
  <c r="H10" i="27"/>
  <c r="J40" i="27"/>
  <c r="J41" i="27"/>
  <c r="J46" i="27"/>
  <c r="J44" i="27"/>
  <c r="J43" i="27"/>
  <c r="G10" i="27"/>
  <c r="D12" i="13"/>
  <c r="F12" i="13"/>
  <c r="J29" i="27" l="1"/>
  <c r="D31" i="15"/>
  <c r="J36" i="27"/>
  <c r="J16" i="27" l="1"/>
  <c r="I10" i="27"/>
  <c r="J28" i="27"/>
  <c r="J38" i="27"/>
  <c r="F17" i="27" l="1"/>
  <c r="J33" i="27" l="1"/>
  <c r="J32" i="27" l="1"/>
  <c r="D7" i="13" l="1"/>
  <c r="F7" i="13"/>
  <c r="F9" i="13" s="1"/>
  <c r="H7" i="13"/>
  <c r="H9" i="13" s="1"/>
  <c r="J7" i="13"/>
  <c r="J9" i="13" s="1"/>
  <c r="D9" i="13" l="1"/>
  <c r="J12" i="13"/>
  <c r="J14" i="13" s="1"/>
  <c r="H12" i="13"/>
  <c r="H14" i="13" s="1"/>
  <c r="F14" i="13"/>
  <c r="D14" i="13"/>
  <c r="J14" i="27" s="1"/>
  <c r="J12" i="27" l="1"/>
  <c r="G17" i="27"/>
  <c r="H17" i="27"/>
  <c r="F10" i="27"/>
  <c r="J13" i="27"/>
  <c r="J13" i="15"/>
  <c r="H13" i="15"/>
  <c r="F13" i="15"/>
  <c r="D13" i="15"/>
  <c r="J31" i="27" l="1"/>
  <c r="G47" i="27"/>
  <c r="G48" i="27"/>
  <c r="H47" i="27"/>
  <c r="H48" i="27"/>
  <c r="F48" i="27"/>
  <c r="J10" i="27"/>
  <c r="F47" i="27"/>
  <c r="J33" i="13"/>
  <c r="H33" i="13"/>
  <c r="F33" i="13"/>
  <c r="D33" i="13"/>
  <c r="J30" i="13"/>
  <c r="H30" i="13"/>
  <c r="F30" i="13"/>
  <c r="D30" i="13"/>
  <c r="J27" i="13"/>
  <c r="H27" i="13"/>
  <c r="F27" i="13"/>
  <c r="D27" i="13"/>
  <c r="I17" i="27" l="1"/>
  <c r="J30" i="27"/>
  <c r="F24" i="13"/>
  <c r="F38" i="13" s="1"/>
  <c r="H24" i="13"/>
  <c r="H38" i="13" s="1"/>
  <c r="J24" i="13"/>
  <c r="J38" i="13" s="1"/>
  <c r="D24" i="13"/>
  <c r="D38" i="13" s="1"/>
  <c r="J17" i="27" l="1"/>
  <c r="I47" i="27"/>
  <c r="J47" i="27" s="1"/>
  <c r="I48" i="27"/>
  <c r="J48" i="27" s="1"/>
  <c r="J34" i="13"/>
  <c r="J35" i="13" s="1"/>
  <c r="F34" i="13"/>
  <c r="F35" i="13" s="1"/>
  <c r="D34" i="13"/>
  <c r="J17" i="13"/>
  <c r="J19" i="13" s="1"/>
  <c r="H17" i="13"/>
  <c r="H19" i="13" s="1"/>
  <c r="H20" i="13" s="1"/>
  <c r="F17" i="13"/>
  <c r="F19" i="13" s="1"/>
  <c r="F20" i="13" s="1"/>
  <c r="D17" i="13"/>
  <c r="D19" i="13" s="1"/>
  <c r="J10" i="15"/>
  <c r="H10" i="15"/>
  <c r="F10" i="15"/>
  <c r="D10" i="15"/>
  <c r="H34" i="13"/>
  <c r="H35" i="13" s="1"/>
  <c r="F34" i="15" l="1"/>
  <c r="H34" i="15"/>
  <c r="J34" i="15"/>
  <c r="D34" i="15"/>
  <c r="F39" i="13"/>
  <c r="J20" i="13"/>
  <c r="D20" i="13"/>
  <c r="H39" i="13"/>
  <c r="D39" i="13" l="1"/>
  <c r="J21" i="13"/>
  <c r="H21" i="13"/>
  <c r="F21" i="13"/>
  <c r="J39" i="13"/>
  <c r="F40" i="13" l="1"/>
  <c r="J40" i="13"/>
  <c r="H4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東海農政局</author>
  </authors>
  <commentList>
    <comment ref="D4" authorId="0" shapeId="0" xr:uid="{00000000-0006-0000-0000-000001000000}">
      <text>
        <r>
          <rPr>
            <sz val="9"/>
            <color indexed="81"/>
            <rFont val="ＭＳ Ｐゴシック"/>
            <family val="3"/>
            <charset val="128"/>
          </rPr>
          <t>現状は計画承認時点で客観的に把握できる直近の資料を用いて記入する。</t>
        </r>
      </text>
    </comment>
    <comment ref="L4" authorId="0" shapeId="0" xr:uid="{00000000-0006-0000-0000-000002000000}">
      <text>
        <r>
          <rPr>
            <sz val="9"/>
            <color indexed="81"/>
            <rFont val="ＭＳ Ｐゴシック"/>
            <family val="3"/>
            <charset val="128"/>
          </rPr>
          <t>生産規模、単収、販売単価等の根拠を記載する。
必要に応じて参考資料を添付する。</t>
        </r>
      </text>
    </comment>
    <comment ref="B6" authorId="0" shapeId="0" xr:uid="{00000000-0006-0000-0000-000003000000}">
      <text>
        <r>
          <rPr>
            <sz val="9"/>
            <color indexed="81"/>
            <rFont val="ＭＳ Ｐゴシック"/>
            <family val="3"/>
            <charset val="128"/>
          </rPr>
          <t>機械導入による効果がある場合は反映させる（例：ロータリー導入により排水性が向上し、小麦や大豆の単収が向上するなど。またその旨を備考に記載）</t>
        </r>
      </text>
    </comment>
    <comment ref="B8" authorId="0" shapeId="0" xr:uid="{00000000-0006-0000-0000-000004000000}">
      <text>
        <r>
          <rPr>
            <sz val="9"/>
            <color indexed="81"/>
            <rFont val="ＭＳ Ｐゴシック"/>
            <family val="3"/>
            <charset val="128"/>
          </rPr>
          <t>機械導入効果がある場合は反映させる（例：コンバイン導入により適期収穫が可能となり、一等級玄米の出荷割合が増加し単価が向上するなど。またその旨を備考に記載）</t>
        </r>
      </text>
    </comment>
    <comment ref="J39" authorId="0" shapeId="0" xr:uid="{00000000-0006-0000-0000-00000500000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東海農政局</author>
  </authors>
  <commentList>
    <comment ref="I48" authorId="0" shapeId="0" xr:uid="{00000000-0006-0000-0200-000001000000}">
      <text>
        <r>
          <rPr>
            <sz val="9"/>
            <color indexed="81"/>
            <rFont val="ＭＳ Ｐゴシック"/>
            <family val="3"/>
            <charset val="128"/>
          </rPr>
          <t>新規就農者にあっては、青年等就農計画等に記載された年間農業所得目標から換算された付加価値額又は現状の付加価値額に1.1を乗じた付加価値額のうち、いずれか高いものが目標となっていること</t>
        </r>
      </text>
    </comment>
  </commentList>
</comments>
</file>

<file path=xl/sharedStrings.xml><?xml version="1.0" encoding="utf-8"?>
<sst xmlns="http://schemas.openxmlformats.org/spreadsheetml/2006/main" count="360" uniqueCount="163">
  <si>
    <t>ａ</t>
    <phoneticPr fontId="1"/>
  </si>
  <si>
    <t>－</t>
    <phoneticPr fontId="1"/>
  </si>
  <si>
    <t>【農産物生産・販売の部】</t>
    <rPh sb="1" eb="4">
      <t>ノウサンブツ</t>
    </rPh>
    <rPh sb="4" eb="6">
      <t>セイサン</t>
    </rPh>
    <rPh sb="7" eb="9">
      <t>ハンバイ</t>
    </rPh>
    <rPh sb="10" eb="11">
      <t>ブ</t>
    </rPh>
    <phoneticPr fontId="1"/>
  </si>
  <si>
    <t>生産規模</t>
    <rPh sb="0" eb="2">
      <t>セイサン</t>
    </rPh>
    <rPh sb="2" eb="4">
      <t>キボ</t>
    </rPh>
    <phoneticPr fontId="1"/>
  </si>
  <si>
    <t>①</t>
    <phoneticPr fontId="1"/>
  </si>
  <si>
    <t>単収</t>
    <rPh sb="0" eb="1">
      <t>タン</t>
    </rPh>
    <rPh sb="1" eb="2">
      <t>シュウ</t>
    </rPh>
    <phoneticPr fontId="1"/>
  </si>
  <si>
    <t>②</t>
    <phoneticPr fontId="1"/>
  </si>
  <si>
    <t>kg/10a</t>
    <phoneticPr fontId="1"/>
  </si>
  <si>
    <t>生産量</t>
    <rPh sb="0" eb="2">
      <t>セイサン</t>
    </rPh>
    <rPh sb="2" eb="3">
      <t>リョウ</t>
    </rPh>
    <phoneticPr fontId="1"/>
  </si>
  <si>
    <t>kg</t>
    <phoneticPr fontId="1"/>
  </si>
  <si>
    <t>販売単価</t>
    <rPh sb="0" eb="2">
      <t>ハンバイ</t>
    </rPh>
    <rPh sb="2" eb="4">
      <t>タンカ</t>
    </rPh>
    <phoneticPr fontId="1"/>
  </si>
  <si>
    <t>④</t>
    <phoneticPr fontId="1"/>
  </si>
  <si>
    <t>円/kg</t>
    <rPh sb="0" eb="1">
      <t>エン</t>
    </rPh>
    <phoneticPr fontId="1"/>
  </si>
  <si>
    <t>販売額</t>
    <rPh sb="0" eb="2">
      <t>ハンバイ</t>
    </rPh>
    <rPh sb="2" eb="3">
      <t>ガク</t>
    </rPh>
    <phoneticPr fontId="1"/>
  </si>
  <si>
    <t>③×④</t>
    <phoneticPr fontId="1"/>
  </si>
  <si>
    <t>円</t>
    <rPh sb="0" eb="1">
      <t>エン</t>
    </rPh>
    <phoneticPr fontId="1"/>
  </si>
  <si>
    <t>①</t>
    <phoneticPr fontId="1"/>
  </si>
  <si>
    <t>②</t>
    <phoneticPr fontId="1"/>
  </si>
  <si>
    <t>kg</t>
    <phoneticPr fontId="1"/>
  </si>
  <si>
    <t>④</t>
    <phoneticPr fontId="1"/>
  </si>
  <si>
    <t>③×④</t>
    <phoneticPr fontId="1"/>
  </si>
  <si>
    <t>販売額　計</t>
    <rPh sb="0" eb="2">
      <t>ハンバイ</t>
    </rPh>
    <rPh sb="2" eb="3">
      <t>ガク</t>
    </rPh>
    <rPh sb="4" eb="5">
      <t>ケイ</t>
    </rPh>
    <phoneticPr fontId="1"/>
  </si>
  <si>
    <t>⑤</t>
    <phoneticPr fontId="1"/>
  </si>
  <si>
    <t>製品名</t>
    <rPh sb="0" eb="3">
      <t>セイヒンメイ</t>
    </rPh>
    <phoneticPr fontId="1"/>
  </si>
  <si>
    <t>製造量</t>
    <rPh sb="0" eb="2">
      <t>セイゾウ</t>
    </rPh>
    <rPh sb="2" eb="3">
      <t>リョウ</t>
    </rPh>
    <phoneticPr fontId="1"/>
  </si>
  <si>
    <t>①×②</t>
    <phoneticPr fontId="1"/>
  </si>
  <si>
    <t>⑥</t>
    <phoneticPr fontId="1"/>
  </si>
  <si>
    <t>【販売額　総計】</t>
    <rPh sb="1" eb="3">
      <t>ハンバイ</t>
    </rPh>
    <rPh sb="3" eb="4">
      <t>ガク</t>
    </rPh>
    <rPh sb="5" eb="7">
      <t>ソウケイ</t>
    </rPh>
    <phoneticPr fontId="1"/>
  </si>
  <si>
    <t>⑤＋⑥</t>
    <phoneticPr fontId="1"/>
  </si>
  <si>
    <t>【収入の部】</t>
  </si>
  <si>
    <t>区　　分</t>
    <phoneticPr fontId="1"/>
  </si>
  <si>
    <t>収入の内容</t>
  </si>
  <si>
    <t>金額</t>
  </si>
  <si>
    <t>算出基礎</t>
  </si>
  <si>
    <t>収入計（①）</t>
  </si>
  <si>
    <t>【支出の部】</t>
  </si>
  <si>
    <t>区　　分</t>
    <phoneticPr fontId="1"/>
  </si>
  <si>
    <t>経費の内容</t>
  </si>
  <si>
    <t>減価償却費</t>
    <rPh sb="0" eb="2">
      <t>ゲンカ</t>
    </rPh>
    <rPh sb="2" eb="5">
      <t>ショウキャクヒ</t>
    </rPh>
    <phoneticPr fontId="1"/>
  </si>
  <si>
    <t>現状</t>
    <rPh sb="0" eb="2">
      <t>ゲンジョウ</t>
    </rPh>
    <phoneticPr fontId="1"/>
  </si>
  <si>
    <t>１年度目</t>
    <rPh sb="1" eb="3">
      <t>ネンド</t>
    </rPh>
    <rPh sb="3" eb="4">
      <t>メ</t>
    </rPh>
    <phoneticPr fontId="1"/>
  </si>
  <si>
    <t>２年度目</t>
    <rPh sb="1" eb="3">
      <t>ネンド</t>
    </rPh>
    <rPh sb="3" eb="4">
      <t>メ</t>
    </rPh>
    <phoneticPr fontId="1"/>
  </si>
  <si>
    <t>租税公課</t>
    <rPh sb="0" eb="2">
      <t>ソゼイ</t>
    </rPh>
    <rPh sb="2" eb="4">
      <t>コウカ</t>
    </rPh>
    <phoneticPr fontId="1"/>
  </si>
  <si>
    <t>種苗費</t>
    <phoneticPr fontId="1"/>
  </si>
  <si>
    <t>肥料費</t>
    <rPh sb="0" eb="3">
      <t>ヒリョウヒ</t>
    </rPh>
    <phoneticPr fontId="1"/>
  </si>
  <si>
    <t>農薬費</t>
    <rPh sb="0" eb="2">
      <t>ノウヤク</t>
    </rPh>
    <rPh sb="2" eb="3">
      <t>ヒ</t>
    </rPh>
    <phoneticPr fontId="1"/>
  </si>
  <si>
    <t>諸材料費</t>
    <rPh sb="0" eb="1">
      <t>ショ</t>
    </rPh>
    <rPh sb="1" eb="4">
      <t>ザイリョウヒ</t>
    </rPh>
    <phoneticPr fontId="1"/>
  </si>
  <si>
    <t>動力光熱費</t>
    <rPh sb="0" eb="2">
      <t>ドウリョク</t>
    </rPh>
    <rPh sb="2" eb="5">
      <t>コウネツヒ</t>
    </rPh>
    <phoneticPr fontId="1"/>
  </si>
  <si>
    <t>農具費</t>
    <rPh sb="0" eb="2">
      <t>ノウグ</t>
    </rPh>
    <rPh sb="2" eb="3">
      <t>ヒ</t>
    </rPh>
    <phoneticPr fontId="1"/>
  </si>
  <si>
    <t>修繕費</t>
    <rPh sb="0" eb="3">
      <t>シュウゼンヒ</t>
    </rPh>
    <phoneticPr fontId="1"/>
  </si>
  <si>
    <t>作業委託料</t>
    <rPh sb="0" eb="2">
      <t>サギョウ</t>
    </rPh>
    <rPh sb="2" eb="5">
      <t>イタクリョウ</t>
    </rPh>
    <phoneticPr fontId="1"/>
  </si>
  <si>
    <t>地代・賃借料</t>
    <rPh sb="0" eb="2">
      <t>チダイ</t>
    </rPh>
    <rPh sb="3" eb="6">
      <t>チンシャクリョウ</t>
    </rPh>
    <phoneticPr fontId="1"/>
  </si>
  <si>
    <t>農業共済掛金</t>
    <rPh sb="0" eb="2">
      <t>ノウギョウ</t>
    </rPh>
    <rPh sb="2" eb="4">
      <t>キョウサイ</t>
    </rPh>
    <rPh sb="4" eb="6">
      <t>カケキン</t>
    </rPh>
    <phoneticPr fontId="1"/>
  </si>
  <si>
    <t>土地改良費</t>
    <rPh sb="0" eb="2">
      <t>トチ</t>
    </rPh>
    <rPh sb="2" eb="5">
      <t>カイリョウヒ</t>
    </rPh>
    <phoneticPr fontId="1"/>
  </si>
  <si>
    <t>ａ</t>
  </si>
  <si>
    <t>kg/10a</t>
  </si>
  <si>
    <t>kg</t>
  </si>
  <si>
    <t>円/kg</t>
  </si>
  <si>
    <t>円</t>
  </si>
  <si>
    <t>①</t>
    <phoneticPr fontId="1"/>
  </si>
  <si>
    <t>②</t>
    <phoneticPr fontId="1"/>
  </si>
  <si>
    <t>④</t>
    <phoneticPr fontId="1"/>
  </si>
  <si>
    <t>③×④</t>
    <phoneticPr fontId="1"/>
  </si>
  <si>
    <t>％</t>
    <phoneticPr fontId="1"/>
  </si>
  <si>
    <t>－</t>
    <phoneticPr fontId="1"/>
  </si>
  <si>
    <t>現状比</t>
    <rPh sb="0" eb="2">
      <t>ゲンジョウ</t>
    </rPh>
    <rPh sb="2" eb="3">
      <t>ヒ</t>
    </rPh>
    <phoneticPr fontId="1"/>
  </si>
  <si>
    <t>目標年度</t>
    <rPh sb="0" eb="2">
      <t>モクヒョウ</t>
    </rPh>
    <rPh sb="2" eb="4">
      <t>ネンド</t>
    </rPh>
    <phoneticPr fontId="1"/>
  </si>
  <si>
    <t>租税公課</t>
    <rPh sb="0" eb="2">
      <t>ソゼイ</t>
    </rPh>
    <rPh sb="2" eb="4">
      <t>コウカ</t>
    </rPh>
    <phoneticPr fontId="1"/>
  </si>
  <si>
    <t>動力光熱費</t>
    <rPh sb="0" eb="2">
      <t>ドウリョク</t>
    </rPh>
    <rPh sb="2" eb="5">
      <t>コウネツヒ</t>
    </rPh>
    <phoneticPr fontId="1"/>
  </si>
  <si>
    <t>種苗費、肥料費、農薬費、諸材料費、素畜費、飼料費等</t>
    <rPh sb="2" eb="3">
      <t>ヒ</t>
    </rPh>
    <rPh sb="6" eb="7">
      <t>ヒ</t>
    </rPh>
    <rPh sb="10" eb="11">
      <t>ヒ</t>
    </rPh>
    <rPh sb="12" eb="13">
      <t>ショ</t>
    </rPh>
    <rPh sb="13" eb="16">
      <t>ザイリョウヒ</t>
    </rPh>
    <rPh sb="17" eb="18">
      <t>モト</t>
    </rPh>
    <rPh sb="18" eb="19">
      <t>チク</t>
    </rPh>
    <rPh sb="19" eb="20">
      <t>ヒ</t>
    </rPh>
    <rPh sb="21" eb="24">
      <t>シリョウヒ</t>
    </rPh>
    <rPh sb="24" eb="25">
      <t>ナド</t>
    </rPh>
    <phoneticPr fontId="1"/>
  </si>
  <si>
    <t>地代・賃借料</t>
    <rPh sb="0" eb="2">
      <t>チダイ</t>
    </rPh>
    <phoneticPr fontId="1"/>
  </si>
  <si>
    <t>雇人費</t>
    <rPh sb="0" eb="1">
      <t>ヤトイ</t>
    </rPh>
    <rPh sb="1" eb="2">
      <t>ジン</t>
    </rPh>
    <rPh sb="2" eb="3">
      <t>ヒ</t>
    </rPh>
    <phoneticPr fontId="1"/>
  </si>
  <si>
    <t>荷造運搬手数料</t>
    <rPh sb="0" eb="2">
      <t>ニヅク</t>
    </rPh>
    <rPh sb="2" eb="4">
      <t>ウンパン</t>
    </rPh>
    <rPh sb="4" eb="7">
      <t>テスウリョウ</t>
    </rPh>
    <phoneticPr fontId="1"/>
  </si>
  <si>
    <t>事務通信費</t>
    <rPh sb="0" eb="2">
      <t>ジム</t>
    </rPh>
    <phoneticPr fontId="1"/>
  </si>
  <si>
    <t>材料費</t>
    <rPh sb="0" eb="2">
      <t>ザイリョウ</t>
    </rPh>
    <rPh sb="2" eb="3">
      <t>ヒ</t>
    </rPh>
    <phoneticPr fontId="1"/>
  </si>
  <si>
    <t>生産用の固定資産に対する固定資産税、自動車税等</t>
    <rPh sb="0" eb="3">
      <t>セイサンヨウ</t>
    </rPh>
    <rPh sb="4" eb="8">
      <t>コテイシサン</t>
    </rPh>
    <rPh sb="9" eb="10">
      <t>タイ</t>
    </rPh>
    <rPh sb="12" eb="14">
      <t>コテイ</t>
    </rPh>
    <rPh sb="14" eb="17">
      <t>シサンゼイ</t>
    </rPh>
    <rPh sb="18" eb="22">
      <t>ジドウシャゼイ</t>
    </rPh>
    <rPh sb="22" eb="23">
      <t>ナド</t>
    </rPh>
    <phoneticPr fontId="1"/>
  </si>
  <si>
    <t>水稲等の共済掛金、農用建物の火災保険料等</t>
    <rPh sb="0" eb="2">
      <t>スイトウ</t>
    </rPh>
    <rPh sb="2" eb="3">
      <t>ナド</t>
    </rPh>
    <rPh sb="4" eb="6">
      <t>キョウサイ</t>
    </rPh>
    <rPh sb="6" eb="7">
      <t>カ</t>
    </rPh>
    <rPh sb="7" eb="8">
      <t>キン</t>
    </rPh>
    <rPh sb="9" eb="10">
      <t>ノウ</t>
    </rPh>
    <rPh sb="10" eb="13">
      <t>ヨウタテモノ</t>
    </rPh>
    <rPh sb="14" eb="16">
      <t>カサイ</t>
    </rPh>
    <rPh sb="16" eb="19">
      <t>ホケンリョウ</t>
    </rPh>
    <rPh sb="19" eb="20">
      <t>ナド</t>
    </rPh>
    <phoneticPr fontId="1"/>
  </si>
  <si>
    <t>作業委託費</t>
    <rPh sb="0" eb="2">
      <t>サギョウ</t>
    </rPh>
    <rPh sb="2" eb="5">
      <t>イタクヒ</t>
    </rPh>
    <phoneticPr fontId="1"/>
  </si>
  <si>
    <t>揚排水施設の維持管理費等</t>
    <rPh sb="0" eb="1">
      <t>ヨウ</t>
    </rPh>
    <rPh sb="1" eb="3">
      <t>ハイスイ</t>
    </rPh>
    <rPh sb="3" eb="5">
      <t>シセツ</t>
    </rPh>
    <rPh sb="6" eb="8">
      <t>イジ</t>
    </rPh>
    <rPh sb="8" eb="11">
      <t>カンリヒ</t>
    </rPh>
    <rPh sb="11" eb="12">
      <t>ナド</t>
    </rPh>
    <phoneticPr fontId="1"/>
  </si>
  <si>
    <t>農用建物や機械等の減価償却費</t>
    <rPh sb="0" eb="4">
      <t>ノウヨウタテモノ</t>
    </rPh>
    <rPh sb="5" eb="7">
      <t>キカイ</t>
    </rPh>
    <rPh sb="7" eb="8">
      <t>ナド</t>
    </rPh>
    <rPh sb="9" eb="11">
      <t>ゲンカ</t>
    </rPh>
    <rPh sb="11" eb="14">
      <t>ショウキャクヒ</t>
    </rPh>
    <phoneticPr fontId="1"/>
  </si>
  <si>
    <t>農作業の委託費</t>
    <rPh sb="0" eb="3">
      <t>ノウサギョウ</t>
    </rPh>
    <rPh sb="4" eb="7">
      <t>イタクヒ</t>
    </rPh>
    <phoneticPr fontId="1"/>
  </si>
  <si>
    <t>電話代、郵便代、インターネット通信料、事務用品購入費等</t>
    <rPh sb="2" eb="3">
      <t>ダイ</t>
    </rPh>
    <rPh sb="19" eb="22">
      <t>ジムヨウ</t>
    </rPh>
    <rPh sb="22" eb="23">
      <t>ヒン</t>
    </rPh>
    <rPh sb="23" eb="25">
      <t>コウニュウ</t>
    </rPh>
    <rPh sb="25" eb="26">
      <t>ヒ</t>
    </rPh>
    <rPh sb="26" eb="27">
      <t>ナド</t>
    </rPh>
    <phoneticPr fontId="1"/>
  </si>
  <si>
    <t>段ボール代、市場販売手数料、運賃、検査料等</t>
    <rPh sb="0" eb="1">
      <t>ダン</t>
    </rPh>
    <rPh sb="4" eb="5">
      <t>ダイ</t>
    </rPh>
    <rPh sb="6" eb="8">
      <t>イチバ</t>
    </rPh>
    <rPh sb="8" eb="10">
      <t>ハンバイ</t>
    </rPh>
    <rPh sb="10" eb="13">
      <t>テスウリョウ</t>
    </rPh>
    <rPh sb="14" eb="16">
      <t>ウンチン</t>
    </rPh>
    <rPh sb="17" eb="20">
      <t>ケンサリョウ</t>
    </rPh>
    <rPh sb="20" eb="21">
      <t>ナド</t>
    </rPh>
    <phoneticPr fontId="1"/>
  </si>
  <si>
    <t>支払地代、リース代等</t>
    <rPh sb="0" eb="2">
      <t>シハラ</t>
    </rPh>
    <rPh sb="2" eb="4">
      <t>チダイ</t>
    </rPh>
    <rPh sb="9" eb="10">
      <t>ナド</t>
    </rPh>
    <phoneticPr fontId="1"/>
  </si>
  <si>
    <t>区　分</t>
    <rPh sb="0" eb="1">
      <t>ク</t>
    </rPh>
    <rPh sb="2" eb="3">
      <t>ブン</t>
    </rPh>
    <phoneticPr fontId="1"/>
  </si>
  <si>
    <t>【収支の部】</t>
    <rPh sb="1" eb="3">
      <t>シュウシ</t>
    </rPh>
    <rPh sb="4" eb="5">
      <t>ブ</t>
    </rPh>
    <phoneticPr fontId="1"/>
  </si>
  <si>
    <t>生産規模（a）</t>
    <rPh sb="0" eb="2">
      <t>セイサン</t>
    </rPh>
    <rPh sb="2" eb="4">
      <t>キボ</t>
    </rPh>
    <phoneticPr fontId="1"/>
  </si>
  <si>
    <t>生産量（kg）</t>
    <rPh sb="0" eb="3">
      <t>セイサンリョウ</t>
    </rPh>
    <phoneticPr fontId="1"/>
  </si>
  <si>
    <t>販売額（円）</t>
    <rPh sb="0" eb="3">
      <t>ハンバイガク</t>
    </rPh>
    <rPh sb="4" eb="5">
      <t>エン</t>
    </rPh>
    <phoneticPr fontId="1"/>
  </si>
  <si>
    <t>付加価値額の拡大計画</t>
    <rPh sb="0" eb="2">
      <t>フカ</t>
    </rPh>
    <rPh sb="2" eb="5">
      <t>カチガク</t>
    </rPh>
    <rPh sb="6" eb="8">
      <t>カクダイ</t>
    </rPh>
    <rPh sb="8" eb="10">
      <t>ケイカク</t>
    </rPh>
    <phoneticPr fontId="1"/>
  </si>
  <si>
    <t>（A）</t>
    <phoneticPr fontId="1"/>
  </si>
  <si>
    <t>（B）</t>
    <phoneticPr fontId="1"/>
  </si>
  <si>
    <t>（C）</t>
    <phoneticPr fontId="1"/>
  </si>
  <si>
    <t>（D）</t>
    <phoneticPr fontId="1"/>
  </si>
  <si>
    <t>（D)/（A）</t>
  </si>
  <si>
    <t>（％）</t>
    <phoneticPr fontId="1"/>
  </si>
  <si>
    <t>増減率</t>
    <rPh sb="0" eb="2">
      <t>ゾウゲン</t>
    </rPh>
    <rPh sb="2" eb="3">
      <t>リツ</t>
    </rPh>
    <phoneticPr fontId="1"/>
  </si>
  <si>
    <t>備　考
（増減理由を記入）</t>
    <rPh sb="0" eb="1">
      <t>ソナエ</t>
    </rPh>
    <rPh sb="2" eb="3">
      <t>コウ</t>
    </rPh>
    <rPh sb="5" eb="7">
      <t>ゾウゲン</t>
    </rPh>
    <rPh sb="7" eb="9">
      <t>リユウ</t>
    </rPh>
    <rPh sb="10" eb="12">
      <t>キニュウ</t>
    </rPh>
    <phoneticPr fontId="1"/>
  </si>
  <si>
    <t>対象作物名</t>
    <rPh sb="0" eb="2">
      <t>タイショウ</t>
    </rPh>
    <rPh sb="2" eb="4">
      <t>サクモツ</t>
    </rPh>
    <rPh sb="4" eb="5">
      <t>メイ</t>
    </rPh>
    <phoneticPr fontId="1"/>
  </si>
  <si>
    <t>※対象作物が複数ある場合は欄を追加する</t>
    <rPh sb="1" eb="3">
      <t>タイショウ</t>
    </rPh>
    <rPh sb="3" eb="5">
      <t>サクモツ</t>
    </rPh>
    <rPh sb="6" eb="8">
      <t>フクスウ</t>
    </rPh>
    <rPh sb="10" eb="12">
      <t>バアイ</t>
    </rPh>
    <rPh sb="13" eb="14">
      <t>ラン</t>
    </rPh>
    <rPh sb="15" eb="17">
      <t>ツイカ</t>
    </rPh>
    <phoneticPr fontId="1"/>
  </si>
  <si>
    <t>※機械等の導入により経営改善効果のある作物を記入</t>
    <rPh sb="1" eb="3">
      <t>キカイ</t>
    </rPh>
    <rPh sb="3" eb="4">
      <t>ナド</t>
    </rPh>
    <rPh sb="5" eb="7">
      <t>ドウニュウ</t>
    </rPh>
    <rPh sb="10" eb="12">
      <t>ケイエイ</t>
    </rPh>
    <rPh sb="12" eb="14">
      <t>カイゼン</t>
    </rPh>
    <rPh sb="14" eb="16">
      <t>コウカ</t>
    </rPh>
    <rPh sb="19" eb="21">
      <t>サクモツ</t>
    </rPh>
    <rPh sb="22" eb="24">
      <t>キニュウ</t>
    </rPh>
    <phoneticPr fontId="1"/>
  </si>
  <si>
    <t>固定費</t>
    <rPh sb="0" eb="3">
      <t>コテイヒ</t>
    </rPh>
    <phoneticPr fontId="1"/>
  </si>
  <si>
    <t>①収入金額</t>
    <rPh sb="1" eb="3">
      <t>シュウニュウ</t>
    </rPh>
    <rPh sb="3" eb="5">
      <t>キンガク</t>
    </rPh>
    <phoneticPr fontId="1"/>
  </si>
  <si>
    <t>②経費</t>
    <rPh sb="1" eb="3">
      <t>ケイヒ</t>
    </rPh>
    <phoneticPr fontId="1"/>
  </si>
  <si>
    <t>雇人費（③）</t>
    <rPh sb="0" eb="1">
      <t>ヤト</t>
    </rPh>
    <rPh sb="1" eb="2">
      <t>ヒト</t>
    </rPh>
    <rPh sb="2" eb="3">
      <t>ヒ</t>
    </rPh>
    <phoneticPr fontId="1"/>
  </si>
  <si>
    <t>①－②＋③</t>
    <phoneticPr fontId="1"/>
  </si>
  <si>
    <t>変動費</t>
    <rPh sb="0" eb="2">
      <t>ヘンドウ</t>
    </rPh>
    <rPh sb="2" eb="3">
      <t>ヒ</t>
    </rPh>
    <phoneticPr fontId="1"/>
  </si>
  <si>
    <t>④農業所得</t>
    <rPh sb="1" eb="3">
      <t>ノウギョウ</t>
    </rPh>
    <rPh sb="3" eb="5">
      <t>ショトク</t>
    </rPh>
    <phoneticPr fontId="1"/>
  </si>
  <si>
    <t>①－②</t>
    <phoneticPr fontId="1"/>
  </si>
  <si>
    <t>⑤付加価値額</t>
    <rPh sb="1" eb="3">
      <t>フカ</t>
    </rPh>
    <rPh sb="3" eb="6">
      <t>カチガク</t>
    </rPh>
    <phoneticPr fontId="1"/>
  </si>
  <si>
    <t>ガソリン代、軽油代、水道代、電気代等</t>
    <rPh sb="4" eb="5">
      <t>ダイ</t>
    </rPh>
    <rPh sb="6" eb="8">
      <t>ケイユ</t>
    </rPh>
    <rPh sb="8" eb="9">
      <t>ダイ</t>
    </rPh>
    <rPh sb="10" eb="13">
      <t>スイドウダイ</t>
    </rPh>
    <rPh sb="14" eb="17">
      <t>デンキダイ</t>
    </rPh>
    <phoneticPr fontId="1"/>
  </si>
  <si>
    <t>年間収支計画</t>
    <rPh sb="0" eb="2">
      <t>ネンカン</t>
    </rPh>
    <phoneticPr fontId="1"/>
  </si>
  <si>
    <t>役員報酬</t>
    <rPh sb="0" eb="2">
      <t>ヤクイン</t>
    </rPh>
    <rPh sb="2" eb="4">
      <t>ホウシュウ</t>
    </rPh>
    <phoneticPr fontId="1"/>
  </si>
  <si>
    <t>農業共済掛金
（支払保険料）</t>
    <rPh sb="0" eb="2">
      <t>ノウギョウ</t>
    </rPh>
    <rPh sb="2" eb="4">
      <t>キョウサイ</t>
    </rPh>
    <rPh sb="4" eb="5">
      <t>カ</t>
    </rPh>
    <rPh sb="5" eb="6">
      <t>キン</t>
    </rPh>
    <rPh sb="8" eb="10">
      <t>シハラ</t>
    </rPh>
    <rPh sb="10" eb="13">
      <t>ホケンリョウ</t>
    </rPh>
    <phoneticPr fontId="1"/>
  </si>
  <si>
    <t>役員に対する給料</t>
    <rPh sb="0" eb="2">
      <t>ヤクイン</t>
    </rPh>
    <rPh sb="3" eb="4">
      <t>タイ</t>
    </rPh>
    <rPh sb="6" eb="8">
      <t>キュウリョウ</t>
    </rPh>
    <phoneticPr fontId="1"/>
  </si>
  <si>
    <t>従業員の給料、賞与、福利厚生費等</t>
    <rPh sb="0" eb="3">
      <t>ジュウギョウイン</t>
    </rPh>
    <rPh sb="4" eb="6">
      <t>キュウリョウ</t>
    </rPh>
    <rPh sb="7" eb="9">
      <t>ショウヨ</t>
    </rPh>
    <rPh sb="10" eb="12">
      <t>フクリ</t>
    </rPh>
    <rPh sb="12" eb="15">
      <t>コウセイヒ</t>
    </rPh>
    <rPh sb="15" eb="16">
      <t>ナド</t>
    </rPh>
    <phoneticPr fontId="1"/>
  </si>
  <si>
    <t>雑収入</t>
    <rPh sb="0" eb="3">
      <t>ザツシュウニュウ</t>
    </rPh>
    <phoneticPr fontId="1"/>
  </si>
  <si>
    <t>販売金額
（売上高）</t>
    <rPh sb="0" eb="2">
      <t>ハンバイ</t>
    </rPh>
    <rPh sb="2" eb="4">
      <t>キンガク</t>
    </rPh>
    <rPh sb="6" eb="9">
      <t>ウリアゲダカ</t>
    </rPh>
    <phoneticPr fontId="1"/>
  </si>
  <si>
    <t>【農産物加工品製造・販売の部】</t>
    <rPh sb="1" eb="4">
      <t>ノウサンブツ</t>
    </rPh>
    <rPh sb="4" eb="7">
      <t>カコウヒン</t>
    </rPh>
    <rPh sb="7" eb="9">
      <t>セイゾウ</t>
    </rPh>
    <rPh sb="10" eb="12">
      <t>ハンバイ</t>
    </rPh>
    <rPh sb="13" eb="14">
      <t>ブ</t>
    </rPh>
    <phoneticPr fontId="1"/>
  </si>
  <si>
    <t>農産物販売収入
農産物加工品販売収入</t>
    <phoneticPr fontId="1"/>
  </si>
  <si>
    <t>家事・消費金額</t>
    <rPh sb="0" eb="2">
      <t>カジ</t>
    </rPh>
    <rPh sb="3" eb="5">
      <t>ショウヒ</t>
    </rPh>
    <rPh sb="5" eb="7">
      <t>キンガク</t>
    </rPh>
    <phoneticPr fontId="1"/>
  </si>
  <si>
    <t>作業用衣料費</t>
    <rPh sb="0" eb="3">
      <t>サギョウヨウ</t>
    </rPh>
    <rPh sb="3" eb="5">
      <t>イリョウ</t>
    </rPh>
    <rPh sb="5" eb="6">
      <t>ヒ</t>
    </rPh>
    <phoneticPr fontId="1"/>
  </si>
  <si>
    <t>作業用衣料代</t>
    <rPh sb="0" eb="3">
      <t>サギョウヨウ</t>
    </rPh>
    <rPh sb="3" eb="5">
      <t>イリョウ</t>
    </rPh>
    <rPh sb="5" eb="6">
      <t>ダイ</t>
    </rPh>
    <phoneticPr fontId="1"/>
  </si>
  <si>
    <t>農具費、修繕費</t>
    <rPh sb="0" eb="2">
      <t>ノウグ</t>
    </rPh>
    <rPh sb="2" eb="3">
      <t>ヒ</t>
    </rPh>
    <rPh sb="4" eb="7">
      <t>シュウゼンヒ</t>
    </rPh>
    <phoneticPr fontId="1"/>
  </si>
  <si>
    <t>農具修繕費</t>
    <rPh sb="0" eb="2">
      <t>ノウグ</t>
    </rPh>
    <rPh sb="2" eb="4">
      <t>シュウゼン</t>
    </rPh>
    <phoneticPr fontId="1"/>
  </si>
  <si>
    <t>その他経費</t>
  </si>
  <si>
    <t>その他経費</t>
    <rPh sb="3" eb="5">
      <t>ケイヒ</t>
    </rPh>
    <phoneticPr fontId="1"/>
  </si>
  <si>
    <t>支出（経費）計（②）</t>
    <rPh sb="3" eb="5">
      <t>ケイヒ</t>
    </rPh>
    <phoneticPr fontId="1"/>
  </si>
  <si>
    <t>収支（所得）計（①－②）</t>
    <rPh sb="0" eb="2">
      <t>シュウシ</t>
    </rPh>
    <rPh sb="3" eb="5">
      <t>ショトク</t>
    </rPh>
    <rPh sb="6" eb="7">
      <t>ケイ</t>
    </rPh>
    <phoneticPr fontId="1"/>
  </si>
  <si>
    <t>自家生産農産物の家事・事業消費評価額</t>
    <rPh sb="0" eb="2">
      <t>ジカ</t>
    </rPh>
    <rPh sb="2" eb="4">
      <t>セイサン</t>
    </rPh>
    <rPh sb="4" eb="7">
      <t>ノウサンブツ</t>
    </rPh>
    <rPh sb="8" eb="10">
      <t>カジ</t>
    </rPh>
    <rPh sb="11" eb="13">
      <t>ジギョウ</t>
    </rPh>
    <rPh sb="13" eb="15">
      <t>ショウヒ</t>
    </rPh>
    <rPh sb="15" eb="18">
      <t>ヒョウカガク</t>
    </rPh>
    <phoneticPr fontId="1"/>
  </si>
  <si>
    <t>期末棚卸高－期首棚卸高</t>
    <rPh sb="0" eb="2">
      <t>キマツ</t>
    </rPh>
    <rPh sb="2" eb="4">
      <t>タナオロ</t>
    </rPh>
    <rPh sb="4" eb="5">
      <t>ダカ</t>
    </rPh>
    <rPh sb="6" eb="8">
      <t>キシュ</t>
    </rPh>
    <rPh sb="8" eb="9">
      <t>タナ</t>
    </rPh>
    <rPh sb="9" eb="10">
      <t>オロシ</t>
    </rPh>
    <rPh sb="10" eb="11">
      <t>タカ</t>
    </rPh>
    <phoneticPr fontId="1"/>
  </si>
  <si>
    <t>広告宣伝費、交際費、研修費、雑費等</t>
  </si>
  <si>
    <t>固定費</t>
  </si>
  <si>
    <t>農産物以外の棚卸残高</t>
    <rPh sb="0" eb="3">
      <t>ノウサンブツ</t>
    </rPh>
    <rPh sb="3" eb="5">
      <t>イガイ</t>
    </rPh>
    <rPh sb="6" eb="8">
      <t>タナオロ</t>
    </rPh>
    <rPh sb="8" eb="9">
      <t>ザン</t>
    </rPh>
    <rPh sb="9" eb="10">
      <t>ダカ</t>
    </rPh>
    <phoneticPr fontId="1"/>
  </si>
  <si>
    <t>農産物の棚卸残高</t>
    <rPh sb="0" eb="3">
      <t>ノウサンブツ</t>
    </rPh>
    <rPh sb="4" eb="6">
      <t>タナオロ</t>
    </rPh>
    <rPh sb="6" eb="7">
      <t>ザン</t>
    </rPh>
    <rPh sb="7" eb="8">
      <t>ダカ</t>
    </rPh>
    <phoneticPr fontId="1"/>
  </si>
  <si>
    <t>農産物以外の棚卸残高</t>
    <rPh sb="0" eb="3">
      <t>ノウサンブツ</t>
    </rPh>
    <rPh sb="3" eb="5">
      <t>イガイ</t>
    </rPh>
    <rPh sb="6" eb="8">
      <t>タナオロ</t>
    </rPh>
    <rPh sb="8" eb="9">
      <t>ザン</t>
    </rPh>
    <rPh sb="9" eb="10">
      <t>ダカ</t>
    </rPh>
    <phoneticPr fontId="1"/>
  </si>
  <si>
    <t>備考</t>
    <rPh sb="0" eb="1">
      <t>ソナエ</t>
    </rPh>
    <rPh sb="1" eb="2">
      <t>コウ</t>
    </rPh>
    <phoneticPr fontId="1"/>
  </si>
  <si>
    <t>①×②=③</t>
    <phoneticPr fontId="1"/>
  </si>
  <si>
    <t>※１　現状値は青色申告決算書から記入</t>
    <rPh sb="3" eb="5">
      <t>ゲンジョウ</t>
    </rPh>
    <rPh sb="5" eb="6">
      <t>チ</t>
    </rPh>
    <rPh sb="7" eb="9">
      <t>アオイロ</t>
    </rPh>
    <rPh sb="9" eb="11">
      <t>シンコク</t>
    </rPh>
    <rPh sb="11" eb="14">
      <t>ケッサンショ</t>
    </rPh>
    <rPh sb="16" eb="18">
      <t>キニュウ</t>
    </rPh>
    <phoneticPr fontId="1"/>
  </si>
  <si>
    <t>※２　現状値における対象作物の経費（種苗費、肥料費、農薬費、諸材料費、雇人費）は帳簿や伝票から算出</t>
    <rPh sb="3" eb="5">
      <t>ゲンジョウ</t>
    </rPh>
    <rPh sb="5" eb="6">
      <t>チ</t>
    </rPh>
    <rPh sb="10" eb="12">
      <t>タイショウ</t>
    </rPh>
    <rPh sb="12" eb="14">
      <t>サクモツ</t>
    </rPh>
    <rPh sb="15" eb="17">
      <t>ケイヒ</t>
    </rPh>
    <rPh sb="18" eb="20">
      <t>シュビョウ</t>
    </rPh>
    <rPh sb="20" eb="21">
      <t>ヒ</t>
    </rPh>
    <rPh sb="22" eb="25">
      <t>ヒリョウヒ</t>
    </rPh>
    <rPh sb="26" eb="28">
      <t>ノウヤク</t>
    </rPh>
    <rPh sb="28" eb="29">
      <t>ヒ</t>
    </rPh>
    <rPh sb="30" eb="31">
      <t>ショ</t>
    </rPh>
    <rPh sb="31" eb="34">
      <t>ザイリョウヒ</t>
    </rPh>
    <rPh sb="35" eb="36">
      <t>ヤトイ</t>
    </rPh>
    <rPh sb="36" eb="37">
      <t>ジン</t>
    </rPh>
    <rPh sb="37" eb="38">
      <t>ヒ</t>
    </rPh>
    <rPh sb="40" eb="42">
      <t>チョウボ</t>
    </rPh>
    <rPh sb="43" eb="45">
      <t>デンピョウ</t>
    </rPh>
    <rPh sb="47" eb="49">
      <t>サンシュツ</t>
    </rPh>
    <phoneticPr fontId="1"/>
  </si>
  <si>
    <t>作物名</t>
    <rPh sb="0" eb="2">
      <t>サクモツ</t>
    </rPh>
    <rPh sb="2" eb="3">
      <t>メイ</t>
    </rPh>
    <phoneticPr fontId="1"/>
  </si>
  <si>
    <t>※３　就業者数は専従者給与対象者を含む。常時従事者でない者は、従事日数で人数換算（240日・人/名）</t>
    <rPh sb="3" eb="6">
      <t>シュウギョウシャ</t>
    </rPh>
    <rPh sb="6" eb="7">
      <t>スウ</t>
    </rPh>
    <rPh sb="28" eb="29">
      <t>モノ</t>
    </rPh>
    <rPh sb="44" eb="45">
      <t>ニチ</t>
    </rPh>
    <rPh sb="46" eb="47">
      <t>ヒト</t>
    </rPh>
    <rPh sb="48" eb="49">
      <t>メイ</t>
    </rPh>
    <phoneticPr fontId="1"/>
  </si>
  <si>
    <t>助成金・交付金収入、共済受取金、作業受託収入等</t>
    <rPh sb="0" eb="3">
      <t>ジョセイキン</t>
    </rPh>
    <rPh sb="4" eb="7">
      <t>コウフキン</t>
    </rPh>
    <rPh sb="7" eb="9">
      <t>シュウニュウ</t>
    </rPh>
    <rPh sb="10" eb="12">
      <t>キョウサイ</t>
    </rPh>
    <rPh sb="12" eb="15">
      <t>ウケトリキン</t>
    </rPh>
    <rPh sb="16" eb="18">
      <t>サギョウ</t>
    </rPh>
    <rPh sb="18" eb="20">
      <t>ジュタク</t>
    </rPh>
    <rPh sb="20" eb="22">
      <t>シュウニュウ</t>
    </rPh>
    <rPh sb="22" eb="23">
      <t>ナド</t>
    </rPh>
    <phoneticPr fontId="1"/>
  </si>
  <si>
    <t>設定の考え方</t>
    <rPh sb="0" eb="2">
      <t>セッテイ</t>
    </rPh>
    <rPh sb="3" eb="4">
      <t>カンガ</t>
    </rPh>
    <rPh sb="5" eb="6">
      <t>カタ</t>
    </rPh>
    <phoneticPr fontId="1"/>
  </si>
  <si>
    <t>整備内容</t>
    <rPh sb="0" eb="2">
      <t>セイビ</t>
    </rPh>
    <rPh sb="2" eb="4">
      <t>ナイヨウ</t>
    </rPh>
    <phoneticPr fontId="1"/>
  </si>
  <si>
    <t>助成金・交付金収入・その他収入（円）</t>
    <rPh sb="0" eb="3">
      <t>ジョセイキン</t>
    </rPh>
    <rPh sb="4" eb="7">
      <t>コウフキン</t>
    </rPh>
    <rPh sb="7" eb="9">
      <t>シュウニュウ</t>
    </rPh>
    <rPh sb="12" eb="13">
      <t>タ</t>
    </rPh>
    <rPh sb="13" eb="15">
      <t>シュウニュウ</t>
    </rPh>
    <rPh sb="16" eb="17">
      <t>エン</t>
    </rPh>
    <phoneticPr fontId="1"/>
  </si>
  <si>
    <t>棚卸残高（円）</t>
    <rPh sb="0" eb="2">
      <t>タナオロシ</t>
    </rPh>
    <rPh sb="2" eb="4">
      <t>ザンダカ</t>
    </rPh>
    <rPh sb="5" eb="6">
      <t>エン</t>
    </rPh>
    <phoneticPr fontId="1"/>
  </si>
  <si>
    <t>（R5年）</t>
    <rPh sb="3" eb="4">
      <t>ネン</t>
    </rPh>
    <phoneticPr fontId="1"/>
  </si>
  <si>
    <t>被服費</t>
    <rPh sb="0" eb="2">
      <t>ヒフク</t>
    </rPh>
    <rPh sb="2" eb="3">
      <t>ヒ</t>
    </rPh>
    <phoneticPr fontId="1"/>
  </si>
  <si>
    <t>（参考資料１）</t>
    <rPh sb="1" eb="3">
      <t>サンコウ</t>
    </rPh>
    <rPh sb="3" eb="5">
      <t>シリョウ</t>
    </rPh>
    <phoneticPr fontId="1"/>
  </si>
  <si>
    <t>R6年度</t>
    <rPh sb="2" eb="4">
      <t>ネンド</t>
    </rPh>
    <phoneticPr fontId="1"/>
  </si>
  <si>
    <t>（R6年）</t>
    <rPh sb="3" eb="4">
      <t>ネン</t>
    </rPh>
    <phoneticPr fontId="1"/>
  </si>
  <si>
    <t>（R7年）</t>
    <rPh sb="3" eb="4">
      <t>ネン</t>
    </rPh>
    <phoneticPr fontId="1"/>
  </si>
  <si>
    <t>R7年度</t>
    <rPh sb="2" eb="4">
      <t>ネンド</t>
    </rPh>
    <phoneticPr fontId="1"/>
  </si>
  <si>
    <t>経営体名（　　　　　　　　　　）の農業経営の現状と今後の販売計画</t>
    <rPh sb="0" eb="4">
      <t>ケイエイタイメイ</t>
    </rPh>
    <rPh sb="17" eb="19">
      <t>ノウギョウ</t>
    </rPh>
    <rPh sb="19" eb="21">
      <t>ケイエイ</t>
    </rPh>
    <rPh sb="22" eb="24">
      <t>ゲンジョウ</t>
    </rPh>
    <rPh sb="25" eb="27">
      <t>コンゴ</t>
    </rPh>
    <rPh sb="28" eb="30">
      <t>ハンバイ</t>
    </rPh>
    <rPh sb="30" eb="32">
      <t>ケイカク</t>
    </rPh>
    <phoneticPr fontId="1"/>
  </si>
  <si>
    <t>R8年度</t>
    <rPh sb="2" eb="4">
      <t>ネンド</t>
    </rPh>
    <phoneticPr fontId="1"/>
  </si>
  <si>
    <t>現状（R5年度）</t>
    <rPh sb="0" eb="2">
      <t>ゲンジョウ</t>
    </rPh>
    <phoneticPr fontId="1"/>
  </si>
  <si>
    <t>１年度目（R6年度）</t>
    <rPh sb="1" eb="2">
      <t>ネン</t>
    </rPh>
    <rPh sb="2" eb="4">
      <t>ドメ</t>
    </rPh>
    <phoneticPr fontId="1"/>
  </si>
  <si>
    <t>２年度目（R7年度）</t>
    <rPh sb="1" eb="2">
      <t>ネン</t>
    </rPh>
    <rPh sb="2" eb="4">
      <t>ドメ</t>
    </rPh>
    <phoneticPr fontId="1"/>
  </si>
  <si>
    <t>目標年度（R8年度）</t>
    <rPh sb="0" eb="2">
      <t>モクヒョウ</t>
    </rPh>
    <rPh sb="2" eb="4">
      <t>ネンド</t>
    </rPh>
    <phoneticPr fontId="1"/>
  </si>
  <si>
    <t>（R8年）</t>
    <rPh sb="3" eb="4">
      <t>ネン</t>
    </rPh>
    <phoneticPr fontId="1"/>
  </si>
  <si>
    <t>その他売上（　　　　　）</t>
    <rPh sb="2" eb="3">
      <t>タ</t>
    </rPh>
    <rPh sb="3" eb="5">
      <t>ウリアゲ</t>
    </rPh>
    <phoneticPr fontId="1"/>
  </si>
  <si>
    <t>うち（　　　　　）対象作物</t>
    <rPh sb="9" eb="13">
      <t>タイショウサクモツ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</si>
</sst>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17" x14ac:knownFonts="1">
    <font>
      <sz val="11"/>
      <name val="ＭＳ Ｐゴシック"/>
      <family val="3"/>
      <charset val="128"/>
    </font>
    <font>
      <sz val="6"/>
      <name val="ＭＳ Ｐゴシック"/>
      <family val="3"/>
      <charset val="128"/>
    </font>
    <font>
      <sz val="11"/>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4"/>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sz val="9"/>
      <color indexed="81"/>
      <name val="ＭＳ Ｐゴシック"/>
      <family val="3"/>
      <charset val="128"/>
    </font>
    <font>
      <sz val="11"/>
      <name val="ＭＳ 明朝"/>
      <family val="1"/>
      <charset val="128"/>
    </font>
    <font>
      <sz val="9"/>
      <name val="ＭＳ 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FFE1FF"/>
        <bgColor indexed="64"/>
      </patternFill>
    </fill>
    <fill>
      <patternFill patternType="solid">
        <fgColor rgb="FFFFFFCC"/>
        <bgColor indexed="64"/>
      </patternFill>
    </fill>
  </fills>
  <borders count="7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dashed">
        <color indexed="64"/>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hair">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diagonal/>
    </border>
    <border>
      <left style="dashed">
        <color indexed="64"/>
      </left>
      <right/>
      <top style="dashed">
        <color indexed="64"/>
      </top>
      <bottom style="thin">
        <color indexed="64"/>
      </bottom>
      <diagonal/>
    </border>
    <border>
      <left style="dashed">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38" fontId="2" fillId="0" borderId="0" applyFont="0" applyFill="0" applyBorder="0" applyAlignment="0" applyProtection="0">
      <alignment vertical="center"/>
    </xf>
    <xf numFmtId="0" fontId="14" fillId="0" borderId="0">
      <alignment vertical="center"/>
    </xf>
  </cellStyleXfs>
  <cellXfs count="218">
    <xf numFmtId="0" fontId="0" fillId="0" borderId="0" xfId="0">
      <alignment vertical="center"/>
    </xf>
    <xf numFmtId="0" fontId="0" fillId="0" borderId="0" xfId="0" applyAlignment="1">
      <alignment vertical="center"/>
    </xf>
    <xf numFmtId="0" fontId="4" fillId="0" borderId="0" xfId="0" applyFont="1">
      <alignment vertical="center"/>
    </xf>
    <xf numFmtId="0" fontId="4" fillId="0" borderId="0" xfId="0" applyFont="1" applyAlignment="1">
      <alignment horizontal="left" vertical="center"/>
    </xf>
    <xf numFmtId="0" fontId="4" fillId="0" borderId="5" xfId="0" applyFont="1" applyBorder="1" applyAlignment="1">
      <alignment horizontal="center" vertical="center"/>
    </xf>
    <xf numFmtId="38" fontId="4" fillId="0" borderId="33" xfId="1" applyFont="1" applyBorder="1" applyAlignment="1">
      <alignment vertical="center" shrinkToFit="1"/>
    </xf>
    <xf numFmtId="38" fontId="4" fillId="0" borderId="34" xfId="1" applyFont="1" applyBorder="1" applyAlignment="1">
      <alignment vertical="center" shrinkToFit="1"/>
    </xf>
    <xf numFmtId="0" fontId="4" fillId="0" borderId="35" xfId="0" applyFont="1" applyBorder="1" applyAlignment="1">
      <alignment horizontal="left" vertical="center" shrinkToFit="1"/>
    </xf>
    <xf numFmtId="38" fontId="4" fillId="0" borderId="36" xfId="1" applyFont="1" applyBorder="1" applyAlignment="1">
      <alignment vertical="center" shrinkToFit="1"/>
    </xf>
    <xf numFmtId="0" fontId="4" fillId="0" borderId="37" xfId="0" applyFont="1" applyBorder="1" applyAlignment="1">
      <alignment horizontal="lef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38" fontId="4" fillId="0" borderId="35" xfId="1" applyFont="1" applyBorder="1" applyAlignment="1">
      <alignment horizontal="left" vertical="center" shrinkToFit="1"/>
    </xf>
    <xf numFmtId="38" fontId="4" fillId="0" borderId="37" xfId="1" applyFont="1" applyBorder="1" applyAlignment="1">
      <alignment horizontal="left" vertical="center" shrinkToFi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left" vertical="center"/>
    </xf>
    <xf numFmtId="0" fontId="7" fillId="0" borderId="0" xfId="0" applyFont="1">
      <alignment vertical="center"/>
    </xf>
    <xf numFmtId="38" fontId="4" fillId="0" borderId="5" xfId="1" applyFont="1" applyBorder="1" applyAlignment="1">
      <alignment horizontal="right" vertical="center"/>
    </xf>
    <xf numFmtId="38" fontId="4" fillId="0" borderId="5" xfId="1" applyFont="1" applyBorder="1" applyAlignment="1">
      <alignment horizontal="right" vertical="center" shrinkToFit="1"/>
    </xf>
    <xf numFmtId="38" fontId="4" fillId="0" borderId="9" xfId="1" applyFont="1" applyBorder="1" applyAlignment="1">
      <alignment horizontal="right" vertical="center"/>
    </xf>
    <xf numFmtId="38" fontId="4" fillId="0" borderId="9" xfId="1" applyFont="1" applyBorder="1" applyAlignment="1">
      <alignment horizontal="right" vertical="center" shrinkToFit="1"/>
    </xf>
    <xf numFmtId="0" fontId="4" fillId="0" borderId="2" xfId="0" applyFont="1" applyBorder="1">
      <alignment vertical="center"/>
    </xf>
    <xf numFmtId="0" fontId="4" fillId="0" borderId="43" xfId="0" applyFont="1" applyBorder="1">
      <alignment vertical="center"/>
    </xf>
    <xf numFmtId="38" fontId="4" fillId="0" borderId="43" xfId="1" applyFont="1" applyBorder="1" applyAlignment="1">
      <alignment horizontal="right" vertical="center"/>
    </xf>
    <xf numFmtId="0" fontId="4" fillId="0" borderId="43" xfId="0" applyFont="1" applyBorder="1" applyAlignment="1">
      <alignment horizontal="right" vertical="center"/>
    </xf>
    <xf numFmtId="0" fontId="7" fillId="0" borderId="44" xfId="0" applyFont="1" applyBorder="1">
      <alignment vertical="center"/>
    </xf>
    <xf numFmtId="0" fontId="4" fillId="0" borderId="44" xfId="0" applyFont="1" applyBorder="1">
      <alignment vertical="center"/>
    </xf>
    <xf numFmtId="38" fontId="4" fillId="0" borderId="44" xfId="1" applyFont="1" applyBorder="1" applyAlignment="1">
      <alignment horizontal="right" vertical="center"/>
    </xf>
    <xf numFmtId="0" fontId="4" fillId="0" borderId="44" xfId="0" applyFont="1" applyBorder="1" applyAlignment="1">
      <alignment horizontal="righ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9" fillId="0" borderId="0" xfId="0" applyFont="1" applyAlignment="1">
      <alignment horizontal="right" vertical="center"/>
    </xf>
    <xf numFmtId="0" fontId="9" fillId="0" borderId="0" xfId="0" applyFont="1">
      <alignment vertical="center"/>
    </xf>
    <xf numFmtId="0" fontId="4" fillId="0" borderId="5" xfId="0" applyFont="1" applyBorder="1" applyAlignment="1">
      <alignment horizontal="center" vertical="center"/>
    </xf>
    <xf numFmtId="0" fontId="4" fillId="0" borderId="52" xfId="0" applyFont="1" applyBorder="1" applyAlignment="1">
      <alignment horizontal="left" vertical="center" shrinkToFit="1"/>
    </xf>
    <xf numFmtId="0" fontId="0"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4" fillId="0" borderId="9" xfId="0" applyFont="1" applyBorder="1" applyAlignment="1">
      <alignment vertical="center" wrapText="1"/>
    </xf>
    <xf numFmtId="38" fontId="4" fillId="0" borderId="2" xfId="1" applyFont="1" applyBorder="1" applyAlignment="1">
      <alignment horizontal="right" vertical="center"/>
    </xf>
    <xf numFmtId="0" fontId="4" fillId="0" borderId="2" xfId="0" applyFont="1" applyBorder="1" applyAlignment="1">
      <alignment vertical="center" wrapText="1"/>
    </xf>
    <xf numFmtId="38" fontId="4" fillId="0" borderId="2" xfId="1" applyFont="1" applyBorder="1" applyAlignment="1">
      <alignment horizontal="right" vertical="center" shrinkToFit="1"/>
    </xf>
    <xf numFmtId="0" fontId="4" fillId="0" borderId="49" xfId="0" applyFont="1" applyBorder="1">
      <alignment vertical="center"/>
    </xf>
    <xf numFmtId="38" fontId="4" fillId="0" borderId="49" xfId="1" applyFont="1" applyBorder="1" applyAlignment="1">
      <alignment horizontal="right" vertical="center"/>
    </xf>
    <xf numFmtId="0" fontId="4" fillId="0" borderId="49" xfId="0" applyFont="1" applyBorder="1" applyAlignment="1">
      <alignment vertical="center" wrapText="1"/>
    </xf>
    <xf numFmtId="38" fontId="4" fillId="0" borderId="49" xfId="1" applyFont="1" applyBorder="1" applyAlignment="1">
      <alignment horizontal="right" vertical="center" shrinkToFit="1"/>
    </xf>
    <xf numFmtId="0" fontId="4" fillId="0" borderId="2" xfId="0" applyFont="1" applyBorder="1" applyAlignment="1">
      <alignment horizontal="left" vertical="center" wrapText="1"/>
    </xf>
    <xf numFmtId="0" fontId="4" fillId="0" borderId="49" xfId="0" applyFont="1" applyBorder="1" applyAlignment="1">
      <alignment horizontal="left" vertical="center" wrapText="1"/>
    </xf>
    <xf numFmtId="0" fontId="0" fillId="0" borderId="0" xfId="0" applyBorder="1" applyAlignment="1">
      <alignment horizontal="center" vertical="center"/>
    </xf>
    <xf numFmtId="0" fontId="0" fillId="0" borderId="1" xfId="0" applyFont="1" applyBorder="1" applyAlignment="1">
      <alignment horizontal="center" vertical="center"/>
    </xf>
    <xf numFmtId="0" fontId="8" fillId="0" borderId="44" xfId="0" applyFont="1" applyBorder="1" applyAlignment="1">
      <alignment horizontal="left" vertical="center" wrapText="1"/>
    </xf>
    <xf numFmtId="0" fontId="8" fillId="0" borderId="4" xfId="0" applyFont="1" applyBorder="1" applyAlignment="1">
      <alignment horizontal="left" vertical="center" wrapText="1"/>
    </xf>
    <xf numFmtId="0" fontId="0" fillId="0" borderId="11" xfId="0" applyBorder="1" applyAlignment="1">
      <alignment horizontal="center" vertical="center"/>
    </xf>
    <xf numFmtId="0" fontId="0" fillId="0" borderId="59" xfId="0" applyBorder="1" applyAlignment="1">
      <alignment vertical="center" wrapText="1"/>
    </xf>
    <xf numFmtId="0" fontId="0" fillId="0" borderId="6" xfId="0" applyBorder="1" applyAlignment="1">
      <alignment vertical="center" wrapText="1"/>
    </xf>
    <xf numFmtId="0" fontId="0" fillId="0" borderId="29" xfId="0" applyBorder="1" applyAlignment="1">
      <alignment vertical="center" wrapText="1"/>
    </xf>
    <xf numFmtId="0" fontId="8" fillId="0" borderId="6" xfId="0" applyFont="1" applyBorder="1" applyAlignment="1">
      <alignment horizontal="left" vertical="center"/>
    </xf>
    <xf numFmtId="0" fontId="0" fillId="0" borderId="41" xfId="0" applyFont="1" applyBorder="1" applyAlignment="1">
      <alignment horizontal="center" vertical="center"/>
    </xf>
    <xf numFmtId="38" fontId="0" fillId="0" borderId="2" xfId="1" applyFont="1" applyFill="1" applyBorder="1" applyAlignment="1">
      <alignment horizontal="right" vertical="center" wrapText="1"/>
    </xf>
    <xf numFmtId="38" fontId="0" fillId="0" borderId="65" xfId="1" applyFont="1" applyFill="1" applyBorder="1" applyAlignment="1">
      <alignment horizontal="left" vertical="center" wrapText="1"/>
    </xf>
    <xf numFmtId="0" fontId="4" fillId="0" borderId="19" xfId="0" applyFont="1" applyFill="1" applyBorder="1" applyAlignment="1">
      <alignment horizontal="left" vertical="center"/>
    </xf>
    <xf numFmtId="0" fontId="0" fillId="0" borderId="17" xfId="0" applyFill="1" applyBorder="1" applyAlignment="1">
      <alignment horizontal="center" vertical="center"/>
    </xf>
    <xf numFmtId="0" fontId="4" fillId="0" borderId="47" xfId="0" applyFont="1" applyFill="1" applyBorder="1" applyAlignment="1">
      <alignment horizontal="left" vertical="center"/>
    </xf>
    <xf numFmtId="0" fontId="0" fillId="0" borderId="48" xfId="0" applyFill="1" applyBorder="1" applyAlignment="1">
      <alignment horizontal="center" vertical="center"/>
    </xf>
    <xf numFmtId="0" fontId="0" fillId="0" borderId="20" xfId="0" applyFill="1" applyBorder="1" applyAlignment="1">
      <alignment vertical="center"/>
    </xf>
    <xf numFmtId="0" fontId="0" fillId="0" borderId="4" xfId="0" applyFill="1" applyBorder="1" applyAlignment="1">
      <alignment horizontal="center" vertical="center"/>
    </xf>
    <xf numFmtId="0" fontId="0" fillId="0" borderId="61" xfId="0" applyFill="1" applyBorder="1" applyAlignment="1">
      <alignment vertical="center"/>
    </xf>
    <xf numFmtId="0" fontId="0" fillId="0" borderId="55" xfId="0" applyFill="1" applyBorder="1" applyAlignment="1">
      <alignment vertical="center"/>
    </xf>
    <xf numFmtId="0" fontId="0" fillId="0" borderId="18" xfId="0" applyFill="1" applyBorder="1" applyAlignment="1">
      <alignment horizontal="center" vertical="center"/>
    </xf>
    <xf numFmtId="0" fontId="0" fillId="0" borderId="12" xfId="0" applyFont="1" applyFill="1"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53" xfId="0" applyBorder="1" applyAlignment="1">
      <alignment horizontal="center" vertical="center"/>
    </xf>
    <xf numFmtId="0" fontId="0" fillId="0" borderId="30" xfId="0"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13" xfId="0" applyFont="1" applyFill="1" applyBorder="1" applyAlignment="1">
      <alignment vertical="center" wrapText="1"/>
    </xf>
    <xf numFmtId="0" fontId="0" fillId="0" borderId="63" xfId="0" applyFont="1" applyFill="1" applyBorder="1" applyAlignment="1">
      <alignment horizontal="center" vertical="center" shrinkToFit="1"/>
    </xf>
    <xf numFmtId="0" fontId="0" fillId="0" borderId="43" xfId="0" applyFont="1" applyFill="1" applyBorder="1" applyAlignment="1">
      <alignment vertical="center" wrapText="1"/>
    </xf>
    <xf numFmtId="0" fontId="0" fillId="0" borderId="69" xfId="0" applyFont="1" applyFill="1" applyBorder="1" applyAlignment="1">
      <alignment horizontal="center" vertical="center" shrinkToFit="1"/>
    </xf>
    <xf numFmtId="0" fontId="0" fillId="0" borderId="70" xfId="0" applyFont="1" applyFill="1" applyBorder="1" applyAlignment="1">
      <alignment vertical="center"/>
    </xf>
    <xf numFmtId="0" fontId="0" fillId="0" borderId="51" xfId="0" applyFont="1" applyFill="1" applyBorder="1" applyAlignment="1">
      <alignment vertical="center" wrapText="1"/>
    </xf>
    <xf numFmtId="0" fontId="0" fillId="0" borderId="32" xfId="0" applyFont="1" applyFill="1" applyBorder="1" applyAlignment="1">
      <alignment horizontal="center" vertical="center" shrinkToFit="1"/>
    </xf>
    <xf numFmtId="0" fontId="8" fillId="0" borderId="8" xfId="0" applyFont="1" applyBorder="1" applyAlignment="1">
      <alignment horizontal="left" vertical="center"/>
    </xf>
    <xf numFmtId="0" fontId="8" fillId="0" borderId="58" xfId="0" applyFont="1" applyBorder="1" applyAlignment="1">
      <alignment horizontal="left" vertical="center" wrapText="1"/>
    </xf>
    <xf numFmtId="0" fontId="8" fillId="0" borderId="27" xfId="0" applyFont="1" applyBorder="1" applyAlignment="1">
      <alignment horizontal="left" vertical="center" wrapText="1"/>
    </xf>
    <xf numFmtId="38" fontId="0" fillId="0" borderId="21" xfId="1" applyFont="1" applyFill="1" applyBorder="1" applyAlignment="1">
      <alignment horizontal="right" vertical="center" wrapText="1"/>
    </xf>
    <xf numFmtId="38" fontId="0" fillId="0" borderId="28" xfId="1" applyFont="1" applyFill="1" applyBorder="1" applyAlignment="1">
      <alignment horizontal="left" vertical="center" wrapText="1"/>
    </xf>
    <xf numFmtId="0" fontId="0" fillId="0" borderId="6" xfId="0" applyFill="1" applyBorder="1" applyAlignment="1">
      <alignment vertical="center" wrapText="1"/>
    </xf>
    <xf numFmtId="0" fontId="0" fillId="0" borderId="29" xfId="0" applyFill="1" applyBorder="1" applyAlignment="1">
      <alignment vertical="center" wrapText="1"/>
    </xf>
    <xf numFmtId="0" fontId="0" fillId="0" borderId="54" xfId="0" applyFont="1" applyFill="1" applyBorder="1" applyAlignment="1">
      <alignment vertical="center"/>
    </xf>
    <xf numFmtId="0" fontId="0" fillId="0" borderId="55" xfId="0" applyFont="1" applyFill="1" applyBorder="1" applyAlignment="1">
      <alignment vertical="center" wrapText="1"/>
    </xf>
    <xf numFmtId="0" fontId="0" fillId="0" borderId="71" xfId="0" applyFont="1" applyFill="1" applyBorder="1" applyAlignment="1">
      <alignment horizontal="center" vertical="center" shrinkToFit="1"/>
    </xf>
    <xf numFmtId="0" fontId="8" fillId="0" borderId="23" xfId="0" applyFont="1" applyBorder="1" applyAlignment="1">
      <alignment horizontal="left" vertical="center"/>
    </xf>
    <xf numFmtId="0" fontId="8" fillId="0" borderId="57" xfId="0" applyFont="1" applyBorder="1" applyAlignment="1">
      <alignment horizontal="left" vertical="center" wrapText="1"/>
    </xf>
    <xf numFmtId="0" fontId="8" fillId="0" borderId="24" xfId="0" applyFont="1" applyBorder="1" applyAlignment="1">
      <alignment horizontal="left" vertical="center" wrapText="1"/>
    </xf>
    <xf numFmtId="38" fontId="0" fillId="0" borderId="25" xfId="1" applyFont="1" applyFill="1" applyBorder="1" applyAlignment="1">
      <alignment horizontal="right" vertical="center" wrapText="1"/>
    </xf>
    <xf numFmtId="38" fontId="0" fillId="0" borderId="68" xfId="1" applyFont="1" applyFill="1" applyBorder="1" applyAlignment="1">
      <alignment horizontal="left" vertical="center" wrapText="1"/>
    </xf>
    <xf numFmtId="38" fontId="0" fillId="0" borderId="9" xfId="1" applyFont="1" applyFill="1" applyBorder="1" applyAlignment="1">
      <alignment horizontal="right" vertical="center" wrapText="1"/>
    </xf>
    <xf numFmtId="38" fontId="0" fillId="0" borderId="49" xfId="1" applyFont="1" applyFill="1" applyBorder="1" applyAlignment="1">
      <alignment horizontal="right" vertical="center" wrapText="1"/>
    </xf>
    <xf numFmtId="38" fontId="0" fillId="0" borderId="5" xfId="1" applyFont="1" applyFill="1" applyBorder="1" applyAlignment="1">
      <alignment horizontal="right" vertical="center" wrapText="1"/>
    </xf>
    <xf numFmtId="38" fontId="0" fillId="0" borderId="3" xfId="1" applyFont="1" applyFill="1" applyBorder="1" applyAlignment="1">
      <alignment horizontal="right" vertical="center" wrapText="1"/>
    </xf>
    <xf numFmtId="3" fontId="0" fillId="2" borderId="9" xfId="0" applyNumberFormat="1" applyFill="1" applyBorder="1">
      <alignment vertical="center"/>
    </xf>
    <xf numFmtId="3" fontId="0" fillId="2" borderId="39" xfId="0" applyNumberFormat="1" applyFill="1" applyBorder="1">
      <alignment vertical="center"/>
    </xf>
    <xf numFmtId="3" fontId="0" fillId="2" borderId="39" xfId="0" applyNumberFormat="1" applyFill="1" applyBorder="1" applyAlignment="1">
      <alignment vertical="center"/>
    </xf>
    <xf numFmtId="3" fontId="0" fillId="2" borderId="5" xfId="0" applyNumberFormat="1" applyFill="1" applyBorder="1">
      <alignment vertical="center"/>
    </xf>
    <xf numFmtId="3" fontId="0" fillId="2" borderId="5" xfId="0" applyNumberFormat="1" applyFill="1" applyBorder="1" applyAlignment="1">
      <alignment vertical="center"/>
    </xf>
    <xf numFmtId="3" fontId="0" fillId="2" borderId="3" xfId="0" applyNumberFormat="1" applyFill="1" applyBorder="1">
      <alignment vertical="center"/>
    </xf>
    <xf numFmtId="3" fontId="0" fillId="2" borderId="3" xfId="0" applyNumberFormat="1" applyFill="1" applyBorder="1" applyAlignment="1">
      <alignment vertical="center"/>
    </xf>
    <xf numFmtId="3" fontId="0" fillId="0" borderId="9" xfId="0" applyNumberFormat="1" applyFill="1" applyBorder="1" applyAlignment="1">
      <alignment horizontal="right" vertical="center"/>
    </xf>
    <xf numFmtId="3" fontId="0" fillId="0" borderId="39" xfId="0" applyNumberFormat="1" applyFill="1" applyBorder="1" applyAlignment="1">
      <alignment horizontal="right" vertical="center"/>
    </xf>
    <xf numFmtId="3" fontId="0" fillId="0" borderId="5" xfId="0" applyNumberFormat="1" applyFill="1" applyBorder="1" applyAlignment="1">
      <alignment horizontal="right" vertical="center"/>
    </xf>
    <xf numFmtId="3" fontId="0" fillId="0" borderId="3" xfId="0" applyNumberFormat="1" applyFill="1" applyBorder="1" applyAlignment="1">
      <alignment horizontal="right" vertical="center"/>
    </xf>
    <xf numFmtId="3" fontId="0" fillId="2" borderId="14" xfId="0" applyNumberFormat="1" applyFill="1" applyBorder="1" applyAlignment="1">
      <alignment horizontal="left" vertical="center" wrapText="1"/>
    </xf>
    <xf numFmtId="3" fontId="0" fillId="2" borderId="15" xfId="0" applyNumberFormat="1" applyFill="1" applyBorder="1" applyAlignment="1">
      <alignment horizontal="left" vertical="center" wrapText="1"/>
    </xf>
    <xf numFmtId="0" fontId="4" fillId="0" borderId="38" xfId="0" applyFont="1" applyBorder="1" applyAlignment="1">
      <alignment vertical="center" wrapText="1"/>
    </xf>
    <xf numFmtId="38" fontId="4" fillId="0" borderId="38" xfId="1" applyFont="1" applyBorder="1" applyAlignment="1">
      <alignment horizontal="right" vertical="center"/>
    </xf>
    <xf numFmtId="0" fontId="4" fillId="0" borderId="38" xfId="0" applyFont="1" applyBorder="1" applyAlignment="1">
      <alignment horizontal="left" vertical="center" wrapText="1"/>
    </xf>
    <xf numFmtId="0" fontId="4" fillId="0" borderId="40" xfId="0" applyFont="1" applyBorder="1" applyAlignment="1">
      <alignment vertical="center" wrapText="1"/>
    </xf>
    <xf numFmtId="38" fontId="4" fillId="0" borderId="40" xfId="1" applyFont="1" applyBorder="1" applyAlignment="1">
      <alignment horizontal="right" vertical="center"/>
    </xf>
    <xf numFmtId="0" fontId="4" fillId="0" borderId="40" xfId="0" applyFont="1" applyBorder="1" applyAlignment="1">
      <alignment horizontal="left" vertical="center" wrapText="1"/>
    </xf>
    <xf numFmtId="0" fontId="5" fillId="0" borderId="0" xfId="0" applyFont="1">
      <alignmen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38" fontId="0" fillId="3" borderId="5" xfId="1" applyFont="1" applyFill="1" applyBorder="1" applyAlignment="1">
      <alignment horizontal="right" vertical="center" wrapText="1"/>
    </xf>
    <xf numFmtId="38" fontId="0" fillId="3" borderId="9" xfId="1" applyFont="1" applyFill="1" applyBorder="1" applyAlignment="1">
      <alignment horizontal="right" vertical="center" wrapText="1"/>
    </xf>
    <xf numFmtId="38" fontId="0" fillId="3" borderId="49" xfId="1" applyFont="1" applyFill="1" applyBorder="1" applyAlignment="1">
      <alignment horizontal="right" vertical="center" wrapText="1"/>
    </xf>
    <xf numFmtId="38" fontId="0" fillId="3" borderId="2" xfId="1" applyFont="1" applyFill="1" applyBorder="1" applyAlignment="1">
      <alignment horizontal="right" vertical="center" wrapText="1"/>
    </xf>
    <xf numFmtId="38" fontId="0" fillId="3" borderId="3" xfId="1" applyFont="1" applyFill="1" applyBorder="1" applyAlignment="1">
      <alignment horizontal="righ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177" fontId="4" fillId="0" borderId="20" xfId="1" applyNumberFormat="1" applyFont="1" applyBorder="1">
      <alignment vertical="center"/>
    </xf>
    <xf numFmtId="0" fontId="4" fillId="0" borderId="4" xfId="0" applyFont="1" applyBorder="1">
      <alignment vertical="center"/>
    </xf>
    <xf numFmtId="0" fontId="4" fillId="0" borderId="13" xfId="0" applyFont="1" applyBorder="1" applyAlignment="1">
      <alignment horizontal="center" vertical="center"/>
    </xf>
    <xf numFmtId="38" fontId="4" fillId="0" borderId="45" xfId="1" applyFont="1" applyBorder="1" applyAlignment="1">
      <alignment vertical="center" shrinkToFit="1"/>
    </xf>
    <xf numFmtId="0" fontId="4" fillId="0" borderId="46" xfId="0" applyFont="1" applyBorder="1" applyAlignment="1">
      <alignment horizontal="left" vertical="center" shrinkToFit="1"/>
    </xf>
    <xf numFmtId="38" fontId="4" fillId="0" borderId="46" xfId="1" applyFont="1" applyBorder="1" applyAlignment="1">
      <alignment horizontal="left" vertical="center" shrinkToFit="1"/>
    </xf>
    <xf numFmtId="38" fontId="4" fillId="0" borderId="45" xfId="0" applyNumberFormat="1" applyFont="1" applyBorder="1" applyAlignment="1">
      <alignment vertical="center" shrinkToFit="1"/>
    </xf>
    <xf numFmtId="0" fontId="4" fillId="0" borderId="50" xfId="0" applyFont="1" applyBorder="1" applyAlignment="1">
      <alignment horizontal="left" vertical="center"/>
    </xf>
    <xf numFmtId="0" fontId="4" fillId="0" borderId="46" xfId="0" applyFont="1" applyBorder="1" applyAlignment="1">
      <alignment horizontal="left" vertical="center"/>
    </xf>
    <xf numFmtId="38" fontId="4" fillId="0" borderId="50" xfId="0" applyNumberFormat="1" applyFont="1" applyBorder="1" applyAlignment="1">
      <alignment vertical="center" shrinkToFit="1"/>
    </xf>
    <xf numFmtId="0" fontId="4" fillId="0" borderId="16" xfId="0" applyFont="1" applyBorder="1" applyAlignment="1">
      <alignment horizontal="center" vertical="center" shrinkToFi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15" fillId="0" borderId="72" xfId="0" applyFont="1" applyBorder="1" applyAlignment="1">
      <alignment horizontal="center" vertical="center" shrinkToFit="1"/>
    </xf>
    <xf numFmtId="0" fontId="15" fillId="0" borderId="73" xfId="0" applyFont="1" applyBorder="1" applyAlignment="1">
      <alignment horizontal="center" vertical="center" shrinkToFit="1"/>
    </xf>
    <xf numFmtId="0" fontId="15" fillId="0" borderId="74" xfId="0" applyFont="1" applyBorder="1" applyAlignment="1">
      <alignment horizontal="center" vertical="center" shrinkToFit="1"/>
    </xf>
    <xf numFmtId="0" fontId="15" fillId="0" borderId="75" xfId="0" applyFont="1" applyBorder="1" applyAlignment="1">
      <alignment horizontal="center" vertical="center" shrinkToFit="1"/>
    </xf>
    <xf numFmtId="0" fontId="15" fillId="0" borderId="76" xfId="0" applyFont="1" applyBorder="1" applyAlignment="1">
      <alignment horizontal="center" vertical="center" shrinkToFit="1"/>
    </xf>
    <xf numFmtId="38" fontId="2" fillId="0" borderId="68" xfId="1" applyFont="1" applyFill="1" applyBorder="1" applyAlignment="1">
      <alignment horizontal="left" vertical="center" wrapText="1"/>
    </xf>
    <xf numFmtId="0" fontId="0" fillId="0" borderId="6" xfId="0" applyBorder="1" applyAlignment="1">
      <alignment horizontal="left" vertical="center" shrinkToFit="1"/>
    </xf>
    <xf numFmtId="0" fontId="8" fillId="0" borderId="6" xfId="0" applyFont="1" applyBorder="1" applyAlignment="1">
      <alignment vertical="center" shrinkToFit="1"/>
    </xf>
    <xf numFmtId="0" fontId="0" fillId="0" borderId="25" xfId="0" applyBorder="1" applyAlignment="1">
      <alignment horizontal="left" vertical="center" shrinkToFit="1"/>
    </xf>
    <xf numFmtId="0" fontId="0" fillId="3" borderId="65" xfId="0" applyFill="1" applyBorder="1" applyAlignment="1">
      <alignment horizontal="left" vertical="center" wrapText="1"/>
    </xf>
    <xf numFmtId="0" fontId="16" fillId="0" borderId="0" xfId="0" applyFont="1">
      <alignment vertical="center"/>
    </xf>
    <xf numFmtId="3" fontId="0" fillId="2" borderId="22" xfId="0" applyNumberFormat="1" applyFont="1" applyFill="1" applyBorder="1">
      <alignment vertical="center"/>
    </xf>
    <xf numFmtId="0" fontId="3" fillId="0" borderId="0" xfId="0" applyFont="1" applyAlignment="1">
      <alignment horizontal="center" vertical="center"/>
    </xf>
    <xf numFmtId="0" fontId="4" fillId="0" borderId="20" xfId="0" applyFont="1" applyBorder="1" applyAlignment="1">
      <alignment horizontal="left" vertical="center"/>
    </xf>
    <xf numFmtId="0" fontId="4" fillId="0" borderId="44" xfId="0" applyFont="1" applyBorder="1" applyAlignment="1">
      <alignment horizontal="left" vertical="center"/>
    </xf>
    <xf numFmtId="0" fontId="6" fillId="0" borderId="9"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4" fillId="0" borderId="5"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5" xfId="0" applyFont="1" applyBorder="1" applyAlignment="1">
      <alignment horizontal="left" vertical="center"/>
    </xf>
    <xf numFmtId="0" fontId="4" fillId="0" borderId="50" xfId="0" applyFont="1" applyBorder="1" applyAlignment="1">
      <alignment horizontal="lef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6" xfId="0" applyFill="1" applyBorder="1" applyAlignment="1">
      <alignment horizontal="left" vertical="center"/>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16" xfId="0" applyFill="1" applyBorder="1" applyAlignment="1">
      <alignment horizontal="left" vertical="center" wrapText="1"/>
    </xf>
    <xf numFmtId="0" fontId="8" fillId="0" borderId="67"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25" xfId="0" applyFont="1" applyBorder="1" applyAlignment="1">
      <alignment horizontal="left" vertical="center" shrinkToFit="1"/>
    </xf>
    <xf numFmtId="176" fontId="0" fillId="3" borderId="66" xfId="0" applyNumberFormat="1" applyFill="1" applyBorder="1" applyAlignment="1">
      <alignment horizontal="left" vertical="center" wrapText="1"/>
    </xf>
    <xf numFmtId="0" fontId="0" fillId="3" borderId="31" xfId="0" applyFill="1" applyBorder="1" applyAlignment="1">
      <alignment horizontal="left" vertical="center" wrapText="1"/>
    </xf>
    <xf numFmtId="0" fontId="0" fillId="3" borderId="65" xfId="0" applyFill="1" applyBorder="1" applyAlignment="1">
      <alignment horizontal="left" vertical="center" wrapText="1"/>
    </xf>
    <xf numFmtId="0" fontId="0" fillId="0" borderId="64" xfId="0" applyBorder="1" applyAlignment="1">
      <alignment horizontal="center" vertical="center" wrapText="1"/>
    </xf>
    <xf numFmtId="0" fontId="0" fillId="0" borderId="31" xfId="0" applyBorder="1" applyAlignment="1">
      <alignment horizontal="center" vertical="center"/>
    </xf>
    <xf numFmtId="0" fontId="0" fillId="0" borderId="42" xfId="0" applyBorder="1" applyAlignment="1">
      <alignment horizontal="center" vertical="center"/>
    </xf>
    <xf numFmtId="0" fontId="0" fillId="0" borderId="19" xfId="0" applyFill="1" applyBorder="1" applyAlignment="1">
      <alignment horizontal="left" vertical="center"/>
    </xf>
    <xf numFmtId="0" fontId="0" fillId="0" borderId="17" xfId="0" applyFill="1" applyBorder="1" applyAlignment="1">
      <alignment horizontal="left" vertical="center"/>
    </xf>
    <xf numFmtId="0" fontId="0" fillId="0" borderId="22" xfId="0" applyFill="1" applyBorder="1" applyAlignment="1">
      <alignment horizontal="left" vertical="center"/>
    </xf>
    <xf numFmtId="0" fontId="0" fillId="0" borderId="7" xfId="0" applyFill="1" applyBorder="1" applyAlignment="1">
      <alignment horizontal="left" vertical="center"/>
    </xf>
    <xf numFmtId="0" fontId="0" fillId="0" borderId="20" xfId="0" applyFill="1" applyBorder="1" applyAlignment="1">
      <alignment horizontal="left" vertical="center"/>
    </xf>
    <xf numFmtId="0" fontId="0" fillId="0" borderId="4" xfId="0" applyFill="1" applyBorder="1" applyAlignment="1">
      <alignment horizontal="left" vertical="center"/>
    </xf>
    <xf numFmtId="0" fontId="8" fillId="0" borderId="60" xfId="0" applyFont="1" applyBorder="1" applyAlignment="1">
      <alignment horizontal="left" vertical="center" shrinkToFit="1"/>
    </xf>
    <xf numFmtId="0" fontId="8" fillId="0" borderId="30" xfId="0" applyFont="1" applyBorder="1" applyAlignment="1">
      <alignment horizontal="left" vertical="center" shrinkToFit="1"/>
    </xf>
    <xf numFmtId="0" fontId="8" fillId="0" borderId="61" xfId="0" applyFont="1" applyBorder="1" applyAlignment="1">
      <alignment horizontal="left" vertical="center" shrinkToFit="1"/>
    </xf>
    <xf numFmtId="0" fontId="8" fillId="0" borderId="53" xfId="0" applyFont="1" applyBorder="1" applyAlignment="1">
      <alignment horizontal="left" vertical="center" shrinkToFit="1"/>
    </xf>
    <xf numFmtId="0" fontId="8" fillId="0" borderId="62" xfId="0" applyFont="1" applyBorder="1" applyAlignment="1">
      <alignment horizontal="left" vertical="center" shrinkToFit="1"/>
    </xf>
    <xf numFmtId="0" fontId="8" fillId="0" borderId="56" xfId="0" applyFont="1" applyBorder="1" applyAlignment="1">
      <alignment horizontal="left" vertical="center" shrinkToFit="1"/>
    </xf>
    <xf numFmtId="0" fontId="8" fillId="0" borderId="57" xfId="0" applyFont="1" applyBorder="1" applyAlignment="1">
      <alignment horizontal="left" vertical="center" shrinkToFit="1"/>
    </xf>
    <xf numFmtId="0" fontId="0" fillId="0" borderId="56" xfId="0" applyBorder="1" applyAlignment="1">
      <alignment horizontal="left" vertical="center" shrinkToFit="1"/>
    </xf>
    <xf numFmtId="0" fontId="0" fillId="0" borderId="77" xfId="0" applyBorder="1" applyAlignment="1">
      <alignment horizontal="left" vertical="center" shrinkToFit="1"/>
    </xf>
    <xf numFmtId="3" fontId="0" fillId="2" borderId="66" xfId="0" applyNumberFormat="1" applyFill="1" applyBorder="1" applyAlignment="1">
      <alignment horizontal="left" vertical="center" wrapText="1"/>
    </xf>
    <xf numFmtId="0" fontId="0" fillId="2" borderId="65" xfId="0" applyFill="1" applyBorder="1" applyAlignment="1">
      <alignment horizontal="left" vertical="center" wrapText="1"/>
    </xf>
    <xf numFmtId="3" fontId="0" fillId="2" borderId="65" xfId="0" applyNumberFormat="1" applyFill="1" applyBorder="1" applyAlignment="1">
      <alignment horizontal="left" vertical="center" wrapText="1"/>
    </xf>
  </cellXfs>
  <cellStyles count="6">
    <cellStyle name="桁区切り" xfId="1" builtinId="6"/>
    <cellStyle name="桁区切り 3" xfId="4" xr:uid="{00000000-0005-0000-0000-000001000000}"/>
    <cellStyle name="標準" xfId="0" builtinId="0"/>
    <cellStyle name="標準 2" xfId="2" xr:uid="{00000000-0005-0000-0000-000003000000}"/>
    <cellStyle name="標準 2 2" xfId="3" xr:uid="{00000000-0005-0000-0000-000004000000}"/>
    <cellStyle name="標準 2 3" xfId="5" xr:uid="{00000000-0005-0000-0000-000005000000}"/>
  </cellStyles>
  <dxfs count="0"/>
  <tableStyles count="0" defaultTableStyle="TableStyleMedium9" defaultPivotStyle="PivotStyleLight16"/>
  <colors>
    <mruColors>
      <color rgb="FFCCFFCC"/>
      <color rgb="FFFFE1FF"/>
      <color rgb="FFFFFFCC"/>
      <color rgb="FFFFFF99"/>
      <color rgb="FFFFCCFF"/>
      <color rgb="FF0000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view="pageBreakPreview" zoomScaleNormal="100" zoomScaleSheetLayoutView="100" workbookViewId="0">
      <selection activeCell="L10" sqref="L10:L14"/>
    </sheetView>
  </sheetViews>
  <sheetFormatPr defaultColWidth="9" defaultRowHeight="13.5" x14ac:dyDescent="0.15"/>
  <cols>
    <col min="1" max="1" width="10.625" style="2" customWidth="1"/>
    <col min="2" max="2" width="9.625" style="2" customWidth="1"/>
    <col min="3" max="3" width="8.25" style="2" bestFit="1" customWidth="1"/>
    <col min="4" max="4" width="10.625" style="2" customWidth="1"/>
    <col min="5" max="5" width="6.625" style="2" customWidth="1"/>
    <col min="6" max="6" width="10.625" style="2" customWidth="1"/>
    <col min="7" max="7" width="6.625" style="2" customWidth="1"/>
    <col min="8" max="8" width="10.625" style="2" customWidth="1"/>
    <col min="9" max="9" width="6.625" style="2" customWidth="1"/>
    <col min="10" max="10" width="10.625" style="2" customWidth="1"/>
    <col min="11" max="11" width="6.625" style="2" customWidth="1"/>
    <col min="12" max="12" width="15.625" style="2" customWidth="1"/>
    <col min="13" max="16384" width="9" style="2"/>
  </cols>
  <sheetData>
    <row r="1" spans="1:12" ht="18.75" x14ac:dyDescent="0.15">
      <c r="A1" s="167" t="s">
        <v>154</v>
      </c>
      <c r="B1" s="167"/>
      <c r="C1" s="167"/>
      <c r="D1" s="167"/>
      <c r="E1" s="167"/>
      <c r="F1" s="167"/>
      <c r="G1" s="167"/>
      <c r="H1" s="167"/>
      <c r="I1" s="167"/>
      <c r="J1" s="167"/>
      <c r="K1" s="167"/>
      <c r="L1" s="167"/>
    </row>
    <row r="2" spans="1:12" x14ac:dyDescent="0.15">
      <c r="G2" s="3"/>
    </row>
    <row r="3" spans="1:12" x14ac:dyDescent="0.15">
      <c r="A3" s="2" t="s">
        <v>2</v>
      </c>
      <c r="G3" s="3"/>
    </row>
    <row r="4" spans="1:12" x14ac:dyDescent="0.15">
      <c r="A4" s="140" t="s">
        <v>140</v>
      </c>
      <c r="B4" s="179" t="s">
        <v>84</v>
      </c>
      <c r="C4" s="179"/>
      <c r="D4" s="173" t="s">
        <v>39</v>
      </c>
      <c r="E4" s="173"/>
      <c r="F4" s="173" t="s">
        <v>150</v>
      </c>
      <c r="G4" s="173"/>
      <c r="H4" s="173" t="s">
        <v>153</v>
      </c>
      <c r="I4" s="173"/>
      <c r="J4" s="173" t="s">
        <v>155</v>
      </c>
      <c r="K4" s="173"/>
      <c r="L4" s="140" t="s">
        <v>136</v>
      </c>
    </row>
    <row r="5" spans="1:12" x14ac:dyDescent="0.15">
      <c r="A5" s="180"/>
      <c r="B5" s="152" t="s">
        <v>3</v>
      </c>
      <c r="C5" s="155" t="s">
        <v>4</v>
      </c>
      <c r="D5" s="5"/>
      <c r="E5" s="36" t="s">
        <v>0</v>
      </c>
      <c r="F5" s="5"/>
      <c r="G5" s="36" t="s">
        <v>0</v>
      </c>
      <c r="H5" s="5"/>
      <c r="I5" s="36" t="s">
        <v>0</v>
      </c>
      <c r="J5" s="5"/>
      <c r="K5" s="36" t="s">
        <v>0</v>
      </c>
      <c r="L5" s="170"/>
    </row>
    <row r="6" spans="1:12" x14ac:dyDescent="0.15">
      <c r="A6" s="175"/>
      <c r="B6" s="153" t="s">
        <v>5</v>
      </c>
      <c r="C6" s="156" t="s">
        <v>6</v>
      </c>
      <c r="D6" s="6"/>
      <c r="E6" s="7" t="s">
        <v>7</v>
      </c>
      <c r="F6" s="6"/>
      <c r="G6" s="7" t="s">
        <v>7</v>
      </c>
      <c r="H6" s="6"/>
      <c r="I6" s="7" t="s">
        <v>7</v>
      </c>
      <c r="J6" s="6"/>
      <c r="K6" s="7" t="s">
        <v>7</v>
      </c>
      <c r="L6" s="171"/>
    </row>
    <row r="7" spans="1:12" x14ac:dyDescent="0.15">
      <c r="A7" s="175"/>
      <c r="B7" s="153" t="s">
        <v>8</v>
      </c>
      <c r="C7" s="156" t="s">
        <v>137</v>
      </c>
      <c r="D7" s="6">
        <f>D5*D6/10</f>
        <v>0</v>
      </c>
      <c r="E7" s="7" t="s">
        <v>9</v>
      </c>
      <c r="F7" s="6">
        <f>F5*F6/10</f>
        <v>0</v>
      </c>
      <c r="G7" s="7" t="s">
        <v>9</v>
      </c>
      <c r="H7" s="6">
        <f>H5*H6/10</f>
        <v>0</v>
      </c>
      <c r="I7" s="7" t="s">
        <v>9</v>
      </c>
      <c r="J7" s="6">
        <f>J5*J6/10</f>
        <v>0</v>
      </c>
      <c r="K7" s="7" t="s">
        <v>9</v>
      </c>
      <c r="L7" s="171"/>
    </row>
    <row r="8" spans="1:12" x14ac:dyDescent="0.15">
      <c r="A8" s="175"/>
      <c r="B8" s="153" t="s">
        <v>10</v>
      </c>
      <c r="C8" s="156" t="s">
        <v>11</v>
      </c>
      <c r="D8" s="6"/>
      <c r="E8" s="7" t="s">
        <v>12</v>
      </c>
      <c r="F8" s="6"/>
      <c r="G8" s="7" t="s">
        <v>12</v>
      </c>
      <c r="H8" s="6"/>
      <c r="I8" s="7" t="s">
        <v>12</v>
      </c>
      <c r="J8" s="6"/>
      <c r="K8" s="7" t="s">
        <v>12</v>
      </c>
      <c r="L8" s="171"/>
    </row>
    <row r="9" spans="1:12" x14ac:dyDescent="0.15">
      <c r="A9" s="176"/>
      <c r="B9" s="154" t="s">
        <v>13</v>
      </c>
      <c r="C9" s="157" t="s">
        <v>14</v>
      </c>
      <c r="D9" s="8">
        <f>D7*D8</f>
        <v>0</v>
      </c>
      <c r="E9" s="9" t="s">
        <v>15</v>
      </c>
      <c r="F9" s="8">
        <f>F7*F8</f>
        <v>0</v>
      </c>
      <c r="G9" s="9" t="s">
        <v>15</v>
      </c>
      <c r="H9" s="8">
        <f>H7*H8</f>
        <v>0</v>
      </c>
      <c r="I9" s="9" t="s">
        <v>15</v>
      </c>
      <c r="J9" s="8">
        <f>J7*J8</f>
        <v>0</v>
      </c>
      <c r="K9" s="9" t="s">
        <v>15</v>
      </c>
      <c r="L9" s="172"/>
    </row>
    <row r="10" spans="1:12" x14ac:dyDescent="0.15">
      <c r="A10" s="180"/>
      <c r="B10" s="152" t="s">
        <v>3</v>
      </c>
      <c r="C10" s="155" t="s">
        <v>59</v>
      </c>
      <c r="D10" s="5"/>
      <c r="E10" s="36" t="s">
        <v>54</v>
      </c>
      <c r="F10" s="5"/>
      <c r="G10" s="36" t="s">
        <v>54</v>
      </c>
      <c r="H10" s="5"/>
      <c r="I10" s="36" t="s">
        <v>54</v>
      </c>
      <c r="J10" s="5"/>
      <c r="K10" s="36" t="s">
        <v>54</v>
      </c>
      <c r="L10" s="170"/>
    </row>
    <row r="11" spans="1:12" x14ac:dyDescent="0.15">
      <c r="A11" s="175"/>
      <c r="B11" s="153" t="s">
        <v>5</v>
      </c>
      <c r="C11" s="156" t="s">
        <v>60</v>
      </c>
      <c r="D11" s="6"/>
      <c r="E11" s="7" t="s">
        <v>55</v>
      </c>
      <c r="F11" s="6"/>
      <c r="G11" s="7" t="s">
        <v>55</v>
      </c>
      <c r="H11" s="6"/>
      <c r="I11" s="7" t="s">
        <v>55</v>
      </c>
      <c r="J11" s="6"/>
      <c r="K11" s="7" t="s">
        <v>55</v>
      </c>
      <c r="L11" s="171"/>
    </row>
    <row r="12" spans="1:12" x14ac:dyDescent="0.15">
      <c r="A12" s="175"/>
      <c r="B12" s="153" t="s">
        <v>8</v>
      </c>
      <c r="C12" s="156" t="s">
        <v>137</v>
      </c>
      <c r="D12" s="6">
        <f>D10*D11/10</f>
        <v>0</v>
      </c>
      <c r="E12" s="7" t="s">
        <v>56</v>
      </c>
      <c r="F12" s="6">
        <f>F10*F11/10</f>
        <v>0</v>
      </c>
      <c r="G12" s="7" t="s">
        <v>56</v>
      </c>
      <c r="H12" s="6">
        <f>H10*H11/10</f>
        <v>0</v>
      </c>
      <c r="I12" s="7" t="s">
        <v>56</v>
      </c>
      <c r="J12" s="6">
        <f>J10*J11/10</f>
        <v>0</v>
      </c>
      <c r="K12" s="7" t="s">
        <v>56</v>
      </c>
      <c r="L12" s="171"/>
    </row>
    <row r="13" spans="1:12" x14ac:dyDescent="0.15">
      <c r="A13" s="175"/>
      <c r="B13" s="153" t="s">
        <v>10</v>
      </c>
      <c r="C13" s="156" t="s">
        <v>61</v>
      </c>
      <c r="D13" s="6"/>
      <c r="E13" s="7" t="s">
        <v>57</v>
      </c>
      <c r="F13" s="6"/>
      <c r="G13" s="7" t="s">
        <v>57</v>
      </c>
      <c r="H13" s="6"/>
      <c r="I13" s="7" t="s">
        <v>57</v>
      </c>
      <c r="J13" s="6"/>
      <c r="K13" s="7" t="s">
        <v>57</v>
      </c>
      <c r="L13" s="171"/>
    </row>
    <row r="14" spans="1:12" x14ac:dyDescent="0.15">
      <c r="A14" s="176"/>
      <c r="B14" s="154" t="s">
        <v>13</v>
      </c>
      <c r="C14" s="157" t="s">
        <v>62</v>
      </c>
      <c r="D14" s="8">
        <f>+D12*D13</f>
        <v>0</v>
      </c>
      <c r="E14" s="9" t="s">
        <v>58</v>
      </c>
      <c r="F14" s="8">
        <f t="shared" ref="F14" si="0">+F12*F13</f>
        <v>0</v>
      </c>
      <c r="G14" s="9" t="s">
        <v>58</v>
      </c>
      <c r="H14" s="8">
        <f t="shared" ref="H14" si="1">+H12*H13</f>
        <v>0</v>
      </c>
      <c r="I14" s="9" t="s">
        <v>58</v>
      </c>
      <c r="J14" s="8">
        <f t="shared" ref="J14" si="2">+J12*J13</f>
        <v>0</v>
      </c>
      <c r="K14" s="9" t="s">
        <v>58</v>
      </c>
      <c r="L14" s="172"/>
    </row>
    <row r="15" spans="1:12" x14ac:dyDescent="0.15">
      <c r="A15" s="180"/>
      <c r="B15" s="152" t="s">
        <v>3</v>
      </c>
      <c r="C15" s="155" t="s">
        <v>16</v>
      </c>
      <c r="D15" s="5"/>
      <c r="E15" s="36" t="s">
        <v>0</v>
      </c>
      <c r="F15" s="5"/>
      <c r="G15" s="36" t="s">
        <v>0</v>
      </c>
      <c r="H15" s="5"/>
      <c r="I15" s="36" t="s">
        <v>0</v>
      </c>
      <c r="J15" s="5"/>
      <c r="K15" s="36" t="s">
        <v>0</v>
      </c>
      <c r="L15" s="170"/>
    </row>
    <row r="16" spans="1:12" x14ac:dyDescent="0.15">
      <c r="A16" s="175"/>
      <c r="B16" s="153" t="s">
        <v>5</v>
      </c>
      <c r="C16" s="156" t="s">
        <v>17</v>
      </c>
      <c r="D16" s="6"/>
      <c r="E16" s="7" t="s">
        <v>7</v>
      </c>
      <c r="F16" s="6"/>
      <c r="G16" s="7" t="s">
        <v>7</v>
      </c>
      <c r="H16" s="6"/>
      <c r="I16" s="7" t="s">
        <v>7</v>
      </c>
      <c r="J16" s="6"/>
      <c r="K16" s="7" t="s">
        <v>7</v>
      </c>
      <c r="L16" s="171"/>
    </row>
    <row r="17" spans="1:12" x14ac:dyDescent="0.15">
      <c r="A17" s="175"/>
      <c r="B17" s="153" t="s">
        <v>8</v>
      </c>
      <c r="C17" s="156" t="s">
        <v>137</v>
      </c>
      <c r="D17" s="6">
        <f>D15*D16/10</f>
        <v>0</v>
      </c>
      <c r="E17" s="7" t="s">
        <v>9</v>
      </c>
      <c r="F17" s="6">
        <f>F15*F16/10</f>
        <v>0</v>
      </c>
      <c r="G17" s="7" t="s">
        <v>9</v>
      </c>
      <c r="H17" s="6">
        <f>H15*H16/10</f>
        <v>0</v>
      </c>
      <c r="I17" s="7" t="s">
        <v>9</v>
      </c>
      <c r="J17" s="6">
        <f>J15*J16/10</f>
        <v>0</v>
      </c>
      <c r="K17" s="7" t="s">
        <v>9</v>
      </c>
      <c r="L17" s="171"/>
    </row>
    <row r="18" spans="1:12" x14ac:dyDescent="0.15">
      <c r="A18" s="175"/>
      <c r="B18" s="153" t="s">
        <v>10</v>
      </c>
      <c r="C18" s="156" t="s">
        <v>19</v>
      </c>
      <c r="D18" s="6"/>
      <c r="E18" s="7" t="s">
        <v>12</v>
      </c>
      <c r="F18" s="6"/>
      <c r="G18" s="7" t="s">
        <v>12</v>
      </c>
      <c r="H18" s="6"/>
      <c r="I18" s="7" t="s">
        <v>12</v>
      </c>
      <c r="J18" s="6"/>
      <c r="K18" s="7" t="s">
        <v>12</v>
      </c>
      <c r="L18" s="171"/>
    </row>
    <row r="19" spans="1:12" x14ac:dyDescent="0.15">
      <c r="A19" s="176"/>
      <c r="B19" s="154" t="s">
        <v>13</v>
      </c>
      <c r="C19" s="157" t="s">
        <v>20</v>
      </c>
      <c r="D19" s="8">
        <f>+D17*D18</f>
        <v>0</v>
      </c>
      <c r="E19" s="9" t="s">
        <v>15</v>
      </c>
      <c r="F19" s="8">
        <f t="shared" ref="F19" si="3">+F17*F18</f>
        <v>0</v>
      </c>
      <c r="G19" s="9" t="s">
        <v>15</v>
      </c>
      <c r="H19" s="8">
        <f t="shared" ref="H19" si="4">+H17*H18</f>
        <v>0</v>
      </c>
      <c r="I19" s="9" t="s">
        <v>15</v>
      </c>
      <c r="J19" s="8">
        <f t="shared" ref="J19" si="5">+J17*J18</f>
        <v>0</v>
      </c>
      <c r="K19" s="9" t="s">
        <v>15</v>
      </c>
      <c r="L19" s="172"/>
    </row>
    <row r="20" spans="1:12" x14ac:dyDescent="0.15">
      <c r="A20" s="177" t="s">
        <v>21</v>
      </c>
      <c r="B20" s="178"/>
      <c r="C20" s="158" t="s">
        <v>22</v>
      </c>
      <c r="D20" s="144">
        <f>D9+D14+D19</f>
        <v>0</v>
      </c>
      <c r="E20" s="145" t="s">
        <v>15</v>
      </c>
      <c r="F20" s="144">
        <f>F9+F14+F19</f>
        <v>0</v>
      </c>
      <c r="G20" s="145" t="s">
        <v>15</v>
      </c>
      <c r="H20" s="144">
        <f>H9+H14+H19</f>
        <v>0</v>
      </c>
      <c r="I20" s="145" t="s">
        <v>15</v>
      </c>
      <c r="J20" s="144">
        <f>J9+J14+J19</f>
        <v>0</v>
      </c>
      <c r="K20" s="145" t="s">
        <v>15</v>
      </c>
      <c r="L20" s="170"/>
    </row>
    <row r="21" spans="1:12" x14ac:dyDescent="0.15">
      <c r="A21" s="168" t="s">
        <v>65</v>
      </c>
      <c r="B21" s="169"/>
      <c r="C21" s="159"/>
      <c r="D21" s="29" t="s">
        <v>1</v>
      </c>
      <c r="E21" s="27" t="s">
        <v>63</v>
      </c>
      <c r="F21" s="141">
        <f>IF(F20=0,,+F20/$D20*100)</f>
        <v>0</v>
      </c>
      <c r="G21" s="142" t="s">
        <v>63</v>
      </c>
      <c r="H21" s="141">
        <f>IF(H20=0,,+H20/$D20*100)</f>
        <v>0</v>
      </c>
      <c r="I21" s="27" t="s">
        <v>63</v>
      </c>
      <c r="J21" s="141">
        <f>IF(J20=0,,+J20/$D20*100)</f>
        <v>0</v>
      </c>
      <c r="K21" s="142" t="s">
        <v>63</v>
      </c>
      <c r="L21" s="172"/>
    </row>
    <row r="22" spans="1:12" x14ac:dyDescent="0.15">
      <c r="D22" s="10"/>
      <c r="E22" s="11"/>
      <c r="F22" s="10"/>
      <c r="G22" s="11"/>
      <c r="H22" s="10"/>
      <c r="I22" s="10"/>
      <c r="J22" s="10"/>
      <c r="K22" s="10"/>
    </row>
    <row r="23" spans="1:12" x14ac:dyDescent="0.15">
      <c r="A23" s="2" t="s">
        <v>118</v>
      </c>
      <c r="D23" s="10"/>
      <c r="E23" s="11"/>
      <c r="F23" s="10"/>
      <c r="G23" s="11"/>
      <c r="H23" s="10"/>
      <c r="I23" s="10"/>
      <c r="J23" s="10"/>
      <c r="K23" s="10"/>
    </row>
    <row r="24" spans="1:12" x14ac:dyDescent="0.15">
      <c r="A24" s="140" t="s">
        <v>23</v>
      </c>
      <c r="B24" s="179" t="s">
        <v>84</v>
      </c>
      <c r="C24" s="179"/>
      <c r="D24" s="173" t="str">
        <f>+D4</f>
        <v>現状</v>
      </c>
      <c r="E24" s="173"/>
      <c r="F24" s="173" t="str">
        <f>+F4</f>
        <v>R6年度</v>
      </c>
      <c r="G24" s="173"/>
      <c r="H24" s="173" t="str">
        <f>+H4</f>
        <v>R7年度</v>
      </c>
      <c r="I24" s="173"/>
      <c r="J24" s="173" t="str">
        <f>+J4</f>
        <v>R8年度</v>
      </c>
      <c r="K24" s="173"/>
      <c r="L24" s="140" t="str">
        <f>+L4</f>
        <v>備考</v>
      </c>
    </row>
    <row r="25" spans="1:12" x14ac:dyDescent="0.15">
      <c r="A25" s="174"/>
      <c r="B25" s="153" t="s">
        <v>24</v>
      </c>
      <c r="C25" s="155" t="s">
        <v>16</v>
      </c>
      <c r="D25" s="6"/>
      <c r="E25" s="12" t="s">
        <v>18</v>
      </c>
      <c r="F25" s="6"/>
      <c r="G25" s="12" t="s">
        <v>18</v>
      </c>
      <c r="H25" s="6"/>
      <c r="I25" s="12" t="s">
        <v>18</v>
      </c>
      <c r="J25" s="6"/>
      <c r="K25" s="12" t="s">
        <v>18</v>
      </c>
      <c r="L25" s="170"/>
    </row>
    <row r="26" spans="1:12" x14ac:dyDescent="0.15">
      <c r="A26" s="175"/>
      <c r="B26" s="153" t="s">
        <v>10</v>
      </c>
      <c r="C26" s="156" t="s">
        <v>17</v>
      </c>
      <c r="D26" s="6"/>
      <c r="E26" s="12" t="s">
        <v>12</v>
      </c>
      <c r="F26" s="6"/>
      <c r="G26" s="12" t="s">
        <v>12</v>
      </c>
      <c r="H26" s="6"/>
      <c r="I26" s="12" t="s">
        <v>12</v>
      </c>
      <c r="J26" s="6"/>
      <c r="K26" s="12" t="s">
        <v>12</v>
      </c>
      <c r="L26" s="171"/>
    </row>
    <row r="27" spans="1:12" x14ac:dyDescent="0.15">
      <c r="A27" s="176"/>
      <c r="B27" s="154" t="s">
        <v>13</v>
      </c>
      <c r="C27" s="157" t="s">
        <v>25</v>
      </c>
      <c r="D27" s="8">
        <f>+D25*D26</f>
        <v>0</v>
      </c>
      <c r="E27" s="13" t="s">
        <v>15</v>
      </c>
      <c r="F27" s="8">
        <f t="shared" ref="F27" si="6">+F25*F26</f>
        <v>0</v>
      </c>
      <c r="G27" s="13" t="s">
        <v>15</v>
      </c>
      <c r="H27" s="8">
        <f t="shared" ref="H27" si="7">+H25*H26</f>
        <v>0</v>
      </c>
      <c r="I27" s="13" t="s">
        <v>15</v>
      </c>
      <c r="J27" s="8">
        <f t="shared" ref="J27" si="8">+J25*J26</f>
        <v>0</v>
      </c>
      <c r="K27" s="13" t="s">
        <v>15</v>
      </c>
      <c r="L27" s="172"/>
    </row>
    <row r="28" spans="1:12" x14ac:dyDescent="0.15">
      <c r="A28" s="175"/>
      <c r="B28" s="153" t="s">
        <v>24</v>
      </c>
      <c r="C28" s="156" t="s">
        <v>16</v>
      </c>
      <c r="D28" s="6"/>
      <c r="E28" s="12" t="s">
        <v>18</v>
      </c>
      <c r="F28" s="6"/>
      <c r="G28" s="12" t="s">
        <v>18</v>
      </c>
      <c r="H28" s="6"/>
      <c r="I28" s="12" t="s">
        <v>18</v>
      </c>
      <c r="J28" s="6"/>
      <c r="K28" s="12" t="s">
        <v>18</v>
      </c>
      <c r="L28" s="170"/>
    </row>
    <row r="29" spans="1:12" x14ac:dyDescent="0.15">
      <c r="A29" s="175"/>
      <c r="B29" s="153" t="s">
        <v>10</v>
      </c>
      <c r="C29" s="156" t="s">
        <v>17</v>
      </c>
      <c r="D29" s="6"/>
      <c r="E29" s="12" t="s">
        <v>12</v>
      </c>
      <c r="F29" s="6"/>
      <c r="G29" s="12" t="s">
        <v>12</v>
      </c>
      <c r="H29" s="6"/>
      <c r="I29" s="12" t="s">
        <v>12</v>
      </c>
      <c r="J29" s="6"/>
      <c r="K29" s="12" t="s">
        <v>12</v>
      </c>
      <c r="L29" s="171"/>
    </row>
    <row r="30" spans="1:12" x14ac:dyDescent="0.15">
      <c r="A30" s="176"/>
      <c r="B30" s="154" t="s">
        <v>13</v>
      </c>
      <c r="C30" s="157" t="s">
        <v>25</v>
      </c>
      <c r="D30" s="8">
        <f>+D28*D29</f>
        <v>0</v>
      </c>
      <c r="E30" s="13" t="s">
        <v>15</v>
      </c>
      <c r="F30" s="8">
        <f t="shared" ref="F30" si="9">+F28*F29</f>
        <v>0</v>
      </c>
      <c r="G30" s="13" t="s">
        <v>15</v>
      </c>
      <c r="H30" s="8">
        <f t="shared" ref="H30" si="10">+H28*H29</f>
        <v>0</v>
      </c>
      <c r="I30" s="13" t="s">
        <v>15</v>
      </c>
      <c r="J30" s="8">
        <f t="shared" ref="J30" si="11">+J28*J29</f>
        <v>0</v>
      </c>
      <c r="K30" s="13" t="s">
        <v>15</v>
      </c>
      <c r="L30" s="172"/>
    </row>
    <row r="31" spans="1:12" x14ac:dyDescent="0.15">
      <c r="A31" s="175"/>
      <c r="B31" s="153" t="s">
        <v>24</v>
      </c>
      <c r="C31" s="156" t="s">
        <v>16</v>
      </c>
      <c r="D31" s="6"/>
      <c r="E31" s="12" t="s">
        <v>18</v>
      </c>
      <c r="F31" s="6"/>
      <c r="G31" s="12" t="s">
        <v>18</v>
      </c>
      <c r="H31" s="6"/>
      <c r="I31" s="12" t="s">
        <v>18</v>
      </c>
      <c r="J31" s="6"/>
      <c r="K31" s="12" t="s">
        <v>18</v>
      </c>
      <c r="L31" s="170"/>
    </row>
    <row r="32" spans="1:12" x14ac:dyDescent="0.15">
      <c r="A32" s="175"/>
      <c r="B32" s="153" t="s">
        <v>10</v>
      </c>
      <c r="C32" s="156" t="s">
        <v>17</v>
      </c>
      <c r="D32" s="6"/>
      <c r="E32" s="12" t="s">
        <v>12</v>
      </c>
      <c r="F32" s="6"/>
      <c r="G32" s="12" t="s">
        <v>12</v>
      </c>
      <c r="H32" s="6"/>
      <c r="I32" s="12" t="s">
        <v>12</v>
      </c>
      <c r="J32" s="6"/>
      <c r="K32" s="12" t="s">
        <v>12</v>
      </c>
      <c r="L32" s="171"/>
    </row>
    <row r="33" spans="1:12" x14ac:dyDescent="0.15">
      <c r="A33" s="176"/>
      <c r="B33" s="154" t="s">
        <v>13</v>
      </c>
      <c r="C33" s="157" t="s">
        <v>25</v>
      </c>
      <c r="D33" s="8">
        <f>+D31*D32</f>
        <v>0</v>
      </c>
      <c r="E33" s="13" t="s">
        <v>15</v>
      </c>
      <c r="F33" s="8">
        <f t="shared" ref="F33" si="12">+F31*F32</f>
        <v>0</v>
      </c>
      <c r="G33" s="13" t="s">
        <v>15</v>
      </c>
      <c r="H33" s="8">
        <f t="shared" ref="H33" si="13">+H31*H32</f>
        <v>0</v>
      </c>
      <c r="I33" s="13" t="s">
        <v>15</v>
      </c>
      <c r="J33" s="8">
        <f t="shared" ref="J33" si="14">+J31*J32</f>
        <v>0</v>
      </c>
      <c r="K33" s="13" t="s">
        <v>15</v>
      </c>
      <c r="L33" s="172"/>
    </row>
    <row r="34" spans="1:12" x14ac:dyDescent="0.15">
      <c r="A34" s="177" t="s">
        <v>21</v>
      </c>
      <c r="B34" s="178"/>
      <c r="C34" s="158" t="s">
        <v>26</v>
      </c>
      <c r="D34" s="144">
        <f>+D27+D30+D33</f>
        <v>0</v>
      </c>
      <c r="E34" s="146" t="s">
        <v>15</v>
      </c>
      <c r="F34" s="144">
        <f>+F27+F30+F33</f>
        <v>0</v>
      </c>
      <c r="G34" s="146" t="s">
        <v>15</v>
      </c>
      <c r="H34" s="144">
        <f>+H27+H30+H33</f>
        <v>0</v>
      </c>
      <c r="I34" s="146" t="s">
        <v>15</v>
      </c>
      <c r="J34" s="144">
        <f>+J27+J30+J33</f>
        <v>0</v>
      </c>
      <c r="K34" s="146" t="s">
        <v>15</v>
      </c>
      <c r="L34" s="170"/>
    </row>
    <row r="35" spans="1:12" x14ac:dyDescent="0.15">
      <c r="A35" s="168" t="s">
        <v>65</v>
      </c>
      <c r="B35" s="169"/>
      <c r="C35" s="159"/>
      <c r="D35" s="29" t="s">
        <v>1</v>
      </c>
      <c r="E35" s="27" t="s">
        <v>63</v>
      </c>
      <c r="F35" s="141">
        <f>IF(F34=0,,+F34/$D34*100)</f>
        <v>0</v>
      </c>
      <c r="G35" s="142" t="s">
        <v>63</v>
      </c>
      <c r="H35" s="141">
        <f>IF(H34=0,,+H34/$D34*100)</f>
        <v>0</v>
      </c>
      <c r="I35" s="27" t="s">
        <v>63</v>
      </c>
      <c r="J35" s="141">
        <f>IF(J34=0,,+J34/$D34*100)</f>
        <v>0</v>
      </c>
      <c r="K35" s="142" t="s">
        <v>63</v>
      </c>
      <c r="L35" s="172"/>
    </row>
    <row r="36" spans="1:12" x14ac:dyDescent="0.15">
      <c r="A36" s="14"/>
      <c r="B36" s="14"/>
      <c r="C36" s="14"/>
      <c r="D36" s="15"/>
      <c r="E36" s="16"/>
      <c r="F36" s="15"/>
      <c r="G36" s="16"/>
      <c r="H36" s="15"/>
      <c r="I36" s="16"/>
      <c r="J36" s="15"/>
      <c r="K36" s="16"/>
    </row>
    <row r="37" spans="1:12" x14ac:dyDescent="0.15">
      <c r="A37" s="2" t="s">
        <v>27</v>
      </c>
      <c r="G37" s="3"/>
    </row>
    <row r="38" spans="1:12" x14ac:dyDescent="0.15">
      <c r="A38" s="139"/>
      <c r="B38" s="143"/>
      <c r="C38" s="151"/>
      <c r="D38" s="173" t="str">
        <f>+D24</f>
        <v>現状</v>
      </c>
      <c r="E38" s="173"/>
      <c r="F38" s="173" t="str">
        <f t="shared" ref="F38" si="15">+F24</f>
        <v>R6年度</v>
      </c>
      <c r="G38" s="173"/>
      <c r="H38" s="173" t="str">
        <f t="shared" ref="H38" si="16">+H24</f>
        <v>R7年度</v>
      </c>
      <c r="I38" s="173"/>
      <c r="J38" s="173" t="str">
        <f t="shared" ref="J38" si="17">+J24</f>
        <v>R8年度</v>
      </c>
      <c r="K38" s="173"/>
      <c r="L38" s="140" t="str">
        <f>+L24</f>
        <v>備考</v>
      </c>
    </row>
    <row r="39" spans="1:12" x14ac:dyDescent="0.15">
      <c r="A39" s="177" t="s">
        <v>21</v>
      </c>
      <c r="B39" s="178"/>
      <c r="C39" s="158" t="s">
        <v>28</v>
      </c>
      <c r="D39" s="147">
        <f>D20+D34</f>
        <v>0</v>
      </c>
      <c r="E39" s="148" t="s">
        <v>15</v>
      </c>
      <c r="F39" s="147">
        <f>F20+F34</f>
        <v>0</v>
      </c>
      <c r="G39" s="149" t="s">
        <v>15</v>
      </c>
      <c r="H39" s="150">
        <f>H20+H34</f>
        <v>0</v>
      </c>
      <c r="I39" s="148" t="s">
        <v>15</v>
      </c>
      <c r="J39" s="147">
        <f>J20+J34</f>
        <v>0</v>
      </c>
      <c r="K39" s="149" t="s">
        <v>15</v>
      </c>
      <c r="L39" s="170"/>
    </row>
    <row r="40" spans="1:12" x14ac:dyDescent="0.15">
      <c r="A40" s="168" t="s">
        <v>65</v>
      </c>
      <c r="B40" s="169"/>
      <c r="C40" s="159"/>
      <c r="D40" s="29" t="s">
        <v>64</v>
      </c>
      <c r="E40" s="27" t="s">
        <v>63</v>
      </c>
      <c r="F40" s="141">
        <f>IF(F39=0,,+F39/$D39*100)</f>
        <v>0</v>
      </c>
      <c r="G40" s="142" t="s">
        <v>63</v>
      </c>
      <c r="H40" s="141">
        <f>IF(H39=0,,+H39/$D39*100)</f>
        <v>0</v>
      </c>
      <c r="I40" s="27" t="s">
        <v>63</v>
      </c>
      <c r="J40" s="141">
        <f>IF(J39=0,,+J39/$D39*100)</f>
        <v>0</v>
      </c>
      <c r="K40" s="142" t="s">
        <v>63</v>
      </c>
      <c r="L40" s="172"/>
    </row>
    <row r="41" spans="1:12" x14ac:dyDescent="0.15">
      <c r="A41" s="128"/>
    </row>
    <row r="42" spans="1:12" x14ac:dyDescent="0.15">
      <c r="A42" s="128"/>
    </row>
  </sheetData>
  <mergeCells count="36">
    <mergeCell ref="A40:B40"/>
    <mergeCell ref="A39:B39"/>
    <mergeCell ref="B4:C4"/>
    <mergeCell ref="D4:E4"/>
    <mergeCell ref="F4:G4"/>
    <mergeCell ref="A5:A9"/>
    <mergeCell ref="D38:E38"/>
    <mergeCell ref="F38:G38"/>
    <mergeCell ref="A10:A14"/>
    <mergeCell ref="A15:A19"/>
    <mergeCell ref="A20:B20"/>
    <mergeCell ref="B24:C24"/>
    <mergeCell ref="D24:E24"/>
    <mergeCell ref="A34:B34"/>
    <mergeCell ref="L39:L40"/>
    <mergeCell ref="H4:I4"/>
    <mergeCell ref="H24:I24"/>
    <mergeCell ref="L31:L33"/>
    <mergeCell ref="H38:I38"/>
    <mergeCell ref="J38:K38"/>
    <mergeCell ref="L34:L35"/>
    <mergeCell ref="A1:L1"/>
    <mergeCell ref="A21:B21"/>
    <mergeCell ref="A35:B35"/>
    <mergeCell ref="L5:L9"/>
    <mergeCell ref="L10:L14"/>
    <mergeCell ref="L15:L19"/>
    <mergeCell ref="L25:L27"/>
    <mergeCell ref="L28:L30"/>
    <mergeCell ref="J24:K24"/>
    <mergeCell ref="A25:A27"/>
    <mergeCell ref="A28:A30"/>
    <mergeCell ref="A31:A33"/>
    <mergeCell ref="J4:K4"/>
    <mergeCell ref="L20:L21"/>
    <mergeCell ref="F24:G24"/>
  </mergeCells>
  <phoneticPr fontId="1"/>
  <pageMargins left="0.59055118110236227" right="0.19685039370078741" top="0.74803149606299213" bottom="0.74803149606299213" header="0.31496062992125984" footer="0.31496062992125984"/>
  <pageSetup paperSize="9" scale="86"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34"/>
  <sheetViews>
    <sheetView view="pageBreakPreview" zoomScale="75" zoomScaleNormal="100" zoomScaleSheetLayoutView="75" workbookViewId="0">
      <pane xSplit="3" ySplit="5" topLeftCell="D21" activePane="bottomRight" state="frozen"/>
      <selection pane="topRight" activeCell="D1" sqref="D1"/>
      <selection pane="bottomLeft" activeCell="A6" sqref="A6"/>
      <selection pane="bottomRight" activeCell="E30" sqref="E30"/>
    </sheetView>
  </sheetViews>
  <sheetFormatPr defaultColWidth="9" defaultRowHeight="13.5" x14ac:dyDescent="0.15"/>
  <cols>
    <col min="1" max="1" width="3.875" style="2" customWidth="1"/>
    <col min="2" max="2" width="17.125" style="2" bestFit="1" customWidth="1"/>
    <col min="3" max="3" width="29" style="2" customWidth="1"/>
    <col min="4" max="4" width="13.25" style="2" bestFit="1" customWidth="1"/>
    <col min="5" max="5" width="55.625" style="2" customWidth="1"/>
    <col min="6" max="6" width="13.25" style="2" bestFit="1" customWidth="1"/>
    <col min="7" max="7" width="55.625" style="2" customWidth="1"/>
    <col min="8" max="8" width="12.125" style="2" bestFit="1" customWidth="1"/>
    <col min="9" max="9" width="60.625" style="2" customWidth="1"/>
    <col min="10" max="10" width="12.125" style="2" bestFit="1" customWidth="1"/>
    <col min="11" max="11" width="60.625" style="2" customWidth="1"/>
    <col min="12" max="12" width="5" style="2" customWidth="1"/>
    <col min="13" max="16384" width="9" style="2"/>
  </cols>
  <sheetData>
    <row r="1" spans="2:11" ht="18.75" x14ac:dyDescent="0.15">
      <c r="B1" s="38" t="s">
        <v>111</v>
      </c>
      <c r="C1" s="38"/>
      <c r="D1" s="38"/>
      <c r="E1" s="38"/>
      <c r="F1" s="38"/>
      <c r="G1" s="38"/>
      <c r="H1" s="38"/>
      <c r="I1" s="38"/>
      <c r="J1" s="38"/>
      <c r="K1" s="38"/>
    </row>
    <row r="3" spans="2:11" ht="19.5" customHeight="1" x14ac:dyDescent="0.15">
      <c r="B3" s="17" t="s">
        <v>29</v>
      </c>
    </row>
    <row r="4" spans="2:11" ht="21" customHeight="1" x14ac:dyDescent="0.15">
      <c r="B4" s="180" t="s">
        <v>30</v>
      </c>
      <c r="C4" s="180" t="s">
        <v>31</v>
      </c>
      <c r="D4" s="181" t="s">
        <v>156</v>
      </c>
      <c r="E4" s="182"/>
      <c r="F4" s="181" t="s">
        <v>157</v>
      </c>
      <c r="G4" s="182"/>
      <c r="H4" s="181" t="s">
        <v>158</v>
      </c>
      <c r="I4" s="182"/>
      <c r="J4" s="181" t="s">
        <v>159</v>
      </c>
      <c r="K4" s="182"/>
    </row>
    <row r="5" spans="2:11" ht="21" customHeight="1" x14ac:dyDescent="0.15">
      <c r="B5" s="176"/>
      <c r="C5" s="176"/>
      <c r="D5" s="35" t="s">
        <v>32</v>
      </c>
      <c r="E5" s="35" t="s">
        <v>33</v>
      </c>
      <c r="F5" s="35" t="s">
        <v>32</v>
      </c>
      <c r="G5" s="35" t="s">
        <v>33</v>
      </c>
      <c r="H5" s="35" t="s">
        <v>32</v>
      </c>
      <c r="I5" s="35" t="s">
        <v>33</v>
      </c>
      <c r="J5" s="35" t="s">
        <v>32</v>
      </c>
      <c r="K5" s="35" t="s">
        <v>33</v>
      </c>
    </row>
    <row r="6" spans="2:11" ht="45" customHeight="1" x14ac:dyDescent="0.15">
      <c r="B6" s="125" t="s">
        <v>117</v>
      </c>
      <c r="C6" s="41" t="s">
        <v>119</v>
      </c>
      <c r="D6" s="20"/>
      <c r="E6" s="131"/>
      <c r="F6" s="21"/>
      <c r="G6" s="131"/>
      <c r="H6" s="21"/>
      <c r="I6" s="131"/>
      <c r="J6" s="21"/>
      <c r="K6" s="131"/>
    </row>
    <row r="7" spans="2:11" ht="45" customHeight="1" x14ac:dyDescent="0.15">
      <c r="B7" s="122" t="s">
        <v>120</v>
      </c>
      <c r="C7" s="47" t="s">
        <v>129</v>
      </c>
      <c r="D7" s="46"/>
      <c r="E7" s="50"/>
      <c r="F7" s="48"/>
      <c r="G7" s="50"/>
      <c r="H7" s="48"/>
      <c r="I7" s="50"/>
      <c r="J7" s="48"/>
      <c r="K7" s="50"/>
    </row>
    <row r="8" spans="2:11" ht="45" customHeight="1" x14ac:dyDescent="0.15">
      <c r="B8" s="45" t="s">
        <v>116</v>
      </c>
      <c r="C8" s="47" t="s">
        <v>142</v>
      </c>
      <c r="D8" s="46"/>
      <c r="E8" s="50"/>
      <c r="F8" s="48"/>
      <c r="G8" s="50"/>
      <c r="H8" s="48"/>
      <c r="I8" s="50"/>
      <c r="J8" s="48"/>
      <c r="K8" s="50"/>
    </row>
    <row r="9" spans="2:11" ht="45" customHeight="1" x14ac:dyDescent="0.15">
      <c r="B9" s="22" t="s">
        <v>134</v>
      </c>
      <c r="C9" s="43" t="s">
        <v>130</v>
      </c>
      <c r="D9" s="42"/>
      <c r="E9" s="49"/>
      <c r="F9" s="44"/>
      <c r="G9" s="49"/>
      <c r="H9" s="44"/>
      <c r="I9" s="49"/>
      <c r="J9" s="44"/>
      <c r="K9" s="49"/>
    </row>
    <row r="10" spans="2:11" ht="45" customHeight="1" x14ac:dyDescent="0.15">
      <c r="B10" s="183" t="s">
        <v>34</v>
      </c>
      <c r="C10" s="184"/>
      <c r="D10" s="18">
        <f>SUM(D6:D9)</f>
        <v>0</v>
      </c>
      <c r="E10" s="130"/>
      <c r="F10" s="19">
        <f>SUM(F6:F9)</f>
        <v>0</v>
      </c>
      <c r="G10" s="130"/>
      <c r="H10" s="19">
        <f>SUM(H6:H9)</f>
        <v>0</v>
      </c>
      <c r="I10" s="130"/>
      <c r="J10" s="19">
        <f>SUM(J6:J9)</f>
        <v>0</v>
      </c>
      <c r="K10" s="130"/>
    </row>
    <row r="12" spans="2:11" ht="19.5" customHeight="1" x14ac:dyDescent="0.15">
      <c r="B12" s="17" t="s">
        <v>35</v>
      </c>
    </row>
    <row r="13" spans="2:11" ht="21" customHeight="1" x14ac:dyDescent="0.15">
      <c r="B13" s="180" t="s">
        <v>36</v>
      </c>
      <c r="C13" s="180" t="s">
        <v>37</v>
      </c>
      <c r="D13" s="181" t="str">
        <f>+D4</f>
        <v>現状（R5年度）</v>
      </c>
      <c r="E13" s="182"/>
      <c r="F13" s="181" t="str">
        <f>+F4</f>
        <v>１年度目（R6年度）</v>
      </c>
      <c r="G13" s="182"/>
      <c r="H13" s="181" t="str">
        <f>+H4</f>
        <v>２年度目（R7年度）</v>
      </c>
      <c r="I13" s="182"/>
      <c r="J13" s="181" t="str">
        <f>+J4</f>
        <v>目標年度（R8年度）</v>
      </c>
      <c r="K13" s="182"/>
    </row>
    <row r="14" spans="2:11" ht="21" customHeight="1" x14ac:dyDescent="0.15">
      <c r="B14" s="176"/>
      <c r="C14" s="176"/>
      <c r="D14" s="4" t="s">
        <v>32</v>
      </c>
      <c r="E14" s="4" t="s">
        <v>33</v>
      </c>
      <c r="F14" s="4" t="s">
        <v>32</v>
      </c>
      <c r="G14" s="4" t="s">
        <v>33</v>
      </c>
      <c r="H14" s="4" t="s">
        <v>32</v>
      </c>
      <c r="I14" s="4" t="s">
        <v>33</v>
      </c>
      <c r="J14" s="4" t="s">
        <v>32</v>
      </c>
      <c r="K14" s="4" t="s">
        <v>33</v>
      </c>
    </row>
    <row r="15" spans="2:11" ht="39.950000000000003" customHeight="1" x14ac:dyDescent="0.15">
      <c r="B15" s="125" t="s">
        <v>112</v>
      </c>
      <c r="C15" s="125" t="s">
        <v>114</v>
      </c>
      <c r="D15" s="126"/>
      <c r="E15" s="127"/>
      <c r="F15" s="126"/>
      <c r="G15" s="127"/>
      <c r="H15" s="126"/>
      <c r="I15" s="127"/>
      <c r="J15" s="126"/>
      <c r="K15" s="127"/>
    </row>
    <row r="16" spans="2:11" ht="45" customHeight="1" x14ac:dyDescent="0.15">
      <c r="B16" s="122" t="s">
        <v>71</v>
      </c>
      <c r="C16" s="122" t="s">
        <v>115</v>
      </c>
      <c r="D16" s="123"/>
      <c r="E16" s="124"/>
      <c r="F16" s="123"/>
      <c r="G16" s="124"/>
      <c r="H16" s="123"/>
      <c r="I16" s="124"/>
      <c r="J16" s="123"/>
      <c r="K16" s="124"/>
    </row>
    <row r="17" spans="2:11" ht="112.5" customHeight="1" x14ac:dyDescent="0.15">
      <c r="B17" s="47" t="s">
        <v>74</v>
      </c>
      <c r="C17" s="47" t="s">
        <v>69</v>
      </c>
      <c r="D17" s="46"/>
      <c r="E17" s="50"/>
      <c r="F17" s="46"/>
      <c r="G17" s="50"/>
      <c r="H17" s="46"/>
      <c r="I17" s="50"/>
      <c r="J17" s="46"/>
      <c r="K17" s="50"/>
    </row>
    <row r="18" spans="2:11" ht="45" customHeight="1" x14ac:dyDescent="0.15">
      <c r="B18" s="47" t="s">
        <v>124</v>
      </c>
      <c r="C18" s="47" t="s">
        <v>123</v>
      </c>
      <c r="D18" s="46"/>
      <c r="E18" s="50"/>
      <c r="F18" s="46"/>
      <c r="G18" s="50"/>
      <c r="H18" s="46"/>
      <c r="I18" s="50"/>
      <c r="J18" s="46"/>
      <c r="K18" s="50"/>
    </row>
    <row r="19" spans="2:11" ht="45" customHeight="1" x14ac:dyDescent="0.15">
      <c r="B19" s="47" t="s">
        <v>68</v>
      </c>
      <c r="C19" s="47" t="s">
        <v>110</v>
      </c>
      <c r="D19" s="46"/>
      <c r="E19" s="50"/>
      <c r="F19" s="46"/>
      <c r="G19" s="50"/>
      <c r="H19" s="46"/>
      <c r="I19" s="50"/>
      <c r="J19" s="46"/>
      <c r="K19" s="50"/>
    </row>
    <row r="20" spans="2:11" ht="45" customHeight="1" x14ac:dyDescent="0.15">
      <c r="B20" s="47" t="s">
        <v>121</v>
      </c>
      <c r="C20" s="47" t="s">
        <v>122</v>
      </c>
      <c r="D20" s="46"/>
      <c r="E20" s="50"/>
      <c r="F20" s="46"/>
      <c r="G20" s="50"/>
      <c r="H20" s="46"/>
      <c r="I20" s="50"/>
      <c r="J20" s="46"/>
      <c r="K20" s="50"/>
    </row>
    <row r="21" spans="2:11" ht="45" customHeight="1" x14ac:dyDescent="0.15">
      <c r="B21" s="47" t="s">
        <v>53</v>
      </c>
      <c r="C21" s="47" t="s">
        <v>78</v>
      </c>
      <c r="D21" s="46"/>
      <c r="E21" s="50"/>
      <c r="F21" s="46"/>
      <c r="G21" s="50"/>
      <c r="H21" s="46"/>
      <c r="I21" s="50"/>
      <c r="J21" s="46"/>
      <c r="K21" s="50"/>
    </row>
    <row r="22" spans="2:11" ht="45" customHeight="1" x14ac:dyDescent="0.15">
      <c r="B22" s="47" t="s">
        <v>38</v>
      </c>
      <c r="C22" s="47" t="s">
        <v>79</v>
      </c>
      <c r="D22" s="46"/>
      <c r="E22" s="50"/>
      <c r="F22" s="46"/>
      <c r="G22" s="50"/>
      <c r="H22" s="46"/>
      <c r="I22" s="50"/>
      <c r="J22" s="46"/>
      <c r="K22" s="50"/>
    </row>
    <row r="23" spans="2:11" ht="45" customHeight="1" x14ac:dyDescent="0.15">
      <c r="B23" s="47" t="s">
        <v>113</v>
      </c>
      <c r="C23" s="47" t="s">
        <v>76</v>
      </c>
      <c r="D23" s="46"/>
      <c r="E23" s="50"/>
      <c r="F23" s="46"/>
      <c r="G23" s="50"/>
      <c r="H23" s="46"/>
      <c r="I23" s="50"/>
      <c r="J23" s="46"/>
      <c r="K23" s="50"/>
    </row>
    <row r="24" spans="2:11" ht="45" customHeight="1" x14ac:dyDescent="0.15">
      <c r="B24" s="47" t="s">
        <v>67</v>
      </c>
      <c r="C24" s="47" t="s">
        <v>75</v>
      </c>
      <c r="D24" s="46"/>
      <c r="E24" s="50"/>
      <c r="F24" s="46"/>
      <c r="G24" s="50"/>
      <c r="H24" s="46"/>
      <c r="I24" s="50"/>
      <c r="J24" s="46"/>
      <c r="K24" s="50"/>
    </row>
    <row r="25" spans="2:11" ht="45" customHeight="1" x14ac:dyDescent="0.15">
      <c r="B25" s="47" t="s">
        <v>70</v>
      </c>
      <c r="C25" s="47" t="s">
        <v>83</v>
      </c>
      <c r="D25" s="46"/>
      <c r="E25" s="50"/>
      <c r="F25" s="46"/>
      <c r="G25" s="50"/>
      <c r="H25" s="46"/>
      <c r="I25" s="50"/>
      <c r="J25" s="46"/>
      <c r="K25" s="50"/>
    </row>
    <row r="26" spans="2:11" ht="45" customHeight="1" x14ac:dyDescent="0.15">
      <c r="B26" s="47" t="s">
        <v>77</v>
      </c>
      <c r="C26" s="47" t="s">
        <v>80</v>
      </c>
      <c r="D26" s="46"/>
      <c r="E26" s="50"/>
      <c r="F26" s="46"/>
      <c r="G26" s="50"/>
      <c r="H26" s="46"/>
      <c r="I26" s="50"/>
      <c r="J26" s="46"/>
      <c r="K26" s="50"/>
    </row>
    <row r="27" spans="2:11" ht="45" customHeight="1" x14ac:dyDescent="0.15">
      <c r="B27" s="47" t="s">
        <v>72</v>
      </c>
      <c r="C27" s="47" t="s">
        <v>82</v>
      </c>
      <c r="D27" s="46"/>
      <c r="E27" s="50"/>
      <c r="F27" s="46"/>
      <c r="G27" s="50"/>
      <c r="H27" s="46"/>
      <c r="I27" s="50"/>
      <c r="J27" s="46"/>
      <c r="K27" s="50"/>
    </row>
    <row r="28" spans="2:11" ht="45" customHeight="1" x14ac:dyDescent="0.15">
      <c r="B28" s="47" t="s">
        <v>73</v>
      </c>
      <c r="C28" s="47" t="s">
        <v>81</v>
      </c>
      <c r="D28" s="46"/>
      <c r="E28" s="50"/>
      <c r="F28" s="46"/>
      <c r="G28" s="50"/>
      <c r="H28" s="46"/>
      <c r="I28" s="50"/>
      <c r="J28" s="46"/>
      <c r="K28" s="50"/>
    </row>
    <row r="29" spans="2:11" ht="45" customHeight="1" x14ac:dyDescent="0.15">
      <c r="B29" s="47" t="s">
        <v>125</v>
      </c>
      <c r="C29" s="47" t="s">
        <v>131</v>
      </c>
      <c r="D29" s="46"/>
      <c r="E29" s="50"/>
      <c r="F29" s="46"/>
      <c r="G29" s="50"/>
      <c r="H29" s="46"/>
      <c r="I29" s="50"/>
      <c r="J29" s="46"/>
      <c r="K29" s="50"/>
    </row>
    <row r="30" spans="2:11" ht="45" customHeight="1" x14ac:dyDescent="0.15">
      <c r="B30" s="43" t="s">
        <v>133</v>
      </c>
      <c r="C30" s="43" t="s">
        <v>130</v>
      </c>
      <c r="D30" s="42"/>
      <c r="E30" s="50"/>
      <c r="F30" s="42"/>
      <c r="G30" s="50"/>
      <c r="H30" s="42"/>
      <c r="I30" s="50"/>
      <c r="J30" s="42"/>
      <c r="K30" s="50"/>
    </row>
    <row r="31" spans="2:11" ht="45" customHeight="1" x14ac:dyDescent="0.15">
      <c r="B31" s="183" t="s">
        <v>127</v>
      </c>
      <c r="C31" s="184"/>
      <c r="D31" s="19">
        <f>SUM(D15:D30)</f>
        <v>0</v>
      </c>
      <c r="E31" s="130"/>
      <c r="F31" s="19">
        <f>SUM(F15:F30)</f>
        <v>0</v>
      </c>
      <c r="G31" s="130"/>
      <c r="H31" s="19">
        <f>SUM(H15:H30)</f>
        <v>0</v>
      </c>
      <c r="I31" s="130"/>
      <c r="J31" s="19">
        <f>SUM(J15:J30)</f>
        <v>0</v>
      </c>
      <c r="K31" s="130"/>
    </row>
    <row r="32" spans="2:11" x14ac:dyDescent="0.15">
      <c r="B32" s="23"/>
      <c r="C32" s="23"/>
      <c r="D32" s="24"/>
      <c r="E32" s="23"/>
      <c r="F32" s="25"/>
      <c r="G32" s="23"/>
      <c r="H32" s="25"/>
      <c r="I32" s="23"/>
      <c r="J32" s="25"/>
      <c r="K32" s="23"/>
    </row>
    <row r="33" spans="2:11" ht="19.5" customHeight="1" x14ac:dyDescent="0.15">
      <c r="B33" s="26" t="s">
        <v>85</v>
      </c>
      <c r="C33" s="27"/>
      <c r="D33" s="28"/>
      <c r="E33" s="27"/>
      <c r="F33" s="29"/>
      <c r="G33" s="27"/>
      <c r="H33" s="29"/>
      <c r="I33" s="27"/>
      <c r="J33" s="29"/>
      <c r="K33" s="27"/>
    </row>
    <row r="34" spans="2:11" ht="45" customHeight="1" x14ac:dyDescent="0.15">
      <c r="B34" s="183" t="s">
        <v>128</v>
      </c>
      <c r="C34" s="184"/>
      <c r="D34" s="18">
        <f>D10-D31</f>
        <v>0</v>
      </c>
      <c r="E34" s="129"/>
      <c r="F34" s="18">
        <f>F10-F31</f>
        <v>0</v>
      </c>
      <c r="G34" s="129"/>
      <c r="H34" s="19">
        <f>H10-H31</f>
        <v>0</v>
      </c>
      <c r="I34" s="129"/>
      <c r="J34" s="19">
        <f>J10-J31</f>
        <v>0</v>
      </c>
      <c r="K34" s="129"/>
    </row>
  </sheetData>
  <mergeCells count="15">
    <mergeCell ref="J4:K4"/>
    <mergeCell ref="J13:K13"/>
    <mergeCell ref="B31:C31"/>
    <mergeCell ref="B34:C34"/>
    <mergeCell ref="B10:C10"/>
    <mergeCell ref="B13:B14"/>
    <mergeCell ref="C13:C14"/>
    <mergeCell ref="D13:E13"/>
    <mergeCell ref="F13:G13"/>
    <mergeCell ref="H13:I13"/>
    <mergeCell ref="B4:B5"/>
    <mergeCell ref="C4:C5"/>
    <mergeCell ref="D4:E4"/>
    <mergeCell ref="F4:G4"/>
    <mergeCell ref="H4:I4"/>
  </mergeCells>
  <phoneticPr fontId="1"/>
  <pageMargins left="0.39370078740157483" right="0" top="0.78740157480314965" bottom="0.78740157480314965" header="0.51181102362204722" footer="0.51181102362204722"/>
  <pageSetup paperSize="8" scale="61" firstPageNumber="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2"/>
  <sheetViews>
    <sheetView tabSelected="1" view="pageBreakPreview" zoomScaleNormal="100" zoomScaleSheetLayoutView="100" workbookViewId="0">
      <selection activeCell="J17" sqref="J17"/>
    </sheetView>
  </sheetViews>
  <sheetFormatPr defaultRowHeight="13.5" x14ac:dyDescent="0.15"/>
  <cols>
    <col min="1" max="1" width="5.375" customWidth="1"/>
    <col min="2" max="2" width="2.625" customWidth="1"/>
    <col min="3" max="3" width="8.625" customWidth="1"/>
    <col min="4" max="4" width="12.625" customWidth="1"/>
    <col min="5" max="5" width="6.625" customWidth="1"/>
    <col min="6" max="10" width="10.625" customWidth="1"/>
    <col min="11" max="11" width="29.5" customWidth="1"/>
    <col min="12" max="12" width="9.25" bestFit="1" customWidth="1"/>
  </cols>
  <sheetData>
    <row r="1" spans="1:15" x14ac:dyDescent="0.15">
      <c r="A1" t="s">
        <v>149</v>
      </c>
    </row>
    <row r="2" spans="1:15" ht="18" customHeight="1" x14ac:dyDescent="0.15">
      <c r="A2" s="30" t="s">
        <v>89</v>
      </c>
      <c r="B2" s="31"/>
      <c r="C2" s="31"/>
      <c r="D2" s="31"/>
      <c r="E2" s="32"/>
      <c r="N2" s="33"/>
    </row>
    <row r="3" spans="1:15" ht="14.25" thickBot="1" x14ac:dyDescent="0.2">
      <c r="E3" s="39"/>
    </row>
    <row r="4" spans="1:15" ht="18" customHeight="1" thickBot="1" x14ac:dyDescent="0.2">
      <c r="A4" s="191" t="s">
        <v>144</v>
      </c>
      <c r="B4" s="192"/>
      <c r="C4" s="193"/>
      <c r="D4" s="211"/>
      <c r="E4" s="212"/>
      <c r="F4" s="212"/>
      <c r="G4" s="212"/>
      <c r="H4" s="163" t="s">
        <v>98</v>
      </c>
      <c r="I4" s="213"/>
      <c r="J4" s="214"/>
      <c r="K4" s="161"/>
      <c r="N4" s="33"/>
    </row>
    <row r="5" spans="1:15" ht="18" customHeight="1" thickBot="1" x14ac:dyDescent="0.2">
      <c r="A5" s="206" t="s">
        <v>143</v>
      </c>
      <c r="B5" s="207"/>
      <c r="C5" s="208"/>
      <c r="D5" s="208"/>
      <c r="E5" s="209"/>
      <c r="F5" s="209"/>
      <c r="G5" s="209"/>
      <c r="H5" s="209"/>
      <c r="I5" s="209"/>
      <c r="J5" s="210"/>
      <c r="K5" s="162"/>
      <c r="N5" s="33"/>
    </row>
    <row r="6" spans="1:15" ht="9.9499999999999993" customHeight="1" thickBot="1" x14ac:dyDescent="0.2">
      <c r="E6" s="40"/>
    </row>
    <row r="7" spans="1:15" x14ac:dyDescent="0.15">
      <c r="A7" s="73"/>
      <c r="B7" s="74"/>
      <c r="C7" s="74"/>
      <c r="D7" s="74"/>
      <c r="E7" s="75"/>
      <c r="F7" s="55" t="s">
        <v>39</v>
      </c>
      <c r="G7" s="55" t="s">
        <v>40</v>
      </c>
      <c r="H7" s="55" t="s">
        <v>41</v>
      </c>
      <c r="I7" s="55" t="s">
        <v>66</v>
      </c>
      <c r="J7" s="55" t="s">
        <v>96</v>
      </c>
      <c r="K7" s="197" t="s">
        <v>97</v>
      </c>
    </row>
    <row r="8" spans="1:15" x14ac:dyDescent="0.15">
      <c r="A8" s="76"/>
      <c r="B8" s="51"/>
      <c r="C8" s="51"/>
      <c r="D8" s="51"/>
      <c r="E8" s="77"/>
      <c r="F8" s="52" t="s">
        <v>147</v>
      </c>
      <c r="G8" s="52" t="s">
        <v>151</v>
      </c>
      <c r="H8" s="52" t="s">
        <v>152</v>
      </c>
      <c r="I8" s="52" t="s">
        <v>160</v>
      </c>
      <c r="J8" s="52" t="s">
        <v>95</v>
      </c>
      <c r="K8" s="198"/>
    </row>
    <row r="9" spans="1:15" ht="14.25" thickBot="1" x14ac:dyDescent="0.2">
      <c r="A9" s="78"/>
      <c r="B9" s="79"/>
      <c r="C9" s="79"/>
      <c r="D9" s="79"/>
      <c r="E9" s="80"/>
      <c r="F9" s="60" t="s">
        <v>90</v>
      </c>
      <c r="G9" s="60" t="s">
        <v>91</v>
      </c>
      <c r="H9" s="60" t="s">
        <v>92</v>
      </c>
      <c r="I9" s="60" t="s">
        <v>93</v>
      </c>
      <c r="J9" s="60" t="s">
        <v>94</v>
      </c>
      <c r="K9" s="199"/>
    </row>
    <row r="10" spans="1:15" ht="30" customHeight="1" x14ac:dyDescent="0.15">
      <c r="A10" s="59" t="s">
        <v>102</v>
      </c>
      <c r="B10" s="53"/>
      <c r="C10" s="53"/>
      <c r="D10" s="53"/>
      <c r="E10" s="54"/>
      <c r="F10" s="61">
        <f>+F13+F15+F16+F14</f>
        <v>0</v>
      </c>
      <c r="G10" s="61">
        <f t="shared" ref="G10:I10" si="0">+G13+G15+G16+G14</f>
        <v>0</v>
      </c>
      <c r="H10" s="61">
        <f t="shared" si="0"/>
        <v>0</v>
      </c>
      <c r="I10" s="61">
        <f t="shared" si="0"/>
        <v>0</v>
      </c>
      <c r="J10" s="61" t="str">
        <f t="shared" ref="J10:J45" si="1">IF(F10=0,"-",+I10/F10*100)</f>
        <v>-</v>
      </c>
      <c r="K10" s="62"/>
    </row>
    <row r="11" spans="1:15" ht="17.25" customHeight="1" x14ac:dyDescent="0.15">
      <c r="A11" s="56"/>
      <c r="B11" s="200"/>
      <c r="C11" s="201"/>
      <c r="D11" s="63" t="s">
        <v>86</v>
      </c>
      <c r="E11" s="64"/>
      <c r="F11" s="133"/>
      <c r="G11" s="133"/>
      <c r="H11" s="133"/>
      <c r="I11" s="133"/>
      <c r="J11" s="105" t="str">
        <f t="shared" si="1"/>
        <v>-</v>
      </c>
      <c r="K11" s="194"/>
      <c r="L11" t="s">
        <v>100</v>
      </c>
      <c r="O11" s="34"/>
    </row>
    <row r="12" spans="1:15" ht="17.25" customHeight="1" x14ac:dyDescent="0.15">
      <c r="A12" s="57"/>
      <c r="B12" s="202"/>
      <c r="C12" s="203"/>
      <c r="D12" s="65" t="s">
        <v>87</v>
      </c>
      <c r="E12" s="66"/>
      <c r="F12" s="134"/>
      <c r="G12" s="134"/>
      <c r="H12" s="134"/>
      <c r="I12" s="134"/>
      <c r="J12" s="106" t="str">
        <f t="shared" si="1"/>
        <v>-</v>
      </c>
      <c r="K12" s="195"/>
      <c r="L12" t="s">
        <v>99</v>
      </c>
      <c r="O12" s="34"/>
    </row>
    <row r="13" spans="1:15" ht="17.25" customHeight="1" x14ac:dyDescent="0.15">
      <c r="A13" s="57"/>
      <c r="B13" s="204"/>
      <c r="C13" s="205"/>
      <c r="D13" s="67" t="s">
        <v>88</v>
      </c>
      <c r="E13" s="68"/>
      <c r="F13" s="135"/>
      <c r="G13" s="135"/>
      <c r="H13" s="135"/>
      <c r="I13" s="135"/>
      <c r="J13" s="61" t="str">
        <f t="shared" si="1"/>
        <v>-</v>
      </c>
      <c r="K13" s="196"/>
      <c r="O13" s="34"/>
    </row>
    <row r="14" spans="1:15" ht="26.45" customHeight="1" x14ac:dyDescent="0.15">
      <c r="A14" s="57"/>
      <c r="B14" s="185" t="s">
        <v>161</v>
      </c>
      <c r="C14" s="186"/>
      <c r="D14" s="186"/>
      <c r="E14" s="187"/>
      <c r="F14" s="135"/>
      <c r="G14" s="135"/>
      <c r="H14" s="135"/>
      <c r="I14" s="135"/>
      <c r="J14" s="107" t="str">
        <f t="shared" si="1"/>
        <v>-</v>
      </c>
      <c r="K14" s="164"/>
      <c r="O14" s="34"/>
    </row>
    <row r="15" spans="1:15" ht="30" customHeight="1" x14ac:dyDescent="0.15">
      <c r="A15" s="57"/>
      <c r="B15" s="188" t="s">
        <v>145</v>
      </c>
      <c r="C15" s="189"/>
      <c r="D15" s="189"/>
      <c r="E15" s="190"/>
      <c r="F15" s="132"/>
      <c r="G15" s="132"/>
      <c r="H15" s="132"/>
      <c r="I15" s="132"/>
      <c r="J15" s="107" t="str">
        <f>IF(F15=0,"-",+I15/F15*100)</f>
        <v>-</v>
      </c>
      <c r="K15" s="137"/>
      <c r="O15" s="34"/>
    </row>
    <row r="16" spans="1:15" ht="19.5" customHeight="1" thickBot="1" x14ac:dyDescent="0.2">
      <c r="A16" s="58"/>
      <c r="B16" s="69" t="s">
        <v>146</v>
      </c>
      <c r="C16" s="69"/>
      <c r="D16" s="70"/>
      <c r="E16" s="71"/>
      <c r="F16" s="136"/>
      <c r="G16" s="136"/>
      <c r="H16" s="136"/>
      <c r="I16" s="136"/>
      <c r="J16" s="108" t="str">
        <f t="shared" si="1"/>
        <v>-</v>
      </c>
      <c r="K16" s="138"/>
      <c r="O16" s="34"/>
    </row>
    <row r="17" spans="1:12" ht="30" customHeight="1" x14ac:dyDescent="0.15">
      <c r="A17" s="90" t="s">
        <v>103</v>
      </c>
      <c r="B17" s="91"/>
      <c r="C17" s="91"/>
      <c r="D17" s="91"/>
      <c r="E17" s="92"/>
      <c r="F17" s="93">
        <f>SUMIF($L$18:$L$46,1,F$18:F$46)</f>
        <v>0</v>
      </c>
      <c r="G17" s="93">
        <f t="shared" ref="G17:I17" si="2">SUMIF($L$18:$L$46,1,G$18:G$46)</f>
        <v>0</v>
      </c>
      <c r="H17" s="93">
        <f t="shared" si="2"/>
        <v>0</v>
      </c>
      <c r="I17" s="93">
        <f t="shared" si="2"/>
        <v>0</v>
      </c>
      <c r="J17" s="93" t="str">
        <f t="shared" si="1"/>
        <v>-</v>
      </c>
      <c r="K17" s="94"/>
    </row>
    <row r="18" spans="1:12" ht="17.25" customHeight="1" x14ac:dyDescent="0.15">
      <c r="A18" s="95"/>
      <c r="B18" s="81" t="s">
        <v>43</v>
      </c>
      <c r="C18" s="81"/>
      <c r="D18" s="85"/>
      <c r="E18" s="86" t="s">
        <v>106</v>
      </c>
      <c r="F18" s="109"/>
      <c r="G18" s="109"/>
      <c r="H18" s="109"/>
      <c r="I18" s="109"/>
      <c r="J18" s="116" t="str">
        <f t="shared" si="1"/>
        <v>-</v>
      </c>
      <c r="K18" s="215"/>
      <c r="L18" s="165">
        <v>1</v>
      </c>
    </row>
    <row r="19" spans="1:12" ht="17.25" customHeight="1" x14ac:dyDescent="0.15">
      <c r="A19" s="95"/>
      <c r="B19" s="82"/>
      <c r="C19" s="87" t="s">
        <v>162</v>
      </c>
      <c r="D19" s="88"/>
      <c r="E19" s="89" t="s">
        <v>106</v>
      </c>
      <c r="F19" s="110"/>
      <c r="G19" s="110"/>
      <c r="H19" s="110"/>
      <c r="I19" s="110"/>
      <c r="J19" s="117" t="str">
        <f t="shared" si="1"/>
        <v>-</v>
      </c>
      <c r="K19" s="216"/>
      <c r="L19" s="165"/>
    </row>
    <row r="20" spans="1:12" ht="17.25" customHeight="1" x14ac:dyDescent="0.15">
      <c r="A20" s="95"/>
      <c r="B20" s="81" t="s">
        <v>44</v>
      </c>
      <c r="C20" s="81"/>
      <c r="D20" s="85"/>
      <c r="E20" s="86" t="s">
        <v>106</v>
      </c>
      <c r="F20" s="109"/>
      <c r="G20" s="109"/>
      <c r="H20" s="109"/>
      <c r="I20" s="109"/>
      <c r="J20" s="116" t="str">
        <f t="shared" si="1"/>
        <v>-</v>
      </c>
      <c r="K20" s="215"/>
      <c r="L20" s="165">
        <v>1</v>
      </c>
    </row>
    <row r="21" spans="1:12" ht="17.25" customHeight="1" x14ac:dyDescent="0.15">
      <c r="A21" s="95"/>
      <c r="B21" s="82"/>
      <c r="C21" s="87" t="s">
        <v>162</v>
      </c>
      <c r="D21" s="88"/>
      <c r="E21" s="89" t="s">
        <v>106</v>
      </c>
      <c r="F21" s="110"/>
      <c r="G21" s="110"/>
      <c r="H21" s="110"/>
      <c r="I21" s="110"/>
      <c r="J21" s="117" t="str">
        <f t="shared" si="1"/>
        <v>-</v>
      </c>
      <c r="K21" s="216"/>
      <c r="L21" s="165"/>
    </row>
    <row r="22" spans="1:12" ht="17.25" customHeight="1" x14ac:dyDescent="0.15">
      <c r="A22" s="95"/>
      <c r="B22" s="81" t="s">
        <v>45</v>
      </c>
      <c r="C22" s="81"/>
      <c r="D22" s="85"/>
      <c r="E22" s="86" t="s">
        <v>106</v>
      </c>
      <c r="F22" s="109"/>
      <c r="G22" s="109"/>
      <c r="H22" s="109"/>
      <c r="I22" s="109"/>
      <c r="J22" s="116" t="str">
        <f t="shared" si="1"/>
        <v>-</v>
      </c>
      <c r="K22" s="215"/>
      <c r="L22" s="165">
        <v>1</v>
      </c>
    </row>
    <row r="23" spans="1:12" ht="17.25" customHeight="1" x14ac:dyDescent="0.15">
      <c r="A23" s="95"/>
      <c r="B23" s="82"/>
      <c r="C23" s="87" t="s">
        <v>162</v>
      </c>
      <c r="D23" s="88"/>
      <c r="E23" s="89" t="s">
        <v>106</v>
      </c>
      <c r="F23" s="110"/>
      <c r="G23" s="110"/>
      <c r="H23" s="110"/>
      <c r="I23" s="110"/>
      <c r="J23" s="117" t="str">
        <f t="shared" si="1"/>
        <v>-</v>
      </c>
      <c r="K23" s="216"/>
      <c r="L23" s="165"/>
    </row>
    <row r="24" spans="1:12" ht="17.25" customHeight="1" x14ac:dyDescent="0.15">
      <c r="A24" s="95"/>
      <c r="B24" s="81" t="s">
        <v>46</v>
      </c>
      <c r="C24" s="81"/>
      <c r="D24" s="85"/>
      <c r="E24" s="86" t="s">
        <v>106</v>
      </c>
      <c r="F24" s="109"/>
      <c r="G24" s="109"/>
      <c r="H24" s="109"/>
      <c r="I24" s="109"/>
      <c r="J24" s="116" t="str">
        <f t="shared" si="1"/>
        <v>-</v>
      </c>
      <c r="K24" s="215"/>
      <c r="L24" s="165">
        <v>1</v>
      </c>
    </row>
    <row r="25" spans="1:12" ht="17.25" customHeight="1" x14ac:dyDescent="0.15">
      <c r="A25" s="95"/>
      <c r="B25" s="82"/>
      <c r="C25" s="87" t="s">
        <v>162</v>
      </c>
      <c r="D25" s="88"/>
      <c r="E25" s="89" t="s">
        <v>106</v>
      </c>
      <c r="F25" s="110"/>
      <c r="G25" s="110"/>
      <c r="H25" s="110"/>
      <c r="I25" s="110"/>
      <c r="J25" s="117" t="str">
        <f t="shared" si="1"/>
        <v>-</v>
      </c>
      <c r="K25" s="216"/>
      <c r="L25" s="165"/>
    </row>
    <row r="26" spans="1:12" ht="17.25" customHeight="1" x14ac:dyDescent="0.15">
      <c r="A26" s="95"/>
      <c r="B26" s="81" t="s">
        <v>47</v>
      </c>
      <c r="C26" s="81"/>
      <c r="D26" s="85"/>
      <c r="E26" s="86" t="s">
        <v>106</v>
      </c>
      <c r="F26" s="109"/>
      <c r="G26" s="109"/>
      <c r="H26" s="109"/>
      <c r="I26" s="109"/>
      <c r="J26" s="116" t="str">
        <f t="shared" si="1"/>
        <v>-</v>
      </c>
      <c r="K26" s="215"/>
      <c r="L26" s="165">
        <v>1</v>
      </c>
    </row>
    <row r="27" spans="1:12" ht="17.25" customHeight="1" x14ac:dyDescent="0.15">
      <c r="A27" s="95"/>
      <c r="B27" s="82"/>
      <c r="C27" s="87" t="s">
        <v>162</v>
      </c>
      <c r="D27" s="88"/>
      <c r="E27" s="89" t="s">
        <v>106</v>
      </c>
      <c r="F27" s="110"/>
      <c r="G27" s="110"/>
      <c r="H27" s="110"/>
      <c r="I27" s="110"/>
      <c r="J27" s="117" t="str">
        <f t="shared" si="1"/>
        <v>-</v>
      </c>
      <c r="K27" s="216"/>
      <c r="L27" s="165"/>
    </row>
    <row r="28" spans="1:12" ht="17.25" customHeight="1" x14ac:dyDescent="0.15">
      <c r="A28" s="95"/>
      <c r="B28" s="81" t="s">
        <v>52</v>
      </c>
      <c r="C28" s="81"/>
      <c r="D28" s="85"/>
      <c r="E28" s="86" t="s">
        <v>106</v>
      </c>
      <c r="F28" s="109"/>
      <c r="G28" s="109"/>
      <c r="H28" s="109"/>
      <c r="I28" s="109"/>
      <c r="J28" s="116" t="str">
        <f t="shared" si="1"/>
        <v>-</v>
      </c>
      <c r="K28" s="215"/>
      <c r="L28" s="165">
        <v>1</v>
      </c>
    </row>
    <row r="29" spans="1:12" ht="17.25" customHeight="1" x14ac:dyDescent="0.15">
      <c r="A29" s="95"/>
      <c r="B29" s="82"/>
      <c r="C29" s="87" t="s">
        <v>162</v>
      </c>
      <c r="D29" s="88"/>
      <c r="E29" s="89" t="s">
        <v>106</v>
      </c>
      <c r="F29" s="110"/>
      <c r="G29" s="110"/>
      <c r="H29" s="110"/>
      <c r="I29" s="110"/>
      <c r="J29" s="117" t="str">
        <f t="shared" si="1"/>
        <v>-</v>
      </c>
      <c r="K29" s="216"/>
      <c r="L29" s="165"/>
    </row>
    <row r="30" spans="1:12" ht="17.25" customHeight="1" x14ac:dyDescent="0.15">
      <c r="A30" s="95"/>
      <c r="B30" s="81" t="s">
        <v>72</v>
      </c>
      <c r="C30" s="81"/>
      <c r="D30" s="85"/>
      <c r="E30" s="86" t="s">
        <v>106</v>
      </c>
      <c r="F30" s="109"/>
      <c r="G30" s="109"/>
      <c r="H30" s="109"/>
      <c r="I30" s="109"/>
      <c r="J30" s="116" t="str">
        <f t="shared" si="1"/>
        <v>-</v>
      </c>
      <c r="K30" s="215"/>
      <c r="L30" s="165">
        <v>1</v>
      </c>
    </row>
    <row r="31" spans="1:12" ht="17.25" customHeight="1" x14ac:dyDescent="0.15">
      <c r="A31" s="95"/>
      <c r="B31" s="82"/>
      <c r="C31" s="87" t="s">
        <v>162</v>
      </c>
      <c r="D31" s="88"/>
      <c r="E31" s="89" t="s">
        <v>106</v>
      </c>
      <c r="F31" s="110"/>
      <c r="G31" s="110"/>
      <c r="H31" s="110"/>
      <c r="I31" s="110"/>
      <c r="J31" s="117" t="str">
        <f t="shared" si="1"/>
        <v>-</v>
      </c>
      <c r="K31" s="216"/>
      <c r="L31" s="165"/>
    </row>
    <row r="32" spans="1:12" ht="17.25" customHeight="1" x14ac:dyDescent="0.15">
      <c r="A32" s="95"/>
      <c r="B32" s="81" t="s">
        <v>104</v>
      </c>
      <c r="C32" s="81"/>
      <c r="D32" s="85"/>
      <c r="E32" s="86" t="s">
        <v>106</v>
      </c>
      <c r="F32" s="109"/>
      <c r="G32" s="109"/>
      <c r="H32" s="109"/>
      <c r="I32" s="109"/>
      <c r="J32" s="116" t="str">
        <f t="shared" si="1"/>
        <v>-</v>
      </c>
      <c r="K32" s="215"/>
      <c r="L32" s="165">
        <v>1</v>
      </c>
    </row>
    <row r="33" spans="1:12" ht="17.25" customHeight="1" x14ac:dyDescent="0.15">
      <c r="A33" s="95"/>
      <c r="B33" s="82"/>
      <c r="C33" s="87" t="s">
        <v>162</v>
      </c>
      <c r="D33" s="88"/>
      <c r="E33" s="89" t="s">
        <v>106</v>
      </c>
      <c r="F33" s="110"/>
      <c r="G33" s="111"/>
      <c r="H33" s="111"/>
      <c r="I33" s="111"/>
      <c r="J33" s="117" t="str">
        <f t="shared" si="1"/>
        <v>-</v>
      </c>
      <c r="K33" s="216"/>
      <c r="L33" s="165"/>
    </row>
    <row r="34" spans="1:12" ht="17.25" customHeight="1" x14ac:dyDescent="0.15">
      <c r="A34" s="95"/>
      <c r="B34" s="81" t="s">
        <v>51</v>
      </c>
      <c r="C34" s="81"/>
      <c r="D34" s="85"/>
      <c r="E34" s="86" t="s">
        <v>106</v>
      </c>
      <c r="F34" s="109"/>
      <c r="G34" s="109"/>
      <c r="H34" s="109"/>
      <c r="I34" s="109"/>
      <c r="J34" s="116" t="str">
        <f t="shared" si="1"/>
        <v>-</v>
      </c>
      <c r="K34" s="215"/>
      <c r="L34" s="165">
        <v>1</v>
      </c>
    </row>
    <row r="35" spans="1:12" ht="17.25" customHeight="1" x14ac:dyDescent="0.15">
      <c r="A35" s="95"/>
      <c r="B35" s="82"/>
      <c r="C35" s="87" t="s">
        <v>162</v>
      </c>
      <c r="D35" s="88"/>
      <c r="E35" s="89" t="s">
        <v>106</v>
      </c>
      <c r="F35" s="110"/>
      <c r="G35" s="110"/>
      <c r="H35" s="110"/>
      <c r="I35" s="110"/>
      <c r="J35" s="117" t="str">
        <f t="shared" si="1"/>
        <v>-</v>
      </c>
      <c r="K35" s="216"/>
      <c r="L35" s="165"/>
    </row>
    <row r="36" spans="1:12" ht="17.25" customHeight="1" x14ac:dyDescent="0.15">
      <c r="A36" s="95"/>
      <c r="B36" s="81" t="s">
        <v>53</v>
      </c>
      <c r="C36" s="81"/>
      <c r="D36" s="85"/>
      <c r="E36" s="86" t="s">
        <v>106</v>
      </c>
      <c r="F36" s="109"/>
      <c r="G36" s="109"/>
      <c r="H36" s="109"/>
      <c r="I36" s="109"/>
      <c r="J36" s="116" t="str">
        <f t="shared" si="1"/>
        <v>-</v>
      </c>
      <c r="K36" s="215"/>
      <c r="L36" s="165">
        <v>1</v>
      </c>
    </row>
    <row r="37" spans="1:12" ht="17.25" customHeight="1" x14ac:dyDescent="0.15">
      <c r="A37" s="95"/>
      <c r="B37" s="82"/>
      <c r="C37" s="87" t="s">
        <v>162</v>
      </c>
      <c r="D37" s="88"/>
      <c r="E37" s="89" t="s">
        <v>106</v>
      </c>
      <c r="F37" s="110"/>
      <c r="G37" s="110"/>
      <c r="H37" s="110"/>
      <c r="I37" s="110"/>
      <c r="J37" s="117" t="str">
        <f t="shared" si="1"/>
        <v>-</v>
      </c>
      <c r="K37" s="217"/>
      <c r="L37" s="165"/>
    </row>
    <row r="38" spans="1:12" ht="17.25" customHeight="1" x14ac:dyDescent="0.15">
      <c r="A38" s="95"/>
      <c r="B38" s="81" t="s">
        <v>50</v>
      </c>
      <c r="C38" s="81"/>
      <c r="D38" s="85"/>
      <c r="E38" s="86" t="s">
        <v>106</v>
      </c>
      <c r="F38" s="109"/>
      <c r="G38" s="109"/>
      <c r="H38" s="109"/>
      <c r="I38" s="109"/>
      <c r="J38" s="116" t="str">
        <f t="shared" si="1"/>
        <v>-</v>
      </c>
      <c r="K38" s="215"/>
      <c r="L38" s="165">
        <v>1</v>
      </c>
    </row>
    <row r="39" spans="1:12" ht="17.25" customHeight="1" x14ac:dyDescent="0.15">
      <c r="A39" s="95"/>
      <c r="B39" s="82"/>
      <c r="C39" s="87" t="s">
        <v>162</v>
      </c>
      <c r="D39" s="88"/>
      <c r="E39" s="89" t="s">
        <v>106</v>
      </c>
      <c r="F39" s="110"/>
      <c r="G39" s="111"/>
      <c r="H39" s="111"/>
      <c r="I39" s="111"/>
      <c r="J39" s="117" t="str">
        <f t="shared" si="1"/>
        <v>-</v>
      </c>
      <c r="K39" s="216"/>
      <c r="L39" s="165"/>
    </row>
    <row r="40" spans="1:12" ht="30" customHeight="1" x14ac:dyDescent="0.15">
      <c r="A40" s="95"/>
      <c r="B40" s="72" t="s">
        <v>42</v>
      </c>
      <c r="C40" s="72"/>
      <c r="D40" s="83"/>
      <c r="E40" s="84" t="s">
        <v>106</v>
      </c>
      <c r="F40" s="112"/>
      <c r="G40" s="112"/>
      <c r="H40" s="112"/>
      <c r="I40" s="112"/>
      <c r="J40" s="118" t="str">
        <f t="shared" si="1"/>
        <v>-</v>
      </c>
      <c r="K40" s="120"/>
      <c r="L40" s="166">
        <v>1</v>
      </c>
    </row>
    <row r="41" spans="1:12" ht="30" customHeight="1" x14ac:dyDescent="0.15">
      <c r="A41" s="95"/>
      <c r="B41" s="72" t="s">
        <v>38</v>
      </c>
      <c r="C41" s="72"/>
      <c r="D41" s="83"/>
      <c r="E41" s="84" t="s">
        <v>106</v>
      </c>
      <c r="F41" s="112"/>
      <c r="G41" s="113"/>
      <c r="H41" s="113"/>
      <c r="I41" s="113"/>
      <c r="J41" s="118" t="str">
        <f t="shared" si="1"/>
        <v>-</v>
      </c>
      <c r="K41" s="120"/>
      <c r="L41" s="165">
        <v>1</v>
      </c>
    </row>
    <row r="42" spans="1:12" ht="30" customHeight="1" x14ac:dyDescent="0.15">
      <c r="A42" s="95"/>
      <c r="B42" s="81" t="s">
        <v>48</v>
      </c>
      <c r="C42" s="72"/>
      <c r="D42" s="83"/>
      <c r="E42" s="84" t="s">
        <v>101</v>
      </c>
      <c r="F42" s="112"/>
      <c r="G42" s="113"/>
      <c r="H42" s="113"/>
      <c r="I42" s="113"/>
      <c r="J42" s="118" t="str">
        <f t="shared" si="1"/>
        <v>-</v>
      </c>
      <c r="K42" s="120"/>
      <c r="L42" s="166">
        <v>1</v>
      </c>
    </row>
    <row r="43" spans="1:12" ht="30" customHeight="1" x14ac:dyDescent="0.15">
      <c r="A43" s="95"/>
      <c r="B43" s="81" t="s">
        <v>49</v>
      </c>
      <c r="C43" s="72"/>
      <c r="D43" s="83"/>
      <c r="E43" s="84" t="s">
        <v>101</v>
      </c>
      <c r="F43" s="112"/>
      <c r="G43" s="113"/>
      <c r="H43" s="113"/>
      <c r="I43" s="113"/>
      <c r="J43" s="118" t="str">
        <f t="shared" si="1"/>
        <v>-</v>
      </c>
      <c r="K43" s="120"/>
      <c r="L43" s="165">
        <v>1</v>
      </c>
    </row>
    <row r="44" spans="1:12" ht="30" customHeight="1" x14ac:dyDescent="0.15">
      <c r="A44" s="95"/>
      <c r="B44" s="72" t="s">
        <v>148</v>
      </c>
      <c r="C44" s="72"/>
      <c r="D44" s="83"/>
      <c r="E44" s="84" t="s">
        <v>101</v>
      </c>
      <c r="F44" s="112"/>
      <c r="G44" s="113"/>
      <c r="H44" s="113"/>
      <c r="I44" s="113"/>
      <c r="J44" s="118" t="str">
        <f t="shared" si="1"/>
        <v>-</v>
      </c>
      <c r="K44" s="120"/>
      <c r="L44" s="166">
        <v>1</v>
      </c>
    </row>
    <row r="45" spans="1:12" ht="30" customHeight="1" x14ac:dyDescent="0.15">
      <c r="A45" s="95"/>
      <c r="B45" s="72" t="s">
        <v>126</v>
      </c>
      <c r="C45" s="72"/>
      <c r="D45" s="83"/>
      <c r="E45" s="84" t="s">
        <v>132</v>
      </c>
      <c r="F45" s="112"/>
      <c r="G45" s="113"/>
      <c r="H45" s="113"/>
      <c r="I45" s="113"/>
      <c r="J45" s="118" t="str">
        <f t="shared" si="1"/>
        <v>-</v>
      </c>
      <c r="K45" s="120"/>
      <c r="L45" s="165">
        <v>1</v>
      </c>
    </row>
    <row r="46" spans="1:12" ht="30" customHeight="1" thickBot="1" x14ac:dyDescent="0.2">
      <c r="A46" s="96"/>
      <c r="B46" s="97" t="s">
        <v>135</v>
      </c>
      <c r="C46" s="97"/>
      <c r="D46" s="98"/>
      <c r="E46" s="99" t="s">
        <v>101</v>
      </c>
      <c r="F46" s="114"/>
      <c r="G46" s="115"/>
      <c r="H46" s="115"/>
      <c r="I46" s="115"/>
      <c r="J46" s="119" t="str">
        <f>IF(F46=0,"-",+I46/F46*100)</f>
        <v>-</v>
      </c>
      <c r="K46" s="121"/>
      <c r="L46" s="166">
        <v>1</v>
      </c>
    </row>
    <row r="47" spans="1:12" ht="30" customHeight="1" thickBot="1" x14ac:dyDescent="0.2">
      <c r="A47" s="100" t="s">
        <v>107</v>
      </c>
      <c r="B47" s="101"/>
      <c r="C47" s="101"/>
      <c r="D47" s="101" t="s">
        <v>108</v>
      </c>
      <c r="E47" s="102"/>
      <c r="F47" s="103">
        <f>+F10-F17</f>
        <v>0</v>
      </c>
      <c r="G47" s="103">
        <f t="shared" ref="G47:I47" si="3">+G10-G17</f>
        <v>0</v>
      </c>
      <c r="H47" s="103">
        <f t="shared" si="3"/>
        <v>0</v>
      </c>
      <c r="I47" s="103">
        <f t="shared" si="3"/>
        <v>0</v>
      </c>
      <c r="J47" s="103" t="str">
        <f t="shared" ref="J47" si="4">IF(F47=0,"-",+I47/F47*100)</f>
        <v>-</v>
      </c>
      <c r="K47" s="104"/>
    </row>
    <row r="48" spans="1:12" ht="30" customHeight="1" thickBot="1" x14ac:dyDescent="0.2">
      <c r="A48" s="100" t="s">
        <v>109</v>
      </c>
      <c r="B48" s="101"/>
      <c r="C48" s="101"/>
      <c r="D48" s="101" t="s">
        <v>105</v>
      </c>
      <c r="E48" s="102"/>
      <c r="F48" s="103">
        <f>+F10-F17+F32</f>
        <v>0</v>
      </c>
      <c r="G48" s="103">
        <f>+G10-G17+G32</f>
        <v>0</v>
      </c>
      <c r="H48" s="103">
        <f>+H10-H17+H32</f>
        <v>0</v>
      </c>
      <c r="I48" s="103">
        <f>+I10-I17+I32</f>
        <v>0</v>
      </c>
      <c r="J48" s="103" t="str">
        <f>IF(F48=0,"-",+I48/F48*100)</f>
        <v>-</v>
      </c>
      <c r="K48" s="160"/>
    </row>
    <row r="49" spans="1:1" ht="15" customHeight="1" x14ac:dyDescent="0.15">
      <c r="A49" t="s">
        <v>138</v>
      </c>
    </row>
    <row r="50" spans="1:1" ht="15" customHeight="1" x14ac:dyDescent="0.15">
      <c r="A50" t="s">
        <v>139</v>
      </c>
    </row>
    <row r="51" spans="1:1" ht="15" customHeight="1" x14ac:dyDescent="0.15">
      <c r="A51" s="1" t="s">
        <v>141</v>
      </c>
    </row>
    <row r="52" spans="1:1" ht="18" customHeight="1" x14ac:dyDescent="0.15">
      <c r="A52" s="37"/>
    </row>
  </sheetData>
  <mergeCells count="21">
    <mergeCell ref="K30:K31"/>
    <mergeCell ref="K32:K33"/>
    <mergeCell ref="K34:K35"/>
    <mergeCell ref="K36:K37"/>
    <mergeCell ref="K38:K39"/>
    <mergeCell ref="K28:K29"/>
    <mergeCell ref="K18:K19"/>
    <mergeCell ref="K20:K21"/>
    <mergeCell ref="K22:K23"/>
    <mergeCell ref="K24:K25"/>
    <mergeCell ref="K26:K27"/>
    <mergeCell ref="B14:E14"/>
    <mergeCell ref="B15:E15"/>
    <mergeCell ref="A4:C4"/>
    <mergeCell ref="K11:K13"/>
    <mergeCell ref="K7:K9"/>
    <mergeCell ref="B11:C13"/>
    <mergeCell ref="A5:C5"/>
    <mergeCell ref="D5:J5"/>
    <mergeCell ref="D4:G4"/>
    <mergeCell ref="I4:J4"/>
  </mergeCells>
  <phoneticPr fontId="1"/>
  <pageMargins left="0.70866141732283472" right="0.70866141732283472" top="0.74803149606299213" bottom="0.74803149606299213" header="0.31496062992125984" footer="0.31496062992125984"/>
  <pageSetup paperSize="9" scale="75"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販売計画</vt:lpstr>
      <vt:lpstr>収支計画</vt:lpstr>
      <vt:lpstr>付加価値額計画</vt:lpstr>
      <vt:lpstr>収支計画!Print_Area</vt:lpstr>
      <vt:lpstr>販売計画!Print_Area</vt:lpstr>
      <vt:lpstr>付加価値額計画!Print_Area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sanngyou</cp:lastModifiedBy>
  <cp:lastPrinted>2024-12-05T02:53:31Z</cp:lastPrinted>
  <dcterms:created xsi:type="dcterms:W3CDTF">2007-04-09T04:49:51Z</dcterms:created>
  <dcterms:modified xsi:type="dcterms:W3CDTF">2024-12-05T02:53:36Z</dcterms:modified>
</cp:coreProperties>
</file>