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6\役場\004_産業経済課（新）\00_農政グループ\16_農畜産物の生産、流通対策、6次産業化\04_02_経営体育成支援事業\R07_03_令和7年度地域農業構造転換支援事業（補正）\02_町要望調査\"/>
    </mc:Choice>
  </mc:AlternateContent>
  <bookViews>
    <workbookView xWindow="-120" yWindow="-120" windowWidth="38640" windowHeight="15720" activeTab="2"/>
  </bookViews>
  <sheets>
    <sheet name="販売計画" sheetId="13" r:id="rId1"/>
    <sheet name="収支計画" sheetId="15" r:id="rId2"/>
    <sheet name="付加価値額計画" sheetId="27" r:id="rId3"/>
  </sheets>
  <externalReferences>
    <externalReference r:id="rId4"/>
  </externalReferences>
  <definedNames>
    <definedName name="_xlnm.Print_Area" localSheetId="1">収支計画!$A$1:$L$38</definedName>
    <definedName name="_xlnm.Print_Area" localSheetId="0">販売計画!$A$1:$L$45</definedName>
    <definedName name="_xlnm.Print_Area" localSheetId="2">付加価値額計画!$A$1:$K$52</definedName>
    <definedName name="管轄局">[1]Sheet1!$B$3:$B$11</definedName>
    <definedName name="政策目的">[1]Sheet1!$G$3:$G$5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3" l="1"/>
  <c r="F3" i="13"/>
  <c r="J12" i="13" l="1"/>
  <c r="J14" i="13" s="1"/>
  <c r="H12" i="13"/>
  <c r="H14" i="13" s="1"/>
  <c r="F12" i="13"/>
  <c r="F14" i="13" s="1"/>
  <c r="H7" i="13"/>
  <c r="D19" i="13"/>
  <c r="F15" i="27" l="1"/>
  <c r="F12" i="27"/>
  <c r="F14" i="27"/>
  <c r="G12" i="27" l="1"/>
  <c r="H12" i="27"/>
  <c r="I12" i="27" l="1"/>
  <c r="J3" i="13" l="1"/>
  <c r="H3" i="13"/>
  <c r="H13" i="27" l="1"/>
  <c r="L29" i="13"/>
  <c r="L43" i="13" s="1"/>
  <c r="J46" i="27" l="1"/>
  <c r="J12" i="27"/>
  <c r="J16" i="27"/>
  <c r="G35" i="15" l="1"/>
  <c r="I35" i="15"/>
  <c r="K35" i="15"/>
  <c r="J40" i="27" l="1"/>
  <c r="J27" i="27" l="1"/>
  <c r="J22" i="27"/>
  <c r="J19" i="27"/>
  <c r="J25" i="27"/>
  <c r="J26" i="27"/>
  <c r="J38" i="27"/>
  <c r="J23" i="27"/>
  <c r="J24" i="27"/>
  <c r="J28" i="27"/>
  <c r="J20" i="27"/>
  <c r="J43" i="27"/>
  <c r="J21" i="27" l="1"/>
  <c r="J36" i="27"/>
  <c r="J35" i="27"/>
  <c r="J41" i="27"/>
  <c r="J42" i="27"/>
  <c r="J47" i="27"/>
  <c r="J45" i="27"/>
  <c r="J44" i="27"/>
  <c r="D17" i="13"/>
  <c r="F17" i="13"/>
  <c r="J30" i="27" l="1"/>
  <c r="E35" i="15"/>
  <c r="J37" i="27"/>
  <c r="J29" i="27" l="1"/>
  <c r="J39" i="27"/>
  <c r="J34" i="27" l="1"/>
  <c r="J33" i="27" l="1"/>
  <c r="F13" i="27" l="1"/>
  <c r="F7" i="13"/>
  <c r="H9" i="13"/>
  <c r="H14" i="27" s="1"/>
  <c r="H11" i="27" s="1"/>
  <c r="J7" i="13"/>
  <c r="J9" i="13" l="1"/>
  <c r="I14" i="27" s="1"/>
  <c r="I11" i="27" s="1"/>
  <c r="I13" i="27"/>
  <c r="F9" i="13"/>
  <c r="G14" i="27" s="1"/>
  <c r="G11" i="27" s="1"/>
  <c r="G13" i="27"/>
  <c r="J17" i="13"/>
  <c r="H17" i="13"/>
  <c r="J15" i="27"/>
  <c r="J13" i="27" l="1"/>
  <c r="G18" i="27"/>
  <c r="H18" i="27"/>
  <c r="F11" i="27"/>
  <c r="J14" i="27"/>
  <c r="K13" i="15"/>
  <c r="I13" i="15"/>
  <c r="G13" i="15"/>
  <c r="E13" i="15"/>
  <c r="J32" i="27" l="1"/>
  <c r="G48" i="27"/>
  <c r="G49" i="27"/>
  <c r="H48" i="27"/>
  <c r="H49" i="27"/>
  <c r="F49" i="27"/>
  <c r="J11" i="27"/>
  <c r="F48" i="27"/>
  <c r="J38" i="13"/>
  <c r="H38" i="13"/>
  <c r="F38" i="13"/>
  <c r="D38" i="13"/>
  <c r="J35" i="13"/>
  <c r="H35" i="13"/>
  <c r="F35" i="13"/>
  <c r="D35" i="13"/>
  <c r="J32" i="13"/>
  <c r="H32" i="13"/>
  <c r="F32" i="13"/>
  <c r="D32" i="13"/>
  <c r="I18" i="27" l="1"/>
  <c r="J31" i="27"/>
  <c r="F29" i="13"/>
  <c r="F43" i="13" s="1"/>
  <c r="H29" i="13"/>
  <c r="H43" i="13" s="1"/>
  <c r="J29" i="13"/>
  <c r="J43" i="13" s="1"/>
  <c r="D29" i="13"/>
  <c r="D43" i="13" s="1"/>
  <c r="J18" i="27" l="1"/>
  <c r="I48" i="27"/>
  <c r="J48" i="27" s="1"/>
  <c r="I49" i="27"/>
  <c r="J49" i="27" s="1"/>
  <c r="J39" i="13"/>
  <c r="J40" i="13" s="1"/>
  <c r="F39" i="13"/>
  <c r="F40" i="13" s="1"/>
  <c r="D39" i="13"/>
  <c r="J22" i="13"/>
  <c r="J24" i="13" s="1"/>
  <c r="H22" i="13"/>
  <c r="H24" i="13" s="1"/>
  <c r="H25" i="13" s="1"/>
  <c r="F22" i="13"/>
  <c r="F24" i="13" s="1"/>
  <c r="F25" i="13" s="1"/>
  <c r="D22" i="13"/>
  <c r="D24" i="13" s="1"/>
  <c r="H39" i="13"/>
  <c r="H40" i="13" s="1"/>
  <c r="G38" i="15" l="1"/>
  <c r="I38" i="15"/>
  <c r="K38" i="15"/>
  <c r="E38" i="15"/>
  <c r="F44" i="13"/>
  <c r="J25" i="13"/>
  <c r="H44" i="13"/>
  <c r="J44" i="13" l="1"/>
  <c r="J45" i="13" s="1"/>
  <c r="J26" i="13"/>
  <c r="H26" i="13"/>
  <c r="F26" i="13"/>
  <c r="D44" i="13"/>
  <c r="F45" i="13" s="1"/>
  <c r="H45" i="13" l="1"/>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B11"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13"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44"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9"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<sst xmlns="http://schemas.openxmlformats.org/spreadsheetml/2006/main" count="443" uniqueCount="181">
  <si>
    <t>ａ</t>
    <phoneticPr fontId="1"/>
  </si>
  <si>
    <t>－</t>
    <phoneticPr fontId="1"/>
  </si>
  <si>
    <t>【農産物生産・販売の部】</t>
    <rPh sb="1" eb="4">
      <t>ノウサンブツ</t>
    </rPh>
    <rPh sb="4" eb="6">
      <t>セイサン</t>
    </rPh>
    <rPh sb="7" eb="9">
      <t>ハンバイ</t>
    </rPh>
    <rPh sb="10" eb="11">
      <t>ブ</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</si>
  <si>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</si>
  <si>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</si>
  <si>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</si>
  <si>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</si>
  <si>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</si>
  <si>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</si>
  <si>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</si>
  <si>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</si>
  <si>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</si>
  <si>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</si>
  <si>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</si>
  <si>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</si>
  <si>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</si>
  <si>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</si>
  <si>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</si>
  <si>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</si>
  <si>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</si>
  <si>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</si>
  <si>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</si>
  <si>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</si>
  <si>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</si>
  <si>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</si>
  <si>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</si>
  <si>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</si>
  <si>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</si>
  <si>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</si>
  <si>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</si>
  <si>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</si>
  <si>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</si>
  <si>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</si>
  <si>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</si>
  <si>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</si>
  <si>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</si>
  <si>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</si>
  <si>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</si>
  <si>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</si>
  <si>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</si>
  <si>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</si>
  <si>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</si>
  <si>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</si>
  <si>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</si>
  <si>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</si>
  <si>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</si>
  <si>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</si>
  <si>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</si>
  <si>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</si>
  <si>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</si>
  <si>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</si>
  <si>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</si>
  <si>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</si>
  <si>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</si>
  <si>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</si>
  <si>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</si>
  <si>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</si>
  <si>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</si>
  <si>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</si>
  <si>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</si>
  <si>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</si>
  <si>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</si>
  <si>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</si>
  <si>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</si>
  <si>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</si>
  <si>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</si>
  <si>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</si>
  <si>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</si>
  <si>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</si>
  <si>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</si>
  <si>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</si>
  <si>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</si>
  <si>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</si>
  <si>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</si>
  <si>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</si>
  <si>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</si>
  <si>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</si>
  <si>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</si>
  <si>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</si>
  <si>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</si>
  <si>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</si>
  <si>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</si>
  <si>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</si>
  <si>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</si>
  <si>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</si>
  <si>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</si>
  <si>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</si>
  <si>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</si>
  <si>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</si>
  <si>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</si>
  <si>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</si>
  <si>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</si>
  <si>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</si>
  <si>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</si>
  <si>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</si>
  <si>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</si>
  <si>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</si>
  <si>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備　考
（増減理由を記入）</t>
    <rPh sb="0" eb="1">
      <t>ソナエ</t>
    </rPh>
    <rPh sb="2" eb="3">
      <t>コウ</t>
    </rPh>
    <rPh sb="5" eb="7">
      <t>ゾウゲン</t>
    </rPh>
    <rPh sb="7" eb="9">
      <t>リユウ</t>
    </rPh>
    <rPh sb="10" eb="12">
      <t>キニュウ</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</si>
  <si>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</si>
  <si>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</si>
  <si>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</si>
  <si>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</si>
  <si>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</si>
  <si>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</si>
  <si>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</si>
  <si>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</si>
  <si>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変動費</t>
    <rPh sb="0" eb="2">
      <t>ヘンドウ</t>
    </rPh>
    <rPh sb="2" eb="3">
      <t>ヒ</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</si>
  <si>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</si>
  <si>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</si>
  <si>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</si>
  <si>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</si>
  <si>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</si>
  <si>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</si>
  <si>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</si>
  <si>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</si>
  <si>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</si>
  <si>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</si>
  <si>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</si>
  <si>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</si>
  <si>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</si>
  <si>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</si>
  <si>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</si>
  <si>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農具修繕費</t>
    <rPh sb="0" eb="2">
      <t>ノウグ</t>
    </rPh>
    <rPh sb="2" eb="4">
      <t>シュウゼン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</si>
  <si>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</si>
  <si>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</si>
  <si>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</si>
  <si>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</si>
  <si>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</si>
  <si>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</si>
  <si>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</si>
  <si>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固定費</t>
  </si>
  <si>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</si>
  <si>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</si>
  <si>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</si>
  <si>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備考</t>
    <rPh sb="0" eb="1">
      <t>ソナエ</t>
    </rPh>
    <rPh sb="1" eb="2">
      <t>コウ</t>
    </rPh>
    <phoneticPr fontId="1"/>
  </si>
  <si>
    <t>①×②=③</t>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</si>
  <si>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</si>
  <si>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</si>
  <si>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</si>
  <si>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</si>
  <si>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</si>
  <si>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</si>
  <si>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</si>
  <si>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</si>
  <si>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</si>
  <si>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被服費</t>
    <rPh sb="0" eb="2">
      <t>ヒフク</t>
    </rPh>
    <rPh sb="2" eb="3">
      <t>ヒ</t>
    </rPh>
    <phoneticPr fontId="1"/>
  </si>
  <si>
    <t>（参考資料１）</t>
    <rPh sb="1" eb="3">
      <t>サンコウ</t>
    </rPh>
    <rPh sb="3" eb="5">
      <t>シリョウ</t>
    </rPh>
    <phoneticPr fontId="1"/>
  </si>
  <si>
    <t>（R6年）</t>
    <rPh sb="3" eb="4">
      <t>ネン</t>
    </rPh>
    <phoneticPr fontId="1"/>
  </si>
  <si>
    <t>（R7年）</t>
    <rPh sb="3" eb="4">
      <t>ネン</t>
    </rPh>
    <phoneticPr fontId="1"/>
  </si>
  <si>
    <t>R7年度</t>
    <rPh sb="2" eb="4">
      <t>ネンド</t>
    </rPh>
    <phoneticPr fontId="1"/>
  </si>
  <si>
    <t>R8年度</t>
    <rPh sb="2" eb="4">
      <t>ネンド</t>
    </rPh>
    <phoneticPr fontId="1"/>
  </si>
  <si>
    <t>（R8年）</t>
    <rPh sb="3" eb="4">
      <t>ネン</t>
    </rPh>
    <phoneticPr fontId="1"/>
  </si>
  <si>
    <t>a</t>
    <phoneticPr fontId="1"/>
  </si>
  <si>
    <t>a</t>
    <phoneticPr fontId="1"/>
  </si>
  <si>
    <t>a</t>
    <phoneticPr fontId="1"/>
  </si>
  <si>
    <t>R9年度</t>
    <rPh sb="2" eb="4">
      <t>ネンド</t>
    </rPh>
    <phoneticPr fontId="1"/>
  </si>
  <si>
    <t>引用
面積：人・農地プラン計画年（R6年度）
単収：経営所得安定対策地域内基準単収
単価：JA元年予想価格</t>
    <rPh sb="0" eb="2">
      <t>インヨウ</t>
    </rPh>
    <rPh sb="3" eb="5">
      <t>メンセキ</t>
    </rPh>
    <rPh sb="20" eb="21">
      <t>ド</t>
    </rPh>
    <phoneticPr fontId="1"/>
  </si>
  <si>
    <t>（R9年）</t>
    <rPh sb="3" eb="4">
      <t>ネン</t>
    </rPh>
    <phoneticPr fontId="1"/>
  </si>
  <si>
    <t>現状（R6年度）</t>
    <rPh sb="0" eb="2">
      <t>ゲンジョウ</t>
    </rPh>
    <phoneticPr fontId="1"/>
  </si>
  <si>
    <t>１年度目（R7年度）</t>
    <rPh sb="1" eb="2">
      <t>ネン</t>
    </rPh>
    <rPh sb="2" eb="4">
      <t>ドメ</t>
    </rPh>
    <phoneticPr fontId="1"/>
  </si>
  <si>
    <t>２年度目（R8年度）</t>
    <rPh sb="1" eb="2">
      <t>ネン</t>
    </rPh>
    <rPh sb="2" eb="4">
      <t>ドメ</t>
    </rPh>
    <phoneticPr fontId="1"/>
  </si>
  <si>
    <t>目標年度（R9年度）</t>
    <rPh sb="0" eb="2">
      <t>モクヒョウ</t>
    </rPh>
    <rPh sb="2" eb="4">
      <t>ネンド</t>
    </rPh>
    <phoneticPr fontId="1"/>
  </si>
  <si>
    <t>種苗費</t>
    <rPh sb="0" eb="2">
      <t>シュビョウ</t>
    </rPh>
    <rPh sb="2" eb="3">
      <t>ヒ</t>
    </rPh>
    <phoneticPr fontId="1"/>
  </si>
  <si>
    <t>肥料費</t>
    <rPh sb="0" eb="3">
      <t>ヒリョウヒ</t>
    </rPh>
    <phoneticPr fontId="1"/>
  </si>
  <si>
    <t>農薬費</t>
    <rPh sb="0" eb="3">
      <t>ノウヤクヒ</t>
    </rPh>
    <phoneticPr fontId="1"/>
  </si>
  <si>
    <t>諸材料</t>
    <rPh sb="0" eb="3">
      <t>ショザイリョウ</t>
    </rPh>
    <phoneticPr fontId="1"/>
  </si>
  <si>
    <t>農具費</t>
    <rPh sb="0" eb="3">
      <t>ノウグヒ</t>
    </rPh>
    <phoneticPr fontId="1"/>
  </si>
  <si>
    <t>修繕費</t>
    <rPh sb="0" eb="3">
      <t>シュウゼンヒ</t>
    </rPh>
    <phoneticPr fontId="1"/>
  </si>
  <si>
    <t>[                         ]の農業経営の現状と今後の販売計画</t>
    <rPh sb="28" eb="30">
      <t>ノウギョウ</t>
    </rPh>
    <rPh sb="30" eb="32">
      <t>ケイエイ</t>
    </rPh>
    <rPh sb="33" eb="35">
      <t>ゲンジョウ</t>
    </rPh>
    <rPh sb="36" eb="38">
      <t>コンゴ</t>
    </rPh>
    <rPh sb="39" eb="41">
      <t>ハンバイ</t>
    </rPh>
    <rPh sb="41" eb="43">
      <t>ケイカク</t>
    </rPh>
    <phoneticPr fontId="1"/>
  </si>
  <si>
    <t>機械導入による作業効率向上により規模拡大を行い、目標達成を図る</t>
    <rPh sb="0" eb="4">
      <t>キカイドウニュウ</t>
    </rPh>
    <rPh sb="7" eb="13">
      <t>サギョウコウリツコウジョウ</t>
    </rPh>
    <rPh sb="16" eb="20">
      <t>キボカクダイ</t>
    </rPh>
    <rPh sb="21" eb="22">
      <t>オコナ</t>
    </rPh>
    <rPh sb="24" eb="28">
      <t>モクヒョウタッセイ</t>
    </rPh>
    <rPh sb="29" eb="30">
      <t>ハカ</t>
    </rPh>
    <phoneticPr fontId="1"/>
  </si>
  <si>
    <r>
      <t xml:space="preserve">役員に対する給料
</t>
    </r>
    <r>
      <rPr>
        <b/>
        <sz val="11"/>
        <rFont val="ＭＳ ゴシック"/>
        <family val="3"/>
        <charset val="128"/>
      </rPr>
      <t>（専従者給与は含みません）</t>
    </r>
    <rPh sb="0" eb="2">
      <t>ヤクイン</t>
    </rPh>
    <rPh sb="3" eb="4">
      <t>タイ</t>
    </rPh>
    <rPh sb="6" eb="8">
      <t>キュウリョウ</t>
    </rPh>
    <rPh sb="10" eb="12">
      <t>センジュウ</t>
    </rPh>
    <rPh sb="12" eb="13">
      <t>シャ</t>
    </rPh>
    <rPh sb="13" eb="15">
      <t>キュウヨ</t>
    </rPh>
    <rPh sb="16" eb="17">
      <t>フク</t>
    </rPh>
    <phoneticPr fontId="1"/>
  </si>
  <si>
    <r>
      <t>従業員の給料、賞与、福利厚生費等</t>
    </r>
    <r>
      <rPr>
        <b/>
        <sz val="11"/>
        <rFont val="ＭＳ ゴシック"/>
        <family val="3"/>
        <charset val="128"/>
      </rPr>
      <t>（専従者給与は含みません）</t>
    </r>
    <rPh sb="0" eb="3">
      <t>ジュウギョウイン</t>
    </rPh>
    <rPh sb="4" eb="6">
      <t>キュウリョウ</t>
    </rPh>
    <rPh sb="7" eb="9">
      <t>ショウヨ</t>
    </rPh>
    <rPh sb="10" eb="12">
      <t>フクリ</t>
    </rPh>
    <rPh sb="12" eb="15">
      <t>コウセイヒ</t>
    </rPh>
    <rPh sb="15" eb="16">
      <t>ナド</t>
    </rPh>
    <phoneticPr fontId="1"/>
  </si>
  <si>
    <t>全体　円
うち対象作物　円</t>
    <rPh sb="3" eb="4">
      <t>エン</t>
    </rPh>
    <rPh sb="12" eb="13">
      <t>エン</t>
    </rPh>
    <phoneticPr fontId="1"/>
  </si>
  <si>
    <t>全体　円
うち対象作物　円</t>
    <phoneticPr fontId="1"/>
  </si>
  <si>
    <t>うち対象作物</t>
    <rPh sb="2" eb="4">
      <t>タイショウ</t>
    </rPh>
    <rPh sb="4" eb="6">
      <t>サクモツ</t>
    </rPh>
    <phoneticPr fontId="1"/>
  </si>
  <si>
    <t>全体 円
うち対象作物 円</t>
    <rPh sb="0" eb="2">
      <t>ゼンタイ</t>
    </rPh>
    <rPh sb="7" eb="9">
      <t>タイショウ</t>
    </rPh>
    <rPh sb="9" eb="11">
      <t>サクモツ</t>
    </rPh>
    <phoneticPr fontId="1"/>
  </si>
  <si>
    <t>全体 円
うち対象作物 円</t>
    <phoneticPr fontId="1"/>
  </si>
  <si>
    <t>全体 円
うち対象作物 円</t>
    <phoneticPr fontId="1"/>
  </si>
  <si>
    <t>全体 円
うち対象作物 円</t>
    <phoneticPr fontId="1"/>
  </si>
  <si>
    <t xml:space="preserve">その他作物（       </t>
    <rPh sb="2" eb="5">
      <t>タサクモツ</t>
    </rPh>
    <phoneticPr fontId="1"/>
  </si>
  <si>
    <t>その他売上（                   　）</t>
    <rPh sb="2" eb="3">
      <t>タ</t>
    </rPh>
    <rPh sb="3" eb="5">
      <t>ウリアゲ</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</si>
</sst>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Red]\-#,##0.0"/>
  </numFmts>
  <fonts count="18">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
      <b/>
      <sz val="11"/>
      <name val="ＭＳ ゴシック"/>
      <family val="3"/>
      <charset val="128"/>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2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Alignment="1">
      <alignment horizontal="center"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2" xfId="0" applyFont="1" applyBorder="1" applyAlignment="1">
      <alignment horizontal="left" vertical="center" shrinkToFit="1"/>
    </xf>
    <xf numFmtId="0" fontId="3" fillId="0" borderId="0" xfId="0" applyFont="1" applyAlignment="1">
      <alignment horizontal="left"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1" xfId="0"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8"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Border="1" applyAlignment="1">
      <alignment horizontal="center" vertical="center"/>
    </xf>
    <xf numFmtId="38" fontId="0" fillId="0" borderId="2" xfId="1" applyFont="1" applyFill="1" applyBorder="1" applyAlignment="1">
      <alignment horizontal="right" vertical="center" wrapText="1"/>
    </xf>
    <xf numFmtId="38" fontId="0" fillId="0" borderId="64" xfId="1" applyFont="1" applyFill="1" applyBorder="1" applyAlignment="1">
      <alignment horizontal="left" vertical="center" wrapText="1"/>
    </xf>
    <xf numFmtId="0" fontId="4" fillId="0" borderId="19" xfId="0" applyFont="1" applyBorder="1" applyAlignment="1">
      <alignment horizontal="left" vertical="center"/>
    </xf>
    <xf numFmtId="0" fontId="0" fillId="0" borderId="17" xfId="0" applyBorder="1" applyAlignment="1">
      <alignment horizontal="center" vertical="center"/>
    </xf>
    <xf numFmtId="0" fontId="4" fillId="0" borderId="47" xfId="0" applyFont="1" applyBorder="1" applyAlignment="1">
      <alignment horizontal="left" vertical="center"/>
    </xf>
    <xf numFmtId="0" fontId="0" fillId="0" borderId="48" xfId="0" applyBorder="1" applyAlignment="1">
      <alignment horizontal="center" vertical="center"/>
    </xf>
    <xf numFmtId="0" fontId="0" fillId="0" borderId="20" xfId="0" applyBorder="1">
      <alignment vertical="center"/>
    </xf>
    <xf numFmtId="0" fontId="0" fillId="0" borderId="4" xfId="0" applyBorder="1" applyAlignment="1">
      <alignment horizontal="center" vertical="center"/>
    </xf>
    <xf numFmtId="0" fontId="0" fillId="0" borderId="60" xfId="0" applyBorder="1">
      <alignment vertical="center"/>
    </xf>
    <xf numFmtId="0" fontId="0" fillId="0" borderId="55" xfId="0" applyBorder="1">
      <alignment vertical="center"/>
    </xf>
    <xf numFmtId="0" fontId="0" fillId="0" borderId="18" xfId="0" applyBorder="1" applyAlignment="1">
      <alignment horizontal="center" vertical="center"/>
    </xf>
    <xf numFmtId="0" fontId="0" fillId="0" borderId="12"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Border="1">
      <alignment vertical="center"/>
    </xf>
    <xf numFmtId="0" fontId="0" fillId="0" borderId="13" xfId="0" applyBorder="1" applyAlignment="1">
      <alignment vertical="center" wrapText="1"/>
    </xf>
    <xf numFmtId="0" fontId="0" fillId="0" borderId="62" xfId="0" applyBorder="1" applyAlignment="1">
      <alignment horizontal="center" vertical="center" shrinkToFit="1"/>
    </xf>
    <xf numFmtId="0" fontId="0" fillId="0" borderId="43" xfId="0" applyBorder="1" applyAlignment="1">
      <alignment vertical="center" wrapText="1"/>
    </xf>
    <xf numFmtId="0" fontId="0" fillId="0" borderId="67" xfId="0" applyBorder="1" applyAlignment="1">
      <alignment horizontal="center" vertical="center" shrinkToFit="1"/>
    </xf>
    <xf numFmtId="0" fontId="0" fillId="0" borderId="68" xfId="0" applyBorder="1">
      <alignment vertical="center"/>
    </xf>
    <xf numFmtId="0" fontId="0" fillId="0" borderId="51" xfId="0" applyBorder="1" applyAlignment="1">
      <alignment vertical="center" wrapText="1"/>
    </xf>
    <xf numFmtId="0" fontId="0" fillId="0" borderId="32" xfId="0" applyBorder="1" applyAlignment="1">
      <alignment horizontal="center" vertical="center" shrinkToFit="1"/>
    </xf>
    <xf numFmtId="0" fontId="8" fillId="0" borderId="8" xfId="0" applyFont="1" applyBorder="1" applyAlignment="1">
      <alignment horizontal="left" vertical="center"/>
    </xf>
    <xf numFmtId="0" fontId="8" fillId="0" borderId="57"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54" xfId="0" applyBorder="1">
      <alignment vertical="center"/>
    </xf>
    <xf numFmtId="0" fontId="0" fillId="0" borderId="55" xfId="0" applyBorder="1" applyAlignment="1">
      <alignment vertical="center" wrapText="1"/>
    </xf>
    <xf numFmtId="0" fontId="0" fillId="0" borderId="69" xfId="0" applyBorder="1" applyAlignment="1">
      <alignment horizontal="center" vertical="center" shrinkToFit="1"/>
    </xf>
    <xf numFmtId="0" fontId="8" fillId="0" borderId="23" xfId="0" applyFont="1" applyBorder="1" applyAlignment="1">
      <alignment horizontal="left" vertical="center"/>
    </xf>
    <xf numFmtId="0" fontId="8" fillId="0" borderId="56"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6"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5" xfId="0" applyNumberFormat="1" applyFill="1" applyBorder="1">
      <alignment vertical="center"/>
    </xf>
    <xf numFmtId="3" fontId="0" fillId="2" borderId="3" xfId="0" applyNumberFormat="1" applyFill="1" applyBorder="1">
      <alignment vertical="center"/>
    </xf>
    <xf numFmtId="3" fontId="0" fillId="0" borderId="9" xfId="0" applyNumberFormat="1" applyBorder="1" applyAlignment="1">
      <alignment horizontal="right" vertical="center"/>
    </xf>
    <xf numFmtId="3" fontId="0" fillId="0" borderId="39" xfId="0" applyNumberFormat="1" applyBorder="1" applyAlignment="1">
      <alignment horizontal="right" vertical="center"/>
    </xf>
    <xf numFmtId="3" fontId="0" fillId="0" borderId="5" xfId="0" applyNumberFormat="1" applyBorder="1" applyAlignment="1">
      <alignment horizontal="right" vertical="center"/>
    </xf>
    <xf numFmtId="3" fontId="0" fillId="0" borderId="3" xfId="0" applyNumberFormat="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38" fontId="2" fillId="0" borderId="66"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3" borderId="64" xfId="0" applyFill="1" applyBorder="1" applyAlignment="1">
      <alignment horizontal="left" vertical="center" wrapText="1"/>
    </xf>
    <xf numFmtId="0" fontId="16" fillId="0" borderId="0" xfId="0" applyFont="1">
      <alignment vertical="center"/>
    </xf>
    <xf numFmtId="3" fontId="0" fillId="2" borderId="22" xfId="0" applyNumberFormat="1" applyFill="1" applyBorder="1">
      <alignment vertical="center"/>
    </xf>
    <xf numFmtId="3" fontId="0" fillId="2" borderId="65" xfId="0" applyNumberFormat="1" applyFill="1" applyBorder="1" applyAlignment="1">
      <alignment vertical="center" wrapText="1"/>
    </xf>
    <xf numFmtId="0" fontId="0" fillId="2" borderId="14" xfId="0" applyFill="1" applyBorder="1" applyAlignment="1">
      <alignment vertical="center" wrapText="1"/>
    </xf>
    <xf numFmtId="38" fontId="4" fillId="0" borderId="0" xfId="0" applyNumberFormat="1" applyFont="1">
      <alignment vertical="center"/>
    </xf>
    <xf numFmtId="0" fontId="6" fillId="0" borderId="0" xfId="0" applyFont="1" applyAlignment="1">
      <alignment horizontal="right" vertical="center"/>
    </xf>
    <xf numFmtId="0" fontId="4" fillId="0" borderId="2" xfId="0" applyFont="1" applyBorder="1" applyAlignment="1">
      <alignment horizontal="center" vertical="center"/>
    </xf>
    <xf numFmtId="0" fontId="4" fillId="0" borderId="16" xfId="0" applyFont="1" applyBorder="1" applyAlignment="1">
      <alignment horizontal="left" vertical="center"/>
    </xf>
    <xf numFmtId="0" fontId="4" fillId="0" borderId="19" xfId="0" applyFont="1" applyBorder="1" applyAlignment="1">
      <alignment horizontal="center" vertical="center"/>
    </xf>
    <xf numFmtId="38" fontId="4" fillId="0" borderId="33" xfId="1" applyFont="1" applyFill="1" applyBorder="1" applyAlignment="1">
      <alignment vertical="center" shrinkToFit="1"/>
    </xf>
    <xf numFmtId="0" fontId="4" fillId="0" borderId="52" xfId="0" applyFont="1" applyFill="1" applyBorder="1" applyAlignment="1">
      <alignment horizontal="left" vertical="center" shrinkToFit="1"/>
    </xf>
    <xf numFmtId="38" fontId="4" fillId="0" borderId="34" xfId="1" applyFont="1" applyFill="1" applyBorder="1" applyAlignment="1">
      <alignment vertical="center" shrinkToFit="1"/>
    </xf>
    <xf numFmtId="38" fontId="4" fillId="0" borderId="36" xfId="1" applyFont="1" applyFill="1" applyBorder="1" applyAlignment="1">
      <alignment vertical="center" shrinkToFit="1"/>
    </xf>
    <xf numFmtId="0" fontId="3" fillId="0" borderId="0" xfId="0" applyFont="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30" xfId="0" applyFont="1" applyBorder="1" applyAlignment="1">
      <alignment horizontal="center" vertical="center" shrinkToFi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0" fillId="0" borderId="10" xfId="0" applyBorder="1" applyAlignment="1">
      <alignment horizontal="center" vertical="center" shrinkToFit="1"/>
    </xf>
    <xf numFmtId="0" fontId="0" fillId="0" borderId="75" xfId="0" applyBorder="1" applyAlignment="1">
      <alignment horizontal="center" vertical="center" shrinkToFit="1"/>
    </xf>
    <xf numFmtId="0" fontId="0" fillId="0" borderId="53" xfId="0" applyBorder="1" applyAlignment="1">
      <alignment horizontal="center" vertical="center" shrinkToFit="1"/>
    </xf>
    <xf numFmtId="0" fontId="0" fillId="0" borderId="61" xfId="0" applyBorder="1" applyAlignment="1">
      <alignment horizontal="center" vertical="center" shrinkToFit="1"/>
    </xf>
    <xf numFmtId="0" fontId="8" fillId="0" borderId="60" xfId="0" applyFont="1" applyBorder="1" applyAlignment="1">
      <alignment horizontal="center" vertical="center" shrinkToFi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8" fillId="0" borderId="76" xfId="0" applyFont="1" applyBorder="1" applyAlignment="1">
      <alignment horizontal="center" vertical="center" shrinkToFi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176" fontId="0" fillId="3" borderId="65"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4" xfId="0" applyFill="1" applyBorder="1" applyAlignment="1">
      <alignment horizontal="left" vertical="center" wrapText="1"/>
    </xf>
    <xf numFmtId="0" fontId="0" fillId="0" borderId="63"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0" fillId="0" borderId="4" xfId="0" applyBorder="1" applyAlignment="1">
      <alignment horizontal="left" vertical="center"/>
    </xf>
    <xf numFmtId="0" fontId="8" fillId="0" borderId="59"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1" xfId="0" applyFont="1" applyBorder="1" applyAlignment="1">
      <alignment horizontal="left" vertical="center" shrinkToFit="1"/>
    </xf>
    <xf numFmtId="3" fontId="0" fillId="2" borderId="65" xfId="0" applyNumberFormat="1" applyFill="1" applyBorder="1" applyAlignment="1">
      <alignment horizontal="left" vertical="center" wrapText="1"/>
    </xf>
    <xf numFmtId="0" fontId="0" fillId="2" borderId="64" xfId="0" applyFill="1" applyBorder="1" applyAlignment="1">
      <alignment horizontal="left" vertical="center" wrapText="1"/>
    </xf>
    <xf numFmtId="3" fontId="0" fillId="2" borderId="64" xfId="0" applyNumberFormat="1" applyFill="1" applyBorder="1" applyAlignment="1">
      <alignment horizontal="left" vertical="center" wrapText="1"/>
    </xf>
  </cellXfs>
  <cellStyles count="6">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7"/>
  <sheetViews>
    <sheetView workbookViewId="0">
      <selection activeCell="D5" sqref="D5"/>
    </sheetView>
  </sheetViews>
  <sheetFormatPr defaultColWidth="9" defaultRowHeight="13.5"/>
  <cols>
    <col min="1" max="1" width="10.625" style="1" customWidth="1"/>
    <col min="2" max="2" width="9.625" style="1" customWidth="1"/>
    <col min="3" max="3" width="8.25" style="1" bestFit="1" customWidth="1"/>
    <col min="4" max="4" width="10.625" style="1" customWidth="1"/>
    <col min="5" max="5" width="6.625" style="1" customWidth="1"/>
    <col min="6" max="6" width="10.625" style="1" customWidth="1"/>
    <col min="7" max="7" width="6.625" style="1" customWidth="1"/>
    <col min="8" max="8" width="10.625" style="1" customWidth="1"/>
    <col min="9" max="9" width="6.625" style="1" customWidth="1"/>
    <col min="10" max="10" width="10.625" style="1" customWidth="1"/>
    <col min="11" max="11" width="6.625" style="1" customWidth="1"/>
    <col min="12" max="12" width="15.625" style="1" customWidth="1"/>
    <col min="13" max="16384" width="9" style="1"/>
  </cols>
  <sheetData>
    <row r="1" spans="1:12" ht="18.75">
      <c r="A1" s="163" t="s">
        <v>168</v>
      </c>
      <c r="B1" s="163"/>
      <c r="C1" s="163"/>
      <c r="D1" s="163"/>
      <c r="E1" s="163"/>
      <c r="F1" s="163"/>
      <c r="G1" s="163"/>
      <c r="H1" s="163"/>
      <c r="I1" s="163"/>
      <c r="J1" s="163"/>
      <c r="K1" s="163"/>
      <c r="L1" s="163"/>
    </row>
    <row r="2" spans="1:12">
      <c r="G2" s="2"/>
      <c r="K2" s="155"/>
      <c r="L2" s="154"/>
    </row>
    <row r="3" spans="1:12">
      <c r="A3" s="1" t="s">
        <v>2</v>
      </c>
      <c r="D3" s="154">
        <f>SUM(D5,D15,D20)</f>
        <v>0</v>
      </c>
      <c r="E3" s="1" t="s">
        <v>152</v>
      </c>
      <c r="F3" s="154">
        <f>SUM(F5,F15,F20)</f>
        <v>0</v>
      </c>
      <c r="G3" s="2" t="s">
        <v>153</v>
      </c>
      <c r="H3" s="154">
        <f>SUM(H5,H15,H20)</f>
        <v>0</v>
      </c>
      <c r="I3" s="1" t="s">
        <v>154</v>
      </c>
      <c r="J3" s="154">
        <f>SUM(J5,J15,J20)</f>
        <v>0</v>
      </c>
      <c r="K3" s="1" t="s">
        <v>154</v>
      </c>
    </row>
    <row r="4" spans="1:12">
      <c r="A4" s="3" t="s">
        <v>138</v>
      </c>
      <c r="B4" s="175" t="s">
        <v>84</v>
      </c>
      <c r="C4" s="175"/>
      <c r="D4" s="169" t="s">
        <v>39</v>
      </c>
      <c r="E4" s="169"/>
      <c r="F4" s="169" t="s">
        <v>149</v>
      </c>
      <c r="G4" s="169"/>
      <c r="H4" s="169" t="s">
        <v>150</v>
      </c>
      <c r="I4" s="169"/>
      <c r="J4" s="169" t="s">
        <v>155</v>
      </c>
      <c r="K4" s="169"/>
      <c r="L4" s="3" t="s">
        <v>134</v>
      </c>
    </row>
    <row r="5" spans="1:12" ht="15" customHeight="1">
      <c r="A5" s="176"/>
      <c r="B5" s="138" t="s">
        <v>3</v>
      </c>
      <c r="C5" s="141" t="s">
        <v>4</v>
      </c>
      <c r="D5" s="159"/>
      <c r="E5" s="32" t="s">
        <v>0</v>
      </c>
      <c r="F5" s="4"/>
      <c r="G5" s="32" t="s">
        <v>0</v>
      </c>
      <c r="H5" s="4"/>
      <c r="I5" s="32" t="s">
        <v>0</v>
      </c>
      <c r="J5" s="4"/>
      <c r="K5" s="32" t="s">
        <v>0</v>
      </c>
      <c r="L5" s="166" t="s">
        <v>156</v>
      </c>
    </row>
    <row r="6" spans="1:12" ht="15" customHeight="1">
      <c r="A6" s="171"/>
      <c r="B6" s="139" t="s">
        <v>5</v>
      </c>
      <c r="C6" s="142" t="s">
        <v>6</v>
      </c>
      <c r="D6" s="161"/>
      <c r="E6" s="6" t="s">
        <v>7</v>
      </c>
      <c r="F6" s="5"/>
      <c r="G6" s="6" t="s">
        <v>7</v>
      </c>
      <c r="H6" s="5"/>
      <c r="I6" s="6" t="s">
        <v>7</v>
      </c>
      <c r="J6" s="5"/>
      <c r="K6" s="6" t="s">
        <v>7</v>
      </c>
      <c r="L6" s="167"/>
    </row>
    <row r="7" spans="1:12" ht="15" customHeight="1">
      <c r="A7" s="171"/>
      <c r="B7" s="139" t="s">
        <v>8</v>
      </c>
      <c r="C7" s="142" t="s">
        <v>135</v>
      </c>
      <c r="D7" s="161"/>
      <c r="E7" s="6" t="s">
        <v>9</v>
      </c>
      <c r="F7" s="5">
        <f>F5*F6/10</f>
        <v>0</v>
      </c>
      <c r="G7" s="6" t="s">
        <v>9</v>
      </c>
      <c r="H7" s="5">
        <f>H5*H6/10</f>
        <v>0</v>
      </c>
      <c r="I7" s="6" t="s">
        <v>9</v>
      </c>
      <c r="J7" s="5">
        <f>J5*J6/10</f>
        <v>0</v>
      </c>
      <c r="K7" s="6" t="s">
        <v>9</v>
      </c>
      <c r="L7" s="167"/>
    </row>
    <row r="8" spans="1:12" ht="15" customHeight="1">
      <c r="A8" s="171"/>
      <c r="B8" s="139" t="s">
        <v>10</v>
      </c>
      <c r="C8" s="142" t="s">
        <v>11</v>
      </c>
      <c r="D8" s="161"/>
      <c r="E8" s="6" t="s">
        <v>12</v>
      </c>
      <c r="F8" s="5"/>
      <c r="G8" s="6" t="s">
        <v>12</v>
      </c>
      <c r="H8" s="5"/>
      <c r="I8" s="6" t="s">
        <v>12</v>
      </c>
      <c r="J8" s="5"/>
      <c r="K8" s="6" t="s">
        <v>12</v>
      </c>
      <c r="L8" s="167"/>
    </row>
    <row r="9" spans="1:12" ht="15" customHeight="1">
      <c r="A9" s="172"/>
      <c r="B9" s="140" t="s">
        <v>13</v>
      </c>
      <c r="C9" s="143" t="s">
        <v>14</v>
      </c>
      <c r="D9" s="162"/>
      <c r="E9" s="8" t="s">
        <v>15</v>
      </c>
      <c r="F9" s="7">
        <f>F7*F8</f>
        <v>0</v>
      </c>
      <c r="G9" s="8" t="s">
        <v>15</v>
      </c>
      <c r="H9" s="7">
        <f>H7*H8</f>
        <v>0</v>
      </c>
      <c r="I9" s="8" t="s">
        <v>15</v>
      </c>
      <c r="J9" s="7">
        <f>J7*J8</f>
        <v>0</v>
      </c>
      <c r="K9" s="8" t="s">
        <v>15</v>
      </c>
      <c r="L9" s="168"/>
    </row>
    <row r="10" spans="1:12" ht="15" customHeight="1">
      <c r="A10" s="176"/>
      <c r="B10" s="138" t="s">
        <v>3</v>
      </c>
      <c r="C10" s="141" t="s">
        <v>4</v>
      </c>
      <c r="D10" s="159"/>
      <c r="E10" s="32" t="s">
        <v>0</v>
      </c>
      <c r="F10" s="4"/>
      <c r="G10" s="32" t="s">
        <v>0</v>
      </c>
      <c r="H10" s="4"/>
      <c r="I10" s="32" t="s">
        <v>0</v>
      </c>
      <c r="J10" s="4"/>
      <c r="K10" s="32" t="s">
        <v>0</v>
      </c>
      <c r="L10" s="166"/>
    </row>
    <row r="11" spans="1:12" ht="15" customHeight="1">
      <c r="A11" s="171"/>
      <c r="B11" s="139" t="s">
        <v>5</v>
      </c>
      <c r="C11" s="142" t="s">
        <v>6</v>
      </c>
      <c r="D11" s="161"/>
      <c r="E11" s="6" t="s">
        <v>7</v>
      </c>
      <c r="F11" s="5"/>
      <c r="G11" s="6" t="s">
        <v>7</v>
      </c>
      <c r="H11" s="5"/>
      <c r="I11" s="6" t="s">
        <v>7</v>
      </c>
      <c r="J11" s="5"/>
      <c r="K11" s="6" t="s">
        <v>7</v>
      </c>
      <c r="L11" s="167"/>
    </row>
    <row r="12" spans="1:12" ht="15" customHeight="1">
      <c r="A12" s="171"/>
      <c r="B12" s="139" t="s">
        <v>8</v>
      </c>
      <c r="C12" s="142" t="s">
        <v>135</v>
      </c>
      <c r="D12" s="161"/>
      <c r="E12" s="6" t="s">
        <v>9</v>
      </c>
      <c r="F12" s="5">
        <f>F10*F11/10</f>
        <v>0</v>
      </c>
      <c r="G12" s="6" t="s">
        <v>9</v>
      </c>
      <c r="H12" s="5">
        <f>H10*H11/10</f>
        <v>0</v>
      </c>
      <c r="I12" s="6" t="s">
        <v>9</v>
      </c>
      <c r="J12" s="5">
        <f>J10*J11/10</f>
        <v>0</v>
      </c>
      <c r="K12" s="6" t="s">
        <v>9</v>
      </c>
      <c r="L12" s="167"/>
    </row>
    <row r="13" spans="1:12" ht="15" customHeight="1">
      <c r="A13" s="171"/>
      <c r="B13" s="139" t="s">
        <v>10</v>
      </c>
      <c r="C13" s="142" t="s">
        <v>11</v>
      </c>
      <c r="D13" s="161"/>
      <c r="E13" s="6" t="s">
        <v>12</v>
      </c>
      <c r="F13" s="5"/>
      <c r="G13" s="6" t="s">
        <v>12</v>
      </c>
      <c r="H13" s="5"/>
      <c r="I13" s="6" t="s">
        <v>12</v>
      </c>
      <c r="J13" s="5"/>
      <c r="K13" s="6" t="s">
        <v>12</v>
      </c>
      <c r="L13" s="167"/>
    </row>
    <row r="14" spans="1:12" ht="15" customHeight="1">
      <c r="A14" s="172"/>
      <c r="B14" s="140" t="s">
        <v>13</v>
      </c>
      <c r="C14" s="143" t="s">
        <v>14</v>
      </c>
      <c r="D14" s="162"/>
      <c r="E14" s="8" t="s">
        <v>15</v>
      </c>
      <c r="F14" s="7">
        <f>F12*F13</f>
        <v>0</v>
      </c>
      <c r="G14" s="8" t="s">
        <v>15</v>
      </c>
      <c r="H14" s="7">
        <f>H12*H13</f>
        <v>0</v>
      </c>
      <c r="I14" s="8" t="s">
        <v>15</v>
      </c>
      <c r="J14" s="7">
        <f>J12*J13</f>
        <v>0</v>
      </c>
      <c r="K14" s="8" t="s">
        <v>15</v>
      </c>
      <c r="L14" s="168"/>
    </row>
    <row r="15" spans="1:12" ht="15" customHeight="1">
      <c r="A15" s="177" t="s">
        <v>179</v>
      </c>
      <c r="B15" s="138" t="s">
        <v>3</v>
      </c>
      <c r="C15" s="141" t="s">
        <v>59</v>
      </c>
      <c r="D15" s="4"/>
      <c r="E15" s="32" t="s">
        <v>54</v>
      </c>
      <c r="F15" s="4"/>
      <c r="G15" s="32" t="s">
        <v>54</v>
      </c>
      <c r="H15" s="159"/>
      <c r="I15" s="160" t="s">
        <v>54</v>
      </c>
      <c r="J15" s="159"/>
      <c r="K15" s="32" t="s">
        <v>54</v>
      </c>
      <c r="L15" s="166"/>
    </row>
    <row r="16" spans="1:12" ht="15" customHeight="1">
      <c r="A16" s="170"/>
      <c r="B16" s="139" t="s">
        <v>5</v>
      </c>
      <c r="C16" s="142" t="s">
        <v>60</v>
      </c>
      <c r="D16" s="5"/>
      <c r="E16" s="6" t="s">
        <v>55</v>
      </c>
      <c r="F16" s="5"/>
      <c r="G16" s="6" t="s">
        <v>55</v>
      </c>
      <c r="H16" s="5"/>
      <c r="I16" s="6" t="s">
        <v>55</v>
      </c>
      <c r="J16" s="5"/>
      <c r="K16" s="6" t="s">
        <v>55</v>
      </c>
      <c r="L16" s="167"/>
    </row>
    <row r="17" spans="1:12" ht="15" customHeight="1">
      <c r="A17" s="170"/>
      <c r="B17" s="139" t="s">
        <v>8</v>
      </c>
      <c r="C17" s="142" t="s">
        <v>135</v>
      </c>
      <c r="D17" s="5">
        <f>D15*D16/10</f>
        <v>0</v>
      </c>
      <c r="E17" s="6" t="s">
        <v>56</v>
      </c>
      <c r="F17" s="5">
        <f>F15*F16/10</f>
        <v>0</v>
      </c>
      <c r="G17" s="6" t="s">
        <v>56</v>
      </c>
      <c r="H17" s="5">
        <f>H15*H16/10</f>
        <v>0</v>
      </c>
      <c r="I17" s="6" t="s">
        <v>56</v>
      </c>
      <c r="J17" s="5">
        <f>J15*J16/10</f>
        <v>0</v>
      </c>
      <c r="K17" s="6" t="s">
        <v>56</v>
      </c>
      <c r="L17" s="167"/>
    </row>
    <row r="18" spans="1:12" ht="15" customHeight="1">
      <c r="A18" s="170"/>
      <c r="B18" s="139" t="s">
        <v>10</v>
      </c>
      <c r="C18" s="142" t="s">
        <v>61</v>
      </c>
      <c r="D18" s="5"/>
      <c r="E18" s="6" t="s">
        <v>57</v>
      </c>
      <c r="F18" s="5"/>
      <c r="G18" s="6" t="s">
        <v>57</v>
      </c>
      <c r="H18" s="5"/>
      <c r="I18" s="6" t="s">
        <v>57</v>
      </c>
      <c r="J18" s="5"/>
      <c r="K18" s="6" t="s">
        <v>57</v>
      </c>
      <c r="L18" s="167"/>
    </row>
    <row r="19" spans="1:12" ht="15" customHeight="1">
      <c r="A19" s="178"/>
      <c r="B19" s="140" t="s">
        <v>13</v>
      </c>
      <c r="C19" s="143" t="s">
        <v>62</v>
      </c>
      <c r="D19" s="7">
        <f>D25-D9</f>
        <v>0</v>
      </c>
      <c r="E19" s="8" t="s">
        <v>58</v>
      </c>
      <c r="F19" s="7"/>
      <c r="G19" s="8" t="s">
        <v>58</v>
      </c>
      <c r="H19" s="7"/>
      <c r="I19" s="8" t="s">
        <v>58</v>
      </c>
      <c r="J19" s="7"/>
      <c r="K19" s="8" t="s">
        <v>58</v>
      </c>
      <c r="L19" s="168"/>
    </row>
    <row r="20" spans="1:12" ht="15" customHeight="1">
      <c r="A20" s="176"/>
      <c r="B20" s="138" t="s">
        <v>3</v>
      </c>
      <c r="C20" s="141" t="s">
        <v>16</v>
      </c>
      <c r="D20" s="4"/>
      <c r="E20" s="32" t="s">
        <v>0</v>
      </c>
      <c r="F20" s="4"/>
      <c r="G20" s="32" t="s">
        <v>0</v>
      </c>
      <c r="H20" s="4"/>
      <c r="I20" s="32" t="s">
        <v>0</v>
      </c>
      <c r="J20" s="4"/>
      <c r="K20" s="32" t="s">
        <v>0</v>
      </c>
      <c r="L20" s="166"/>
    </row>
    <row r="21" spans="1:12" ht="15" customHeight="1">
      <c r="A21" s="171"/>
      <c r="B21" s="139" t="s">
        <v>5</v>
      </c>
      <c r="C21" s="142" t="s">
        <v>17</v>
      </c>
      <c r="D21" s="5"/>
      <c r="E21" s="6" t="s">
        <v>7</v>
      </c>
      <c r="F21" s="5"/>
      <c r="G21" s="6" t="s">
        <v>7</v>
      </c>
      <c r="H21" s="161"/>
      <c r="I21" s="6" t="s">
        <v>7</v>
      </c>
      <c r="J21" s="161"/>
      <c r="K21" s="6" t="s">
        <v>7</v>
      </c>
      <c r="L21" s="167"/>
    </row>
    <row r="22" spans="1:12" ht="15" customHeight="1">
      <c r="A22" s="171"/>
      <c r="B22" s="139" t="s">
        <v>8</v>
      </c>
      <c r="C22" s="142" t="s">
        <v>135</v>
      </c>
      <c r="D22" s="5">
        <f>D20*D21/10</f>
        <v>0</v>
      </c>
      <c r="E22" s="6" t="s">
        <v>9</v>
      </c>
      <c r="F22" s="5">
        <f>F20*F21/10</f>
        <v>0</v>
      </c>
      <c r="G22" s="6" t="s">
        <v>9</v>
      </c>
      <c r="H22" s="5">
        <f>H20*H21/10</f>
        <v>0</v>
      </c>
      <c r="I22" s="6" t="s">
        <v>9</v>
      </c>
      <c r="J22" s="5">
        <f>J20*J21/10</f>
        <v>0</v>
      </c>
      <c r="K22" s="6" t="s">
        <v>9</v>
      </c>
      <c r="L22" s="167"/>
    </row>
    <row r="23" spans="1:12" ht="15" customHeight="1">
      <c r="A23" s="171"/>
      <c r="B23" s="139" t="s">
        <v>10</v>
      </c>
      <c r="C23" s="142" t="s">
        <v>19</v>
      </c>
      <c r="D23" s="5"/>
      <c r="E23" s="6" t="s">
        <v>12</v>
      </c>
      <c r="F23" s="5"/>
      <c r="G23" s="6" t="s">
        <v>12</v>
      </c>
      <c r="H23" s="161"/>
      <c r="I23" s="6" t="s">
        <v>12</v>
      </c>
      <c r="J23" s="161"/>
      <c r="K23" s="6" t="s">
        <v>12</v>
      </c>
      <c r="L23" s="167"/>
    </row>
    <row r="24" spans="1:12" ht="15" customHeight="1">
      <c r="A24" s="172"/>
      <c r="B24" s="140" t="s">
        <v>13</v>
      </c>
      <c r="C24" s="143" t="s">
        <v>20</v>
      </c>
      <c r="D24" s="7">
        <f>+D22*D23</f>
        <v>0</v>
      </c>
      <c r="E24" s="8" t="s">
        <v>15</v>
      </c>
      <c r="F24" s="7">
        <f t="shared" ref="F24" si="0">+F22*F23</f>
        <v>0</v>
      </c>
      <c r="G24" s="8" t="s">
        <v>15</v>
      </c>
      <c r="H24" s="7">
        <f t="shared" ref="H24" si="1">+H22*H23</f>
        <v>0</v>
      </c>
      <c r="I24" s="8" t="s">
        <v>15</v>
      </c>
      <c r="J24" s="7">
        <f t="shared" ref="J24" si="2">+J22*J23</f>
        <v>0</v>
      </c>
      <c r="K24" s="8" t="s">
        <v>15</v>
      </c>
      <c r="L24" s="168"/>
    </row>
    <row r="25" spans="1:12" ht="15" customHeight="1">
      <c r="A25" s="173" t="s">
        <v>21</v>
      </c>
      <c r="B25" s="174"/>
      <c r="C25" s="144" t="s">
        <v>22</v>
      </c>
      <c r="D25" s="130"/>
      <c r="E25" s="131" t="s">
        <v>15</v>
      </c>
      <c r="F25" s="130">
        <f>F9+F19+F24</f>
        <v>0</v>
      </c>
      <c r="G25" s="131" t="s">
        <v>15</v>
      </c>
      <c r="H25" s="130">
        <f>H9+H19+H24</f>
        <v>0</v>
      </c>
      <c r="I25" s="131" t="s">
        <v>15</v>
      </c>
      <c r="J25" s="130">
        <f>J9+J19+J24</f>
        <v>0</v>
      </c>
      <c r="K25" s="131" t="s">
        <v>15</v>
      </c>
      <c r="L25" s="166"/>
    </row>
    <row r="26" spans="1:12" ht="15" customHeight="1">
      <c r="A26" s="164" t="s">
        <v>65</v>
      </c>
      <c r="B26" s="165"/>
      <c r="C26" s="145"/>
      <c r="D26" s="26" t="s">
        <v>1</v>
      </c>
      <c r="E26" s="24" t="s">
        <v>63</v>
      </c>
      <c r="F26" s="127">
        <f>IF(F25=0,,+F25/$D25*100)</f>
        <v>0</v>
      </c>
      <c r="G26" s="128" t="s">
        <v>63</v>
      </c>
      <c r="H26" s="127">
        <f>IF(H25=0,,+H25/$D25*100)</f>
        <v>0</v>
      </c>
      <c r="I26" s="24" t="s">
        <v>63</v>
      </c>
      <c r="J26" s="127">
        <f>IF(J25=0,,+J25/$D25*100)</f>
        <v>0</v>
      </c>
      <c r="K26" s="128" t="s">
        <v>63</v>
      </c>
      <c r="L26" s="168"/>
    </row>
    <row r="27" spans="1:12" ht="15" customHeight="1">
      <c r="D27" s="9"/>
      <c r="E27" s="10"/>
      <c r="F27" s="9"/>
      <c r="G27" s="10"/>
      <c r="H27" s="9"/>
      <c r="I27" s="9"/>
      <c r="J27" s="9"/>
      <c r="K27" s="9"/>
    </row>
    <row r="28" spans="1:12" ht="15" customHeight="1">
      <c r="A28" s="1" t="s">
        <v>116</v>
      </c>
      <c r="D28" s="9"/>
      <c r="E28" s="10"/>
      <c r="F28" s="9"/>
      <c r="G28" s="10"/>
      <c r="H28" s="9"/>
      <c r="I28" s="9"/>
      <c r="J28" s="9"/>
      <c r="K28" s="9"/>
    </row>
    <row r="29" spans="1:12" ht="15" customHeight="1">
      <c r="A29" s="3" t="s">
        <v>23</v>
      </c>
      <c r="B29" s="175" t="s">
        <v>84</v>
      </c>
      <c r="C29" s="175"/>
      <c r="D29" s="169" t="str">
        <f>+D4</f>
        <v>現状</v>
      </c>
      <c r="E29" s="169"/>
      <c r="F29" s="169" t="str">
        <f>+F4</f>
        <v>R7年度</v>
      </c>
      <c r="G29" s="169"/>
      <c r="H29" s="169" t="str">
        <f>+H4</f>
        <v>R8年度</v>
      </c>
      <c r="I29" s="169"/>
      <c r="J29" s="169" t="str">
        <f>+J4</f>
        <v>R9年度</v>
      </c>
      <c r="K29" s="169"/>
      <c r="L29" s="3" t="str">
        <f>+L4</f>
        <v>備考</v>
      </c>
    </row>
    <row r="30" spans="1:12" ht="15" customHeight="1">
      <c r="A30" s="170"/>
      <c r="B30" s="139" t="s">
        <v>24</v>
      </c>
      <c r="C30" s="141" t="s">
        <v>16</v>
      </c>
      <c r="D30" s="5"/>
      <c r="E30" s="11" t="s">
        <v>18</v>
      </c>
      <c r="F30" s="5"/>
      <c r="G30" s="11" t="s">
        <v>18</v>
      </c>
      <c r="H30" s="5"/>
      <c r="I30" s="11" t="s">
        <v>18</v>
      </c>
      <c r="J30" s="5"/>
      <c r="K30" s="11" t="s">
        <v>18</v>
      </c>
      <c r="L30" s="166"/>
    </row>
    <row r="31" spans="1:12" ht="15" customHeight="1">
      <c r="A31" s="171"/>
      <c r="B31" s="139" t="s">
        <v>10</v>
      </c>
      <c r="C31" s="142" t="s">
        <v>17</v>
      </c>
      <c r="D31" s="5"/>
      <c r="E31" s="11" t="s">
        <v>12</v>
      </c>
      <c r="F31" s="5"/>
      <c r="G31" s="11" t="s">
        <v>12</v>
      </c>
      <c r="H31" s="5"/>
      <c r="I31" s="11" t="s">
        <v>12</v>
      </c>
      <c r="J31" s="5"/>
      <c r="K31" s="11" t="s">
        <v>12</v>
      </c>
      <c r="L31" s="167"/>
    </row>
    <row r="32" spans="1:12" ht="15" customHeight="1">
      <c r="A32" s="172"/>
      <c r="B32" s="140" t="s">
        <v>13</v>
      </c>
      <c r="C32" s="143" t="s">
        <v>25</v>
      </c>
      <c r="D32" s="7">
        <f>+D30*D31</f>
        <v>0</v>
      </c>
      <c r="E32" s="12" t="s">
        <v>15</v>
      </c>
      <c r="F32" s="7">
        <f t="shared" ref="F32" si="3">+F30*F31</f>
        <v>0</v>
      </c>
      <c r="G32" s="12" t="s">
        <v>15</v>
      </c>
      <c r="H32" s="7">
        <f t="shared" ref="H32" si="4">+H30*H31</f>
        <v>0</v>
      </c>
      <c r="I32" s="12" t="s">
        <v>15</v>
      </c>
      <c r="J32" s="7">
        <f t="shared" ref="J32" si="5">+J30*J31</f>
        <v>0</v>
      </c>
      <c r="K32" s="12" t="s">
        <v>15</v>
      </c>
      <c r="L32" s="168"/>
    </row>
    <row r="33" spans="1:12" ht="15" customHeight="1">
      <c r="A33" s="171"/>
      <c r="B33" s="139" t="s">
        <v>24</v>
      </c>
      <c r="C33" s="142" t="s">
        <v>16</v>
      </c>
      <c r="D33" s="5"/>
      <c r="E33" s="11" t="s">
        <v>18</v>
      </c>
      <c r="F33" s="5"/>
      <c r="G33" s="11" t="s">
        <v>18</v>
      </c>
      <c r="H33" s="5"/>
      <c r="I33" s="11" t="s">
        <v>18</v>
      </c>
      <c r="J33" s="5"/>
      <c r="K33" s="11" t="s">
        <v>18</v>
      </c>
      <c r="L33" s="166"/>
    </row>
    <row r="34" spans="1:12" ht="15" customHeight="1">
      <c r="A34" s="171"/>
      <c r="B34" s="139" t="s">
        <v>10</v>
      </c>
      <c r="C34" s="142" t="s">
        <v>17</v>
      </c>
      <c r="D34" s="5"/>
      <c r="E34" s="11" t="s">
        <v>12</v>
      </c>
      <c r="F34" s="5"/>
      <c r="G34" s="11" t="s">
        <v>12</v>
      </c>
      <c r="H34" s="5"/>
      <c r="I34" s="11" t="s">
        <v>12</v>
      </c>
      <c r="J34" s="5"/>
      <c r="K34" s="11" t="s">
        <v>12</v>
      </c>
      <c r="L34" s="167"/>
    </row>
    <row r="35" spans="1:12" ht="15" customHeight="1">
      <c r="A35" s="172"/>
      <c r="B35" s="140" t="s">
        <v>13</v>
      </c>
      <c r="C35" s="143" t="s">
        <v>25</v>
      </c>
      <c r="D35" s="7">
        <f>+D33*D34</f>
        <v>0</v>
      </c>
      <c r="E35" s="12" t="s">
        <v>15</v>
      </c>
      <c r="F35" s="7">
        <f t="shared" ref="F35" si="6">+F33*F34</f>
        <v>0</v>
      </c>
      <c r="G35" s="12" t="s">
        <v>15</v>
      </c>
      <c r="H35" s="7">
        <f t="shared" ref="H35" si="7">+H33*H34</f>
        <v>0</v>
      </c>
      <c r="I35" s="12" t="s">
        <v>15</v>
      </c>
      <c r="J35" s="7">
        <f t="shared" ref="J35" si="8">+J33*J34</f>
        <v>0</v>
      </c>
      <c r="K35" s="12" t="s">
        <v>15</v>
      </c>
      <c r="L35" s="168"/>
    </row>
    <row r="36" spans="1:12" ht="15" customHeight="1">
      <c r="A36" s="171"/>
      <c r="B36" s="139" t="s">
        <v>24</v>
      </c>
      <c r="C36" s="142" t="s">
        <v>16</v>
      </c>
      <c r="D36" s="5"/>
      <c r="E36" s="11" t="s">
        <v>18</v>
      </c>
      <c r="F36" s="5"/>
      <c r="G36" s="11" t="s">
        <v>18</v>
      </c>
      <c r="H36" s="5"/>
      <c r="I36" s="11" t="s">
        <v>18</v>
      </c>
      <c r="J36" s="5"/>
      <c r="K36" s="11" t="s">
        <v>18</v>
      </c>
      <c r="L36" s="166"/>
    </row>
    <row r="37" spans="1:12" ht="15" customHeight="1">
      <c r="A37" s="171"/>
      <c r="B37" s="139" t="s">
        <v>10</v>
      </c>
      <c r="C37" s="142" t="s">
        <v>17</v>
      </c>
      <c r="D37" s="5"/>
      <c r="E37" s="11" t="s">
        <v>12</v>
      </c>
      <c r="F37" s="5"/>
      <c r="G37" s="11" t="s">
        <v>12</v>
      </c>
      <c r="H37" s="5"/>
      <c r="I37" s="11" t="s">
        <v>12</v>
      </c>
      <c r="J37" s="5"/>
      <c r="K37" s="11" t="s">
        <v>12</v>
      </c>
      <c r="L37" s="167"/>
    </row>
    <row r="38" spans="1:12" ht="15" customHeight="1">
      <c r="A38" s="172"/>
      <c r="B38" s="140" t="s">
        <v>13</v>
      </c>
      <c r="C38" s="143" t="s">
        <v>25</v>
      </c>
      <c r="D38" s="7">
        <f>+D36*D37</f>
        <v>0</v>
      </c>
      <c r="E38" s="12" t="s">
        <v>15</v>
      </c>
      <c r="F38" s="7">
        <f t="shared" ref="F38" si="9">+F36*F37</f>
        <v>0</v>
      </c>
      <c r="G38" s="12" t="s">
        <v>15</v>
      </c>
      <c r="H38" s="7">
        <f t="shared" ref="H38" si="10">+H36*H37</f>
        <v>0</v>
      </c>
      <c r="I38" s="12" t="s">
        <v>15</v>
      </c>
      <c r="J38" s="7">
        <f t="shared" ref="J38" si="11">+J36*J37</f>
        <v>0</v>
      </c>
      <c r="K38" s="12" t="s">
        <v>15</v>
      </c>
      <c r="L38" s="168"/>
    </row>
    <row r="39" spans="1:12" ht="15" customHeight="1">
      <c r="A39" s="173" t="s">
        <v>21</v>
      </c>
      <c r="B39" s="174"/>
      <c r="C39" s="144" t="s">
        <v>26</v>
      </c>
      <c r="D39" s="130">
        <f>+D32+D35+D38</f>
        <v>0</v>
      </c>
      <c r="E39" s="132" t="s">
        <v>15</v>
      </c>
      <c r="F39" s="130">
        <f>+F32+F35+F38</f>
        <v>0</v>
      </c>
      <c r="G39" s="132" t="s">
        <v>15</v>
      </c>
      <c r="H39" s="130">
        <f>+H32+H35+H38</f>
        <v>0</v>
      </c>
      <c r="I39" s="132" t="s">
        <v>15</v>
      </c>
      <c r="J39" s="130">
        <f>+J32+J35+J38</f>
        <v>0</v>
      </c>
      <c r="K39" s="132" t="s">
        <v>15</v>
      </c>
      <c r="L39" s="166"/>
    </row>
    <row r="40" spans="1:12" ht="15" customHeight="1">
      <c r="A40" s="164" t="s">
        <v>65</v>
      </c>
      <c r="B40" s="165"/>
      <c r="C40" s="145"/>
      <c r="D40" s="26" t="s">
        <v>1</v>
      </c>
      <c r="E40" s="24" t="s">
        <v>63</v>
      </c>
      <c r="F40" s="127">
        <f>IF(F39=0,,+F39/$D39*100)</f>
        <v>0</v>
      </c>
      <c r="G40" s="128" t="s">
        <v>63</v>
      </c>
      <c r="H40" s="127">
        <f>IF(H39=0,,+H39/$D39*100)</f>
        <v>0</v>
      </c>
      <c r="I40" s="24" t="s">
        <v>63</v>
      </c>
      <c r="J40" s="127">
        <f>IF(J39=0,,+J39/$D39*100)</f>
        <v>0</v>
      </c>
      <c r="K40" s="128" t="s">
        <v>63</v>
      </c>
      <c r="L40" s="168"/>
    </row>
    <row r="41" spans="1:12" ht="15" customHeight="1">
      <c r="A41" s="13"/>
      <c r="B41" s="13"/>
      <c r="C41" s="13"/>
      <c r="E41" s="2"/>
      <c r="G41" s="2"/>
      <c r="I41" s="2"/>
      <c r="K41" s="2"/>
    </row>
    <row r="42" spans="1:12" ht="15" customHeight="1">
      <c r="A42" s="1" t="s">
        <v>27</v>
      </c>
      <c r="G42" s="2"/>
    </row>
    <row r="43" spans="1:12" ht="15" customHeight="1">
      <c r="A43" s="126"/>
      <c r="B43" s="129"/>
      <c r="C43" s="137"/>
      <c r="D43" s="169" t="str">
        <f>+D29</f>
        <v>現状</v>
      </c>
      <c r="E43" s="169"/>
      <c r="F43" s="169" t="str">
        <f t="shared" ref="F43" si="12">+F29</f>
        <v>R7年度</v>
      </c>
      <c r="G43" s="169"/>
      <c r="H43" s="169" t="str">
        <f t="shared" ref="H43" si="13">+H29</f>
        <v>R8年度</v>
      </c>
      <c r="I43" s="169"/>
      <c r="J43" s="169" t="str">
        <f t="shared" ref="J43" si="14">+J29</f>
        <v>R9年度</v>
      </c>
      <c r="K43" s="169"/>
      <c r="L43" s="3" t="str">
        <f>+L29</f>
        <v>備考</v>
      </c>
    </row>
    <row r="44" spans="1:12" ht="15" customHeight="1">
      <c r="A44" s="173" t="s">
        <v>21</v>
      </c>
      <c r="B44" s="174"/>
      <c r="C44" s="144" t="s">
        <v>28</v>
      </c>
      <c r="D44" s="133">
        <f>D25+D39</f>
        <v>0</v>
      </c>
      <c r="E44" s="134" t="s">
        <v>15</v>
      </c>
      <c r="F44" s="133">
        <f>F25+F39</f>
        <v>0</v>
      </c>
      <c r="G44" s="135" t="s">
        <v>15</v>
      </c>
      <c r="H44" s="136">
        <f>H25+H39</f>
        <v>0</v>
      </c>
      <c r="I44" s="134" t="s">
        <v>15</v>
      </c>
      <c r="J44" s="133">
        <f>J25+J39</f>
        <v>0</v>
      </c>
      <c r="K44" s="135" t="s">
        <v>15</v>
      </c>
      <c r="L44" s="166"/>
    </row>
    <row r="45" spans="1:12" ht="15" customHeight="1">
      <c r="A45" s="164" t="s">
        <v>65</v>
      </c>
      <c r="B45" s="165"/>
      <c r="C45" s="145"/>
      <c r="D45" s="26" t="s">
        <v>64</v>
      </c>
      <c r="E45" s="24" t="s">
        <v>63</v>
      </c>
      <c r="F45" s="127">
        <f>IF(F44=0,,+F44/$D44*100)</f>
        <v>0</v>
      </c>
      <c r="G45" s="128" t="s">
        <v>63</v>
      </c>
      <c r="H45" s="127">
        <f>IF(H44=0,,+H44/$D44*100)</f>
        <v>0</v>
      </c>
      <c r="I45" s="24" t="s">
        <v>63</v>
      </c>
      <c r="J45" s="127">
        <f>IF(J44=0,,+J44/$D44*100)</f>
        <v>0</v>
      </c>
      <c r="K45" s="128" t="s">
        <v>63</v>
      </c>
      <c r="L45" s="168"/>
    </row>
    <row r="46" spans="1:12">
      <c r="A46" s="115"/>
    </row>
    <row r="47" spans="1:12">
      <c r="A47" s="115"/>
    </row>
  </sheetData>
  <mergeCells count="38">
    <mergeCell ref="A45:B45"/>
    <mergeCell ref="A44:B44"/>
    <mergeCell ref="B4:C4"/>
    <mergeCell ref="D4:E4"/>
    <mergeCell ref="F4:G4"/>
    <mergeCell ref="A5:A9"/>
    <mergeCell ref="D43:E43"/>
    <mergeCell ref="F43:G43"/>
    <mergeCell ref="A15:A19"/>
    <mergeCell ref="A20:A24"/>
    <mergeCell ref="A25:B25"/>
    <mergeCell ref="B29:C29"/>
    <mergeCell ref="D29:E29"/>
    <mergeCell ref="A39:B39"/>
    <mergeCell ref="A10:A14"/>
    <mergeCell ref="L44:L45"/>
    <mergeCell ref="H4:I4"/>
    <mergeCell ref="H29:I29"/>
    <mergeCell ref="L36:L38"/>
    <mergeCell ref="H43:I43"/>
    <mergeCell ref="J43:K43"/>
    <mergeCell ref="L39:L40"/>
    <mergeCell ref="L10:L14"/>
    <mergeCell ref="A1:L1"/>
    <mergeCell ref="A26:B26"/>
    <mergeCell ref="A40:B40"/>
    <mergeCell ref="L5:L9"/>
    <mergeCell ref="L15:L19"/>
    <mergeCell ref="L20:L24"/>
    <mergeCell ref="L30:L32"/>
    <mergeCell ref="L33:L35"/>
    <mergeCell ref="J29:K29"/>
    <mergeCell ref="A30:A32"/>
    <mergeCell ref="A33:A35"/>
    <mergeCell ref="A36:A38"/>
    <mergeCell ref="J4:K4"/>
    <mergeCell ref="L25:L26"/>
    <mergeCell ref="F29:G29"/>
  </mergeCells>
  <phoneticPr fontId="1"/>
  <pageMargins left="0.59055118110236227" right="0.19685039370078741"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zoomScale="55" zoomScaleNormal="55" workbookViewId="0">
      <selection activeCell="F25" sqref="F25"/>
    </sheetView>
  </sheetViews>
  <sheetFormatPr defaultColWidth="9" defaultRowHeight="13.5"/>
  <cols>
    <col min="1" max="1" width="3.875" style="1" customWidth="1"/>
    <col min="2" max="2" width="17.125" style="1" bestFit="1" customWidth="1"/>
    <col min="3" max="3" width="29" style="1" customWidth="1"/>
    <col min="4" max="4" width="7.5" style="1" bestFit="1" customWidth="1"/>
    <col min="5" max="5" width="13.25" style="1" bestFit="1" customWidth="1"/>
    <col min="6" max="6" width="80.25" style="1" customWidth="1"/>
    <col min="7" max="7" width="13.25" style="1" bestFit="1" customWidth="1"/>
    <col min="8" max="8" width="45.875" style="1" customWidth="1"/>
    <col min="9" max="9" width="12.125" style="1" bestFit="1" customWidth="1"/>
    <col min="10" max="10" width="45.875" style="1" customWidth="1"/>
    <col min="11" max="11" width="12.125" style="1" bestFit="1" customWidth="1"/>
    <col min="12" max="12" width="80.25" style="1" customWidth="1"/>
    <col min="13" max="13" width="5" style="1" customWidth="1"/>
    <col min="14" max="16384" width="9" style="1"/>
  </cols>
  <sheetData>
    <row r="1" spans="2:12" ht="18.75">
      <c r="B1" s="33" t="s">
        <v>111</v>
      </c>
      <c r="C1" s="33"/>
      <c r="D1" s="33"/>
      <c r="E1" s="33"/>
      <c r="F1" s="33"/>
      <c r="G1" s="33"/>
      <c r="H1" s="33"/>
      <c r="I1" s="33"/>
      <c r="J1" s="33"/>
      <c r="K1" s="33"/>
      <c r="L1" s="33"/>
    </row>
    <row r="3" spans="2:12" ht="19.5" customHeight="1">
      <c r="B3" s="14" t="s">
        <v>29</v>
      </c>
    </row>
    <row r="4" spans="2:12" ht="21" customHeight="1">
      <c r="B4" s="176" t="s">
        <v>30</v>
      </c>
      <c r="C4" s="176" t="s">
        <v>31</v>
      </c>
      <c r="D4" s="158"/>
      <c r="E4" s="179" t="s">
        <v>158</v>
      </c>
      <c r="F4" s="180"/>
      <c r="G4" s="179" t="s">
        <v>159</v>
      </c>
      <c r="H4" s="180"/>
      <c r="I4" s="179" t="s">
        <v>160</v>
      </c>
      <c r="J4" s="180"/>
      <c r="K4" s="179" t="s">
        <v>161</v>
      </c>
      <c r="L4" s="180"/>
    </row>
    <row r="5" spans="2:12" ht="21" customHeight="1">
      <c r="B5" s="172"/>
      <c r="C5" s="172"/>
      <c r="D5" s="156"/>
      <c r="E5" s="3" t="s">
        <v>32</v>
      </c>
      <c r="F5" s="3" t="s">
        <v>33</v>
      </c>
      <c r="G5" s="3" t="s">
        <v>32</v>
      </c>
      <c r="H5" s="3" t="s">
        <v>33</v>
      </c>
      <c r="I5" s="3" t="s">
        <v>32</v>
      </c>
      <c r="J5" s="3" t="s">
        <v>33</v>
      </c>
      <c r="K5" s="3" t="s">
        <v>32</v>
      </c>
      <c r="L5" s="3" t="s">
        <v>33</v>
      </c>
    </row>
    <row r="6" spans="2:12" ht="45" customHeight="1">
      <c r="B6" s="112" t="s">
        <v>115</v>
      </c>
      <c r="C6" s="35" t="s">
        <v>117</v>
      </c>
      <c r="D6" s="35"/>
      <c r="E6" s="17"/>
      <c r="F6" s="118" t="s">
        <v>175</v>
      </c>
      <c r="G6" s="18"/>
      <c r="H6" s="118" t="s">
        <v>178</v>
      </c>
      <c r="I6" s="18"/>
      <c r="J6" s="118" t="s">
        <v>177</v>
      </c>
      <c r="K6" s="18"/>
      <c r="L6" s="118" t="s">
        <v>177</v>
      </c>
    </row>
    <row r="7" spans="2:12" ht="45" customHeight="1">
      <c r="B7" s="109" t="s">
        <v>118</v>
      </c>
      <c r="C7" s="41" t="s">
        <v>127</v>
      </c>
      <c r="D7" s="41"/>
      <c r="E7" s="40"/>
      <c r="F7" s="44"/>
      <c r="G7" s="42"/>
      <c r="H7" s="44"/>
      <c r="I7" s="42"/>
      <c r="J7" s="44"/>
      <c r="K7" s="42"/>
      <c r="L7" s="44"/>
    </row>
    <row r="8" spans="2:12" ht="45" customHeight="1">
      <c r="B8" s="39" t="s">
        <v>114</v>
      </c>
      <c r="C8" s="41" t="s">
        <v>140</v>
      </c>
      <c r="D8" s="41"/>
      <c r="E8" s="40"/>
      <c r="F8" s="44" t="s">
        <v>176</v>
      </c>
      <c r="G8" s="42"/>
      <c r="H8" s="44" t="s">
        <v>177</v>
      </c>
      <c r="I8" s="42"/>
      <c r="J8" s="44" t="s">
        <v>177</v>
      </c>
      <c r="K8" s="42"/>
      <c r="L8" s="44" t="s">
        <v>177</v>
      </c>
    </row>
    <row r="9" spans="2:12" ht="45" customHeight="1">
      <c r="B9" s="19" t="s">
        <v>132</v>
      </c>
      <c r="C9" s="37" t="s">
        <v>128</v>
      </c>
      <c r="D9" s="37"/>
      <c r="E9" s="36"/>
      <c r="F9" s="43"/>
      <c r="G9" s="38"/>
      <c r="H9" s="43"/>
      <c r="I9" s="38"/>
      <c r="J9" s="43"/>
      <c r="K9" s="38"/>
      <c r="L9" s="43"/>
    </row>
    <row r="10" spans="2:12" ht="45" customHeight="1">
      <c r="B10" s="181" t="s">
        <v>34</v>
      </c>
      <c r="C10" s="182"/>
      <c r="D10" s="157"/>
      <c r="E10" s="15"/>
      <c r="F10" s="117"/>
      <c r="G10" s="16"/>
      <c r="H10" s="117"/>
      <c r="I10" s="16"/>
      <c r="J10" s="117"/>
      <c r="K10" s="16"/>
      <c r="L10" s="117"/>
    </row>
    <row r="12" spans="2:12" ht="19.5" customHeight="1">
      <c r="B12" s="14" t="s">
        <v>35</v>
      </c>
    </row>
    <row r="13" spans="2:12" ht="21" customHeight="1">
      <c r="B13" s="176" t="s">
        <v>36</v>
      </c>
      <c r="C13" s="176" t="s">
        <v>37</v>
      </c>
      <c r="D13" s="158"/>
      <c r="E13" s="179" t="str">
        <f>+E4</f>
        <v>現状（R6年度）</v>
      </c>
      <c r="F13" s="180"/>
      <c r="G13" s="179" t="str">
        <f>+G4</f>
        <v>１年度目（R7年度）</v>
      </c>
      <c r="H13" s="180"/>
      <c r="I13" s="179" t="str">
        <f>+I4</f>
        <v>２年度目（R8年度）</v>
      </c>
      <c r="J13" s="180"/>
      <c r="K13" s="179" t="str">
        <f>+K4</f>
        <v>目標年度（R9年度）</v>
      </c>
      <c r="L13" s="180"/>
    </row>
    <row r="14" spans="2:12" ht="21" customHeight="1">
      <c r="B14" s="172"/>
      <c r="C14" s="172"/>
      <c r="D14" s="156"/>
      <c r="E14" s="3" t="s">
        <v>32</v>
      </c>
      <c r="F14" s="3" t="s">
        <v>33</v>
      </c>
      <c r="G14" s="3" t="s">
        <v>32</v>
      </c>
      <c r="H14" s="3" t="s">
        <v>33</v>
      </c>
      <c r="I14" s="3" t="s">
        <v>32</v>
      </c>
      <c r="J14" s="3" t="s">
        <v>33</v>
      </c>
      <c r="K14" s="3" t="s">
        <v>32</v>
      </c>
      <c r="L14" s="3" t="s">
        <v>33</v>
      </c>
    </row>
    <row r="15" spans="2:12" ht="39.950000000000003" customHeight="1">
      <c r="B15" s="112" t="s">
        <v>112</v>
      </c>
      <c r="C15" s="112" t="s">
        <v>170</v>
      </c>
      <c r="D15" s="112"/>
      <c r="E15" s="113"/>
      <c r="F15" s="114"/>
      <c r="G15" s="113"/>
      <c r="H15" s="114"/>
      <c r="I15" s="113"/>
      <c r="J15" s="114"/>
      <c r="K15" s="113"/>
      <c r="L15" s="114"/>
    </row>
    <row r="16" spans="2:12" ht="45" customHeight="1">
      <c r="B16" s="109" t="s">
        <v>71</v>
      </c>
      <c r="C16" s="109" t="s">
        <v>171</v>
      </c>
      <c r="D16" s="109"/>
      <c r="E16" s="110"/>
      <c r="F16" s="111" t="s">
        <v>172</v>
      </c>
      <c r="G16" s="110"/>
      <c r="H16" s="111" t="s">
        <v>173</v>
      </c>
      <c r="I16" s="110"/>
      <c r="J16" s="111" t="s">
        <v>173</v>
      </c>
      <c r="K16" s="110"/>
      <c r="L16" s="111" t="s">
        <v>173</v>
      </c>
    </row>
    <row r="17" spans="2:12" ht="55.5" customHeight="1">
      <c r="B17" s="41" t="s">
        <v>74</v>
      </c>
      <c r="C17" s="41" t="s">
        <v>69</v>
      </c>
      <c r="D17" s="41" t="s">
        <v>162</v>
      </c>
      <c r="E17" s="40"/>
      <c r="F17" s="44" t="s">
        <v>172</v>
      </c>
      <c r="G17" s="40"/>
      <c r="H17" s="44" t="s">
        <v>172</v>
      </c>
      <c r="I17" s="40"/>
      <c r="J17" s="44" t="s">
        <v>172</v>
      </c>
      <c r="K17" s="40"/>
      <c r="L17" s="44" t="s">
        <v>172</v>
      </c>
    </row>
    <row r="18" spans="2:12" ht="55.5" customHeight="1">
      <c r="B18" s="41"/>
      <c r="C18" s="41"/>
      <c r="D18" s="41" t="s">
        <v>163</v>
      </c>
      <c r="E18" s="40"/>
      <c r="F18" s="44" t="s">
        <v>172</v>
      </c>
      <c r="G18" s="40"/>
      <c r="H18" s="111" t="s">
        <v>172</v>
      </c>
      <c r="I18" s="40"/>
      <c r="J18" s="44" t="s">
        <v>172</v>
      </c>
      <c r="K18" s="40"/>
      <c r="L18" s="111" t="s">
        <v>172</v>
      </c>
    </row>
    <row r="19" spans="2:12" ht="55.5" customHeight="1">
      <c r="B19" s="41"/>
      <c r="C19" s="41"/>
      <c r="D19" s="41" t="s">
        <v>164</v>
      </c>
      <c r="E19" s="40"/>
      <c r="F19" s="44" t="s">
        <v>172</v>
      </c>
      <c r="G19" s="40"/>
      <c r="H19" s="111" t="s">
        <v>172</v>
      </c>
      <c r="I19" s="40"/>
      <c r="J19" s="44" t="s">
        <v>172</v>
      </c>
      <c r="K19" s="40"/>
      <c r="L19" s="111" t="s">
        <v>172</v>
      </c>
    </row>
    <row r="20" spans="2:12" ht="55.5" customHeight="1">
      <c r="B20" s="41"/>
      <c r="C20" s="41"/>
      <c r="D20" s="41" t="s">
        <v>165</v>
      </c>
      <c r="E20" s="40"/>
      <c r="F20" s="44" t="s">
        <v>172</v>
      </c>
      <c r="G20" s="40"/>
      <c r="H20" s="111" t="s">
        <v>172</v>
      </c>
      <c r="I20" s="40"/>
      <c r="J20" s="44" t="s">
        <v>172</v>
      </c>
      <c r="K20" s="40"/>
      <c r="L20" s="111" t="s">
        <v>172</v>
      </c>
    </row>
    <row r="21" spans="2:12" ht="45" customHeight="1">
      <c r="B21" s="41" t="s">
        <v>122</v>
      </c>
      <c r="C21" s="41" t="s">
        <v>121</v>
      </c>
      <c r="D21" s="41" t="s">
        <v>166</v>
      </c>
      <c r="E21" s="40"/>
      <c r="F21" s="44" t="s">
        <v>172</v>
      </c>
      <c r="G21" s="40"/>
      <c r="H21" s="111" t="s">
        <v>172</v>
      </c>
      <c r="I21" s="40"/>
      <c r="J21" s="111" t="s">
        <v>172</v>
      </c>
      <c r="K21" s="40"/>
      <c r="L21" s="111" t="s">
        <v>172</v>
      </c>
    </row>
    <row r="22" spans="2:12" ht="45" customHeight="1">
      <c r="B22" s="41"/>
      <c r="C22" s="41"/>
      <c r="D22" s="41" t="s">
        <v>167</v>
      </c>
      <c r="E22" s="40"/>
      <c r="F22" s="44" t="s">
        <v>172</v>
      </c>
      <c r="G22" s="40"/>
      <c r="H22" s="111" t="s">
        <v>172</v>
      </c>
      <c r="I22" s="40"/>
      <c r="J22" s="111" t="s">
        <v>172</v>
      </c>
      <c r="K22" s="40"/>
      <c r="L22" s="111" t="s">
        <v>172</v>
      </c>
    </row>
    <row r="23" spans="2:12" ht="45" customHeight="1">
      <c r="B23" s="41" t="s">
        <v>68</v>
      </c>
      <c r="C23" s="41" t="s">
        <v>110</v>
      </c>
      <c r="D23" s="41"/>
      <c r="E23" s="40"/>
      <c r="F23" s="44" t="s">
        <v>172</v>
      </c>
      <c r="G23" s="40"/>
      <c r="H23" s="111" t="s">
        <v>172</v>
      </c>
      <c r="I23" s="40"/>
      <c r="J23" s="44" t="s">
        <v>172</v>
      </c>
      <c r="K23" s="40"/>
      <c r="L23" s="44" t="s">
        <v>172</v>
      </c>
    </row>
    <row r="24" spans="2:12" ht="45" customHeight="1">
      <c r="B24" s="41" t="s">
        <v>119</v>
      </c>
      <c r="C24" s="41" t="s">
        <v>120</v>
      </c>
      <c r="D24" s="41"/>
      <c r="E24" s="40"/>
      <c r="F24" s="44"/>
      <c r="G24" s="40"/>
      <c r="H24" s="111"/>
      <c r="I24" s="40"/>
      <c r="J24" s="111"/>
      <c r="K24" s="40"/>
      <c r="L24" s="111"/>
    </row>
    <row r="25" spans="2:12" ht="45" customHeight="1">
      <c r="B25" s="41" t="s">
        <v>53</v>
      </c>
      <c r="C25" s="41" t="s">
        <v>78</v>
      </c>
      <c r="D25" s="41"/>
      <c r="E25" s="40"/>
      <c r="F25" s="44"/>
      <c r="G25" s="40"/>
      <c r="H25" s="111"/>
      <c r="I25" s="40"/>
      <c r="J25" s="44"/>
      <c r="K25" s="40"/>
      <c r="L25" s="44"/>
    </row>
    <row r="26" spans="2:12" ht="45" customHeight="1">
      <c r="B26" s="41" t="s">
        <v>38</v>
      </c>
      <c r="C26" s="41" t="s">
        <v>79</v>
      </c>
      <c r="D26" s="41"/>
      <c r="E26" s="40"/>
      <c r="F26" s="44"/>
      <c r="G26" s="40"/>
      <c r="H26" s="44"/>
      <c r="I26" s="40"/>
      <c r="J26" s="44"/>
      <c r="K26" s="40"/>
      <c r="L26" s="111"/>
    </row>
    <row r="27" spans="2:12" ht="45" customHeight="1">
      <c r="B27" s="41" t="s">
        <v>113</v>
      </c>
      <c r="C27" s="41" t="s">
        <v>76</v>
      </c>
      <c r="D27" s="41"/>
      <c r="E27" s="40"/>
      <c r="F27" s="44"/>
      <c r="G27" s="40"/>
      <c r="H27" s="111"/>
      <c r="I27" s="40"/>
      <c r="J27" s="44"/>
      <c r="K27" s="40"/>
      <c r="L27" s="44"/>
    </row>
    <row r="28" spans="2:12" ht="45" customHeight="1">
      <c r="B28" s="41" t="s">
        <v>67</v>
      </c>
      <c r="C28" s="41" t="s">
        <v>75</v>
      </c>
      <c r="D28" s="41"/>
      <c r="E28" s="40"/>
      <c r="F28" s="44"/>
      <c r="G28" s="40"/>
      <c r="H28" s="111"/>
      <c r="I28" s="40"/>
      <c r="J28" s="111"/>
      <c r="K28" s="40"/>
      <c r="L28" s="111"/>
    </row>
    <row r="29" spans="2:12" ht="45" customHeight="1">
      <c r="B29" s="41" t="s">
        <v>70</v>
      </c>
      <c r="C29" s="41" t="s">
        <v>83</v>
      </c>
      <c r="D29" s="41"/>
      <c r="E29" s="40"/>
      <c r="F29" s="44"/>
      <c r="G29" s="40"/>
      <c r="H29" s="111"/>
      <c r="I29" s="40"/>
      <c r="J29" s="44"/>
      <c r="K29" s="40"/>
      <c r="L29" s="44"/>
    </row>
    <row r="30" spans="2:12" ht="45" customHeight="1">
      <c r="B30" s="41" t="s">
        <v>77</v>
      </c>
      <c r="C30" s="41" t="s">
        <v>80</v>
      </c>
      <c r="D30" s="41"/>
      <c r="E30" s="40"/>
      <c r="F30" s="44"/>
      <c r="G30" s="40"/>
      <c r="H30" s="44"/>
      <c r="I30" s="40"/>
      <c r="J30" s="44"/>
      <c r="K30" s="40"/>
      <c r="L30" s="44"/>
    </row>
    <row r="31" spans="2:12" ht="45" customHeight="1">
      <c r="B31" s="41" t="s">
        <v>72</v>
      </c>
      <c r="C31" s="41" t="s">
        <v>82</v>
      </c>
      <c r="D31" s="41"/>
      <c r="E31" s="40"/>
      <c r="F31" s="44"/>
      <c r="G31" s="40"/>
      <c r="H31" s="111"/>
      <c r="I31" s="40"/>
      <c r="J31" s="44"/>
      <c r="K31" s="40"/>
      <c r="L31" s="44"/>
    </row>
    <row r="32" spans="2:12" ht="45" customHeight="1">
      <c r="B32" s="41" t="s">
        <v>73</v>
      </c>
      <c r="C32" s="41" t="s">
        <v>81</v>
      </c>
      <c r="D32" s="41"/>
      <c r="E32" s="40"/>
      <c r="F32" s="44"/>
      <c r="G32" s="40"/>
      <c r="H32" s="44"/>
      <c r="I32" s="40"/>
      <c r="J32" s="44"/>
      <c r="K32" s="40"/>
      <c r="L32" s="44"/>
    </row>
    <row r="33" spans="2:12" ht="45" customHeight="1">
      <c r="B33" s="41" t="s">
        <v>123</v>
      </c>
      <c r="C33" s="41" t="s">
        <v>129</v>
      </c>
      <c r="D33" s="41"/>
      <c r="E33" s="40"/>
      <c r="F33" s="44"/>
      <c r="G33" s="40"/>
      <c r="H33" s="111"/>
      <c r="I33" s="40"/>
      <c r="J33" s="111"/>
      <c r="K33" s="40"/>
      <c r="L33" s="111"/>
    </row>
    <row r="34" spans="2:12" ht="45" customHeight="1">
      <c r="B34" s="37" t="s">
        <v>131</v>
      </c>
      <c r="C34" s="37" t="s">
        <v>128</v>
      </c>
      <c r="D34" s="37"/>
      <c r="E34" s="36"/>
      <c r="F34" s="44"/>
      <c r="G34" s="36"/>
      <c r="H34" s="44"/>
      <c r="I34" s="36"/>
      <c r="J34" s="44"/>
      <c r="K34" s="36"/>
      <c r="L34" s="44"/>
    </row>
    <row r="35" spans="2:12" ht="45" customHeight="1">
      <c r="B35" s="181" t="s">
        <v>125</v>
      </c>
      <c r="C35" s="182"/>
      <c r="D35" s="157"/>
      <c r="E35" s="16">
        <f>SUM(E15:E34)</f>
        <v>0</v>
      </c>
      <c r="F35" s="117"/>
      <c r="G35" s="16">
        <f>SUM(G15:G34)</f>
        <v>0</v>
      </c>
      <c r="H35" s="117"/>
      <c r="I35" s="16">
        <f>SUM(I15:I34)</f>
        <v>0</v>
      </c>
      <c r="J35" s="117"/>
      <c r="K35" s="16">
        <f>SUM(K15:K34)</f>
        <v>0</v>
      </c>
      <c r="L35" s="117"/>
    </row>
    <row r="36" spans="2:12">
      <c r="B36" s="20"/>
      <c r="C36" s="20"/>
      <c r="D36" s="20"/>
      <c r="E36" s="21"/>
      <c r="F36" s="20"/>
      <c r="G36" s="22"/>
      <c r="H36" s="20"/>
      <c r="I36" s="22"/>
      <c r="J36" s="20"/>
      <c r="K36" s="22"/>
      <c r="L36" s="20"/>
    </row>
    <row r="37" spans="2:12" ht="19.5" customHeight="1">
      <c r="B37" s="23" t="s">
        <v>85</v>
      </c>
      <c r="C37" s="24"/>
      <c r="D37" s="24"/>
      <c r="E37" s="25"/>
      <c r="F37" s="24"/>
      <c r="G37" s="26"/>
      <c r="H37" s="24"/>
      <c r="I37" s="26"/>
      <c r="J37" s="24"/>
      <c r="K37" s="26"/>
      <c r="L37" s="24"/>
    </row>
    <row r="38" spans="2:12" ht="45" customHeight="1">
      <c r="B38" s="181" t="s">
        <v>126</v>
      </c>
      <c r="C38" s="182"/>
      <c r="D38" s="157"/>
      <c r="E38" s="15">
        <f>E10-E35</f>
        <v>0</v>
      </c>
      <c r="F38" s="116"/>
      <c r="G38" s="15">
        <f>G10-G35</f>
        <v>0</v>
      </c>
      <c r="H38" s="116"/>
      <c r="I38" s="16">
        <f>I10-I35</f>
        <v>0</v>
      </c>
      <c r="J38" s="116"/>
      <c r="K38" s="16">
        <f>K10-K35</f>
        <v>0</v>
      </c>
      <c r="L38" s="116"/>
    </row>
  </sheetData>
  <mergeCells count="15">
    <mergeCell ref="K4:L4"/>
    <mergeCell ref="K13:L13"/>
    <mergeCell ref="B35:C35"/>
    <mergeCell ref="B38:C38"/>
    <mergeCell ref="B10:C10"/>
    <mergeCell ref="B13:B14"/>
    <mergeCell ref="C13:C14"/>
    <mergeCell ref="E13:F13"/>
    <mergeCell ref="G13:H13"/>
    <mergeCell ref="I13:J13"/>
    <mergeCell ref="B4:B5"/>
    <mergeCell ref="C4:C5"/>
    <mergeCell ref="E4:F4"/>
    <mergeCell ref="G4:H4"/>
    <mergeCell ref="I4:J4"/>
  </mergeCells>
  <phoneticPr fontId="1"/>
  <pageMargins left="0.39370078740157483" right="0" top="0.78740157480314965" bottom="0.78740157480314965" header="0.51181102362204722" footer="0.51181102362204722"/>
  <pageSetup paperSize="8" scale="55" firstPageNumber="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
  <sheetViews>
    <sheetView tabSelected="1" workbookViewId="0">
      <selection activeCell="B15" sqref="B15:E15"/>
    </sheetView>
  </sheetViews>
  <sheetFormatPr defaultRowHeight="13.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c r="A1" t="s">
        <v>146</v>
      </c>
    </row>
    <row r="2" spans="1:15" ht="18" customHeight="1">
      <c r="A2" s="27" t="s">
        <v>89</v>
      </c>
      <c r="B2" s="28"/>
      <c r="C2" s="28"/>
      <c r="D2" s="28"/>
      <c r="E2" s="29"/>
      <c r="N2" s="30"/>
    </row>
    <row r="3" spans="1:15" ht="14.25" thickBot="1">
      <c r="E3" s="34"/>
    </row>
    <row r="4" spans="1:15" ht="18" customHeight="1">
      <c r="A4" s="183" t="s">
        <v>142</v>
      </c>
      <c r="B4" s="184"/>
      <c r="C4" s="185"/>
      <c r="D4" s="199"/>
      <c r="E4" s="184"/>
      <c r="F4" s="184"/>
      <c r="G4" s="184"/>
      <c r="H4" s="189" t="s">
        <v>98</v>
      </c>
      <c r="I4" s="191"/>
      <c r="J4" s="192"/>
      <c r="K4" s="147"/>
      <c r="N4" s="30"/>
    </row>
    <row r="5" spans="1:15" ht="18" customHeight="1" thickBot="1">
      <c r="A5" s="186"/>
      <c r="B5" s="187"/>
      <c r="C5" s="188"/>
      <c r="D5" s="195"/>
      <c r="E5" s="187"/>
      <c r="F5" s="187"/>
      <c r="G5" s="187"/>
      <c r="H5" s="190"/>
      <c r="I5" s="193"/>
      <c r="J5" s="194"/>
      <c r="K5" s="147"/>
      <c r="N5" s="30"/>
    </row>
    <row r="6" spans="1:15" ht="18" customHeight="1" thickBot="1">
      <c r="A6" s="215" t="s">
        <v>141</v>
      </c>
      <c r="B6" s="216"/>
      <c r="C6" s="217"/>
      <c r="D6" s="217" t="s">
        <v>169</v>
      </c>
      <c r="E6" s="218"/>
      <c r="F6" s="218"/>
      <c r="G6" s="218"/>
      <c r="H6" s="218"/>
      <c r="I6" s="218"/>
      <c r="J6" s="219"/>
      <c r="K6" s="148"/>
      <c r="N6" s="30"/>
    </row>
    <row r="7" spans="1:15" ht="9.9499999999999993" customHeight="1" thickBot="1">
      <c r="E7" s="34"/>
    </row>
    <row r="8" spans="1:15">
      <c r="A8" s="66"/>
      <c r="B8" s="67"/>
      <c r="C8" s="67"/>
      <c r="D8" s="67"/>
      <c r="E8" s="68"/>
      <c r="F8" s="48" t="s">
        <v>39</v>
      </c>
      <c r="G8" s="48" t="s">
        <v>40</v>
      </c>
      <c r="H8" s="48" t="s">
        <v>41</v>
      </c>
      <c r="I8" s="48" t="s">
        <v>66</v>
      </c>
      <c r="J8" s="48" t="s">
        <v>96</v>
      </c>
      <c r="K8" s="206" t="s">
        <v>97</v>
      </c>
    </row>
    <row r="9" spans="1:15">
      <c r="A9" s="69"/>
      <c r="B9" s="34"/>
      <c r="C9" s="34"/>
      <c r="D9" s="34"/>
      <c r="E9" s="70"/>
      <c r="F9" s="45" t="s">
        <v>147</v>
      </c>
      <c r="G9" s="45" t="s">
        <v>148</v>
      </c>
      <c r="H9" s="45" t="s">
        <v>151</v>
      </c>
      <c r="I9" s="45" t="s">
        <v>157</v>
      </c>
      <c r="J9" s="45" t="s">
        <v>95</v>
      </c>
      <c r="K9" s="207"/>
    </row>
    <row r="10" spans="1:15" ht="14.25" thickBot="1">
      <c r="A10" s="71"/>
      <c r="B10" s="72"/>
      <c r="C10" s="72"/>
      <c r="D10" s="72"/>
      <c r="E10" s="73"/>
      <c r="F10" s="53" t="s">
        <v>90</v>
      </c>
      <c r="G10" s="53" t="s">
        <v>91</v>
      </c>
      <c r="H10" s="53" t="s">
        <v>92</v>
      </c>
      <c r="I10" s="53" t="s">
        <v>93</v>
      </c>
      <c r="J10" s="53" t="s">
        <v>94</v>
      </c>
      <c r="K10" s="208"/>
    </row>
    <row r="11" spans="1:15" ht="30" customHeight="1">
      <c r="A11" s="52" t="s">
        <v>102</v>
      </c>
      <c r="B11" s="46"/>
      <c r="C11" s="46"/>
      <c r="D11" s="46"/>
      <c r="E11" s="47"/>
      <c r="F11" s="54">
        <f>+F14+F16+F17+F15</f>
        <v>0</v>
      </c>
      <c r="G11" s="54">
        <f t="shared" ref="G11:I11" si="0">+G14+G16+G17+G15</f>
        <v>0</v>
      </c>
      <c r="H11" s="54">
        <f t="shared" si="0"/>
        <v>0</v>
      </c>
      <c r="I11" s="54">
        <f t="shared" si="0"/>
        <v>0</v>
      </c>
      <c r="J11" s="54" t="str">
        <f t="shared" ref="J11:J46" si="1">IF(F11=0,"-",+I11/F11*100)</f>
        <v>-</v>
      </c>
      <c r="K11" s="55"/>
    </row>
    <row r="12" spans="1:15" ht="17.25" customHeight="1">
      <c r="A12" s="49"/>
      <c r="B12" s="209"/>
      <c r="C12" s="210"/>
      <c r="D12" s="56" t="s">
        <v>86</v>
      </c>
      <c r="E12" s="57"/>
      <c r="F12" s="120">
        <f>販売計画!D5</f>
        <v>0</v>
      </c>
      <c r="G12" s="120">
        <f>販売計画!F5</f>
        <v>0</v>
      </c>
      <c r="H12" s="120">
        <f>販売計画!H5</f>
        <v>0</v>
      </c>
      <c r="I12" s="120">
        <f>販売計画!J5</f>
        <v>0</v>
      </c>
      <c r="J12" s="95" t="str">
        <f t="shared" si="1"/>
        <v>-</v>
      </c>
      <c r="K12" s="203"/>
      <c r="L12" t="s">
        <v>100</v>
      </c>
      <c r="O12" s="31"/>
    </row>
    <row r="13" spans="1:15" ht="17.25" customHeight="1">
      <c r="A13" s="50"/>
      <c r="B13" s="211"/>
      <c r="C13" s="212"/>
      <c r="D13" s="58" t="s">
        <v>87</v>
      </c>
      <c r="E13" s="59"/>
      <c r="F13" s="121">
        <f>販売計画!D7</f>
        <v>0</v>
      </c>
      <c r="G13" s="121">
        <f>販売計画!F7</f>
        <v>0</v>
      </c>
      <c r="H13" s="121">
        <f>販売計画!H7</f>
        <v>0</v>
      </c>
      <c r="I13" s="121">
        <f>販売計画!J7</f>
        <v>0</v>
      </c>
      <c r="J13" s="96" t="str">
        <f t="shared" si="1"/>
        <v>-</v>
      </c>
      <c r="K13" s="204"/>
      <c r="L13" t="s">
        <v>99</v>
      </c>
      <c r="O13" s="31"/>
    </row>
    <row r="14" spans="1:15" ht="17.25" customHeight="1">
      <c r="A14" s="50"/>
      <c r="B14" s="213"/>
      <c r="C14" s="214"/>
      <c r="D14" s="60" t="s">
        <v>88</v>
      </c>
      <c r="E14" s="61"/>
      <c r="F14" s="122">
        <f>販売計画!D9</f>
        <v>0</v>
      </c>
      <c r="G14" s="122">
        <f>販売計画!F9</f>
        <v>0</v>
      </c>
      <c r="H14" s="122">
        <f>販売計画!H9</f>
        <v>0</v>
      </c>
      <c r="I14" s="122">
        <f>販売計画!J9</f>
        <v>0</v>
      </c>
      <c r="J14" s="54" t="str">
        <f t="shared" si="1"/>
        <v>-</v>
      </c>
      <c r="K14" s="205"/>
      <c r="O14" s="31"/>
    </row>
    <row r="15" spans="1:15" ht="26.45" customHeight="1">
      <c r="A15" s="50"/>
      <c r="B15" s="196" t="s">
        <v>180</v>
      </c>
      <c r="C15" s="197"/>
      <c r="D15" s="197"/>
      <c r="E15" s="198"/>
      <c r="F15" s="122">
        <f>販売計画!D19</f>
        <v>0</v>
      </c>
      <c r="G15" s="122">
        <v>0</v>
      </c>
      <c r="H15" s="122">
        <v>0</v>
      </c>
      <c r="I15" s="122">
        <v>0</v>
      </c>
      <c r="J15" s="97" t="str">
        <f t="shared" si="1"/>
        <v>-</v>
      </c>
      <c r="K15" s="149"/>
      <c r="O15" s="31"/>
    </row>
    <row r="16" spans="1:15" ht="30" customHeight="1">
      <c r="A16" s="50"/>
      <c r="B16" s="200" t="s">
        <v>143</v>
      </c>
      <c r="C16" s="201"/>
      <c r="D16" s="201"/>
      <c r="E16" s="202"/>
      <c r="F16" s="119">
        <v>0</v>
      </c>
      <c r="G16" s="119">
        <v>0</v>
      </c>
      <c r="H16" s="119">
        <v>0</v>
      </c>
      <c r="I16" s="119">
        <v>0</v>
      </c>
      <c r="J16" s="97" t="str">
        <f>IF(F16=0,"-",+I16/F16*100)</f>
        <v>-</v>
      </c>
      <c r="K16" s="124"/>
      <c r="O16" s="31"/>
    </row>
    <row r="17" spans="1:15" ht="19.5" customHeight="1" thickBot="1">
      <c r="A17" s="51"/>
      <c r="B17" s="62" t="s">
        <v>144</v>
      </c>
      <c r="C17" s="62"/>
      <c r="D17" s="63"/>
      <c r="E17" s="64"/>
      <c r="F17" s="123">
        <v>0</v>
      </c>
      <c r="G17" s="123">
        <v>0</v>
      </c>
      <c r="H17" s="123">
        <v>0</v>
      </c>
      <c r="I17" s="123">
        <v>0</v>
      </c>
      <c r="J17" s="98">
        <v>100</v>
      </c>
      <c r="K17" s="125"/>
      <c r="O17" s="31"/>
    </row>
    <row r="18" spans="1:15" ht="30" customHeight="1">
      <c r="A18" s="82" t="s">
        <v>103</v>
      </c>
      <c r="B18" s="83"/>
      <c r="C18" s="83"/>
      <c r="D18" s="83"/>
      <c r="E18" s="84"/>
      <c r="F18" s="85">
        <v>0</v>
      </c>
      <c r="G18" s="85">
        <f t="shared" ref="G18:I18" si="2">SUMIF($L$19:$L$47,1,G$19:G$47)</f>
        <v>0</v>
      </c>
      <c r="H18" s="85">
        <f t="shared" si="2"/>
        <v>0</v>
      </c>
      <c r="I18" s="85">
        <f t="shared" si="2"/>
        <v>0</v>
      </c>
      <c r="J18" s="85" t="str">
        <f t="shared" si="1"/>
        <v>-</v>
      </c>
      <c r="K18" s="86"/>
    </row>
    <row r="19" spans="1:15" ht="17.25" customHeight="1">
      <c r="A19" s="50"/>
      <c r="B19" s="74" t="s">
        <v>43</v>
      </c>
      <c r="C19" s="74"/>
      <c r="D19" s="77"/>
      <c r="E19" s="78" t="s">
        <v>106</v>
      </c>
      <c r="F19" s="99"/>
      <c r="G19" s="99"/>
      <c r="H19" s="99"/>
      <c r="I19" s="99"/>
      <c r="J19" s="103" t="str">
        <f t="shared" si="1"/>
        <v>-</v>
      </c>
      <c r="K19" s="220"/>
      <c r="L19" s="150">
        <v>1</v>
      </c>
    </row>
    <row r="20" spans="1:15" ht="17.25" customHeight="1">
      <c r="A20" s="50"/>
      <c r="B20" s="60"/>
      <c r="C20" s="79" t="s">
        <v>174</v>
      </c>
      <c r="D20" s="80"/>
      <c r="E20" s="81" t="s">
        <v>106</v>
      </c>
      <c r="F20" s="100"/>
      <c r="G20" s="100"/>
      <c r="H20" s="100"/>
      <c r="I20" s="100"/>
      <c r="J20" s="104" t="str">
        <f t="shared" si="1"/>
        <v>-</v>
      </c>
      <c r="K20" s="221"/>
      <c r="L20" s="150"/>
    </row>
    <row r="21" spans="1:15" ht="17.25" customHeight="1">
      <c r="A21" s="50"/>
      <c r="B21" s="74" t="s">
        <v>44</v>
      </c>
      <c r="C21" s="74"/>
      <c r="D21" s="77"/>
      <c r="E21" s="78" t="s">
        <v>106</v>
      </c>
      <c r="F21" s="99"/>
      <c r="G21" s="99"/>
      <c r="H21" s="99"/>
      <c r="I21" s="99"/>
      <c r="J21" s="103" t="str">
        <f t="shared" si="1"/>
        <v>-</v>
      </c>
      <c r="K21" s="220"/>
      <c r="L21" s="150">
        <v>1</v>
      </c>
    </row>
    <row r="22" spans="1:15" ht="17.25" customHeight="1">
      <c r="A22" s="50"/>
      <c r="B22" s="60"/>
      <c r="C22" s="79" t="s">
        <v>174</v>
      </c>
      <c r="D22" s="80"/>
      <c r="E22" s="81" t="s">
        <v>106</v>
      </c>
      <c r="F22" s="100"/>
      <c r="G22" s="100"/>
      <c r="H22" s="100"/>
      <c r="I22" s="100"/>
      <c r="J22" s="104" t="str">
        <f t="shared" si="1"/>
        <v>-</v>
      </c>
      <c r="K22" s="221"/>
      <c r="L22" s="150"/>
    </row>
    <row r="23" spans="1:15" ht="17.25" customHeight="1">
      <c r="A23" s="50"/>
      <c r="B23" s="74" t="s">
        <v>45</v>
      </c>
      <c r="C23" s="74"/>
      <c r="D23" s="77"/>
      <c r="E23" s="78" t="s">
        <v>106</v>
      </c>
      <c r="F23" s="99"/>
      <c r="G23" s="99"/>
      <c r="H23" s="99"/>
      <c r="I23" s="99"/>
      <c r="J23" s="103" t="str">
        <f t="shared" si="1"/>
        <v>-</v>
      </c>
      <c r="K23" s="220"/>
      <c r="L23" s="150">
        <v>1</v>
      </c>
    </row>
    <row r="24" spans="1:15" ht="17.25" customHeight="1">
      <c r="A24" s="50"/>
      <c r="B24" s="60"/>
      <c r="C24" s="79" t="s">
        <v>174</v>
      </c>
      <c r="D24" s="80"/>
      <c r="E24" s="81" t="s">
        <v>106</v>
      </c>
      <c r="F24" s="100"/>
      <c r="G24" s="100"/>
      <c r="H24" s="100"/>
      <c r="I24" s="100"/>
      <c r="J24" s="104" t="str">
        <f t="shared" si="1"/>
        <v>-</v>
      </c>
      <c r="K24" s="221"/>
      <c r="L24" s="150"/>
    </row>
    <row r="25" spans="1:15" ht="17.25" customHeight="1">
      <c r="A25" s="50"/>
      <c r="B25" s="74" t="s">
        <v>46</v>
      </c>
      <c r="C25" s="74"/>
      <c r="D25" s="77"/>
      <c r="E25" s="78" t="s">
        <v>106</v>
      </c>
      <c r="F25" s="99"/>
      <c r="G25" s="99"/>
      <c r="H25" s="99"/>
      <c r="I25" s="99"/>
      <c r="J25" s="103" t="str">
        <f t="shared" si="1"/>
        <v>-</v>
      </c>
      <c r="K25" s="220"/>
      <c r="L25" s="150">
        <v>1</v>
      </c>
    </row>
    <row r="26" spans="1:15" ht="17.25" customHeight="1">
      <c r="A26" s="50"/>
      <c r="B26" s="60"/>
      <c r="C26" s="79" t="s">
        <v>174</v>
      </c>
      <c r="D26" s="80"/>
      <c r="E26" s="81" t="s">
        <v>106</v>
      </c>
      <c r="F26" s="100"/>
      <c r="G26" s="100"/>
      <c r="H26" s="100"/>
      <c r="I26" s="100"/>
      <c r="J26" s="104" t="str">
        <f t="shared" si="1"/>
        <v>-</v>
      </c>
      <c r="K26" s="221"/>
      <c r="L26" s="150"/>
    </row>
    <row r="27" spans="1:15" ht="17.25" customHeight="1">
      <c r="A27" s="50"/>
      <c r="B27" s="74" t="s">
        <v>47</v>
      </c>
      <c r="C27" s="74"/>
      <c r="D27" s="77"/>
      <c r="E27" s="78" t="s">
        <v>106</v>
      </c>
      <c r="F27" s="99"/>
      <c r="G27" s="99"/>
      <c r="H27" s="99"/>
      <c r="I27" s="99"/>
      <c r="J27" s="103" t="str">
        <f t="shared" si="1"/>
        <v>-</v>
      </c>
      <c r="K27" s="220"/>
      <c r="L27" s="150">
        <v>1</v>
      </c>
    </row>
    <row r="28" spans="1:15" ht="17.25" customHeight="1">
      <c r="A28" s="50"/>
      <c r="B28" s="60"/>
      <c r="C28" s="79" t="s">
        <v>174</v>
      </c>
      <c r="D28" s="80"/>
      <c r="E28" s="81" t="s">
        <v>106</v>
      </c>
      <c r="F28" s="100"/>
      <c r="G28" s="100"/>
      <c r="H28" s="100"/>
      <c r="I28" s="100"/>
      <c r="J28" s="104" t="str">
        <f t="shared" si="1"/>
        <v>-</v>
      </c>
      <c r="K28" s="221"/>
      <c r="L28" s="150"/>
    </row>
    <row r="29" spans="1:15" ht="17.25" customHeight="1">
      <c r="A29" s="50"/>
      <c r="B29" s="74" t="s">
        <v>52</v>
      </c>
      <c r="C29" s="74"/>
      <c r="D29" s="77"/>
      <c r="E29" s="78" t="s">
        <v>106</v>
      </c>
      <c r="F29" s="99"/>
      <c r="G29" s="99"/>
      <c r="H29" s="99"/>
      <c r="I29" s="99"/>
      <c r="J29" s="103" t="str">
        <f t="shared" si="1"/>
        <v>-</v>
      </c>
      <c r="K29" s="220"/>
      <c r="L29" s="150">
        <v>1</v>
      </c>
    </row>
    <row r="30" spans="1:15" ht="17.25" customHeight="1">
      <c r="A30" s="50"/>
      <c r="B30" s="60"/>
      <c r="C30" s="79" t="s">
        <v>174</v>
      </c>
      <c r="D30" s="80"/>
      <c r="E30" s="81" t="s">
        <v>106</v>
      </c>
      <c r="F30" s="100"/>
      <c r="G30" s="100"/>
      <c r="H30" s="100"/>
      <c r="I30" s="100"/>
      <c r="J30" s="104" t="str">
        <f t="shared" si="1"/>
        <v>-</v>
      </c>
      <c r="K30" s="221"/>
      <c r="L30" s="150"/>
    </row>
    <row r="31" spans="1:15" ht="17.25" customHeight="1">
      <c r="A31" s="50"/>
      <c r="B31" s="74" t="s">
        <v>72</v>
      </c>
      <c r="C31" s="74"/>
      <c r="D31" s="77"/>
      <c r="E31" s="78" t="s">
        <v>106</v>
      </c>
      <c r="F31" s="99"/>
      <c r="G31" s="99"/>
      <c r="H31" s="99"/>
      <c r="I31" s="99"/>
      <c r="J31" s="103" t="str">
        <f t="shared" si="1"/>
        <v>-</v>
      </c>
      <c r="K31" s="220"/>
      <c r="L31" s="150">
        <v>1</v>
      </c>
    </row>
    <row r="32" spans="1:15" ht="17.25" customHeight="1">
      <c r="A32" s="50"/>
      <c r="B32" s="60"/>
      <c r="C32" s="79" t="s">
        <v>174</v>
      </c>
      <c r="D32" s="80"/>
      <c r="E32" s="81" t="s">
        <v>106</v>
      </c>
      <c r="F32" s="100"/>
      <c r="G32" s="100"/>
      <c r="H32" s="100"/>
      <c r="I32" s="100"/>
      <c r="J32" s="104" t="str">
        <f t="shared" si="1"/>
        <v>-</v>
      </c>
      <c r="K32" s="221"/>
      <c r="L32" s="150"/>
    </row>
    <row r="33" spans="1:12" ht="17.25" customHeight="1">
      <c r="A33" s="50"/>
      <c r="B33" s="74" t="s">
        <v>104</v>
      </c>
      <c r="C33" s="74"/>
      <c r="D33" s="77"/>
      <c r="E33" s="78" t="s">
        <v>106</v>
      </c>
      <c r="F33" s="99"/>
      <c r="G33" s="99"/>
      <c r="H33" s="99"/>
      <c r="I33" s="99"/>
      <c r="J33" s="103" t="str">
        <f t="shared" si="1"/>
        <v>-</v>
      </c>
      <c r="K33" s="220"/>
      <c r="L33" s="150">
        <v>1</v>
      </c>
    </row>
    <row r="34" spans="1:12" ht="17.25" customHeight="1">
      <c r="A34" s="50"/>
      <c r="B34" s="60"/>
      <c r="C34" s="79" t="s">
        <v>174</v>
      </c>
      <c r="D34" s="80"/>
      <c r="E34" s="81" t="s">
        <v>106</v>
      </c>
      <c r="F34" s="100"/>
      <c r="G34" s="100"/>
      <c r="H34" s="100"/>
      <c r="I34" s="100"/>
      <c r="J34" s="104" t="str">
        <f t="shared" si="1"/>
        <v>-</v>
      </c>
      <c r="K34" s="221"/>
      <c r="L34" s="150"/>
    </row>
    <row r="35" spans="1:12" ht="17.25" customHeight="1">
      <c r="A35" s="50"/>
      <c r="B35" s="74" t="s">
        <v>51</v>
      </c>
      <c r="C35" s="74"/>
      <c r="D35" s="77"/>
      <c r="E35" s="78" t="s">
        <v>106</v>
      </c>
      <c r="F35" s="99"/>
      <c r="G35" s="99"/>
      <c r="H35" s="99"/>
      <c r="I35" s="99"/>
      <c r="J35" s="103" t="str">
        <f t="shared" si="1"/>
        <v>-</v>
      </c>
      <c r="K35" s="220"/>
      <c r="L35" s="150">
        <v>1</v>
      </c>
    </row>
    <row r="36" spans="1:12" ht="17.25" customHeight="1">
      <c r="A36" s="50"/>
      <c r="B36" s="60"/>
      <c r="C36" s="79" t="s">
        <v>174</v>
      </c>
      <c r="D36" s="80"/>
      <c r="E36" s="81" t="s">
        <v>106</v>
      </c>
      <c r="F36" s="100"/>
      <c r="G36" s="100"/>
      <c r="H36" s="100"/>
      <c r="I36" s="100"/>
      <c r="J36" s="104" t="str">
        <f t="shared" si="1"/>
        <v>-</v>
      </c>
      <c r="K36" s="222"/>
      <c r="L36" s="150"/>
    </row>
    <row r="37" spans="1:12" ht="17.25" customHeight="1">
      <c r="A37" s="50"/>
      <c r="B37" s="74" t="s">
        <v>53</v>
      </c>
      <c r="C37" s="74"/>
      <c r="D37" s="77"/>
      <c r="E37" s="78" t="s">
        <v>106</v>
      </c>
      <c r="F37" s="99"/>
      <c r="G37" s="99"/>
      <c r="H37" s="99"/>
      <c r="I37" s="99"/>
      <c r="J37" s="103" t="str">
        <f t="shared" si="1"/>
        <v>-</v>
      </c>
      <c r="K37" s="220"/>
      <c r="L37" s="150">
        <v>1</v>
      </c>
    </row>
    <row r="38" spans="1:12" ht="17.25" customHeight="1">
      <c r="A38" s="50"/>
      <c r="B38" s="60"/>
      <c r="C38" s="79" t="s">
        <v>174</v>
      </c>
      <c r="D38" s="80"/>
      <c r="E38" s="81" t="s">
        <v>106</v>
      </c>
      <c r="F38" s="100"/>
      <c r="G38" s="100"/>
      <c r="H38" s="100"/>
      <c r="I38" s="100"/>
      <c r="J38" s="104" t="str">
        <f t="shared" si="1"/>
        <v>-</v>
      </c>
      <c r="K38" s="221"/>
      <c r="L38" s="150"/>
    </row>
    <row r="39" spans="1:12" ht="17.25" customHeight="1">
      <c r="A39" s="50"/>
      <c r="B39" s="74" t="s">
        <v>50</v>
      </c>
      <c r="C39" s="74"/>
      <c r="D39" s="77"/>
      <c r="E39" s="78" t="s">
        <v>106</v>
      </c>
      <c r="F39" s="99"/>
      <c r="G39" s="99"/>
      <c r="H39" s="99"/>
      <c r="I39" s="99"/>
      <c r="J39" s="103" t="str">
        <f t="shared" si="1"/>
        <v>-</v>
      </c>
      <c r="K39" s="220"/>
      <c r="L39" s="150">
        <v>1</v>
      </c>
    </row>
    <row r="40" spans="1:12" ht="17.25" customHeight="1">
      <c r="A40" s="50"/>
      <c r="B40" s="60"/>
      <c r="C40" s="79" t="s">
        <v>174</v>
      </c>
      <c r="D40" s="80"/>
      <c r="E40" s="81" t="s">
        <v>106</v>
      </c>
      <c r="F40" s="100"/>
      <c r="G40" s="100"/>
      <c r="H40" s="100"/>
      <c r="I40" s="100"/>
      <c r="J40" s="104" t="str">
        <f t="shared" si="1"/>
        <v>-</v>
      </c>
      <c r="K40" s="221"/>
      <c r="L40" s="150"/>
    </row>
    <row r="41" spans="1:12" ht="30" customHeight="1">
      <c r="A41" s="50"/>
      <c r="B41" s="65" t="s">
        <v>42</v>
      </c>
      <c r="C41" s="65"/>
      <c r="D41" s="75"/>
      <c r="E41" s="76" t="s">
        <v>106</v>
      </c>
      <c r="F41" s="101"/>
      <c r="G41" s="101"/>
      <c r="H41" s="101"/>
      <c r="I41" s="101"/>
      <c r="J41" s="105" t="str">
        <f t="shared" si="1"/>
        <v>-</v>
      </c>
      <c r="K41" s="152"/>
      <c r="L41" s="151">
        <v>1</v>
      </c>
    </row>
    <row r="42" spans="1:12" ht="30" customHeight="1">
      <c r="A42" s="50"/>
      <c r="B42" s="65" t="s">
        <v>38</v>
      </c>
      <c r="C42" s="65"/>
      <c r="D42" s="75"/>
      <c r="E42" s="76" t="s">
        <v>106</v>
      </c>
      <c r="F42" s="101"/>
      <c r="G42" s="101"/>
      <c r="H42" s="101"/>
      <c r="I42" s="101"/>
      <c r="J42" s="105" t="str">
        <f t="shared" si="1"/>
        <v>-</v>
      </c>
      <c r="K42" s="153"/>
      <c r="L42" s="150">
        <v>1</v>
      </c>
    </row>
    <row r="43" spans="1:12" ht="30" customHeight="1">
      <c r="A43" s="50"/>
      <c r="B43" s="74" t="s">
        <v>48</v>
      </c>
      <c r="C43" s="65"/>
      <c r="D43" s="75"/>
      <c r="E43" s="76" t="s">
        <v>101</v>
      </c>
      <c r="F43" s="101"/>
      <c r="G43" s="101"/>
      <c r="H43" s="101"/>
      <c r="I43" s="101"/>
      <c r="J43" s="105" t="str">
        <f t="shared" si="1"/>
        <v>-</v>
      </c>
      <c r="K43" s="107"/>
      <c r="L43" s="151">
        <v>1</v>
      </c>
    </row>
    <row r="44" spans="1:12" ht="30" customHeight="1">
      <c r="A44" s="50"/>
      <c r="B44" s="74" t="s">
        <v>49</v>
      </c>
      <c r="C44" s="65"/>
      <c r="D44" s="75"/>
      <c r="E44" s="76" t="s">
        <v>101</v>
      </c>
      <c r="F44" s="101"/>
      <c r="G44" s="101"/>
      <c r="H44" s="101"/>
      <c r="I44" s="101"/>
      <c r="J44" s="105" t="str">
        <f t="shared" si="1"/>
        <v>-</v>
      </c>
      <c r="K44" s="107"/>
      <c r="L44" s="150">
        <v>1</v>
      </c>
    </row>
    <row r="45" spans="1:12" ht="30" customHeight="1">
      <c r="A45" s="50"/>
      <c r="B45" s="65" t="s">
        <v>145</v>
      </c>
      <c r="C45" s="65"/>
      <c r="D45" s="75"/>
      <c r="E45" s="76" t="s">
        <v>101</v>
      </c>
      <c r="F45" s="101"/>
      <c r="G45" s="101"/>
      <c r="H45" s="101"/>
      <c r="I45" s="101"/>
      <c r="J45" s="105" t="str">
        <f t="shared" si="1"/>
        <v>-</v>
      </c>
      <c r="K45" s="107"/>
      <c r="L45" s="151">
        <v>1</v>
      </c>
    </row>
    <row r="46" spans="1:12" ht="30" customHeight="1">
      <c r="A46" s="50"/>
      <c r="B46" s="65" t="s">
        <v>124</v>
      </c>
      <c r="C46" s="65"/>
      <c r="D46" s="75"/>
      <c r="E46" s="76" t="s">
        <v>130</v>
      </c>
      <c r="F46" s="101"/>
      <c r="G46" s="101"/>
      <c r="H46" s="101"/>
      <c r="I46" s="101"/>
      <c r="J46" s="105" t="str">
        <f t="shared" si="1"/>
        <v>-</v>
      </c>
      <c r="K46" s="107"/>
      <c r="L46" s="150">
        <v>1</v>
      </c>
    </row>
    <row r="47" spans="1:12" ht="30" customHeight="1" thickBot="1">
      <c r="A47" s="51"/>
      <c r="B47" s="87" t="s">
        <v>133</v>
      </c>
      <c r="C47" s="87"/>
      <c r="D47" s="88"/>
      <c r="E47" s="89" t="s">
        <v>101</v>
      </c>
      <c r="F47" s="102"/>
      <c r="G47" s="102"/>
      <c r="H47" s="102"/>
      <c r="I47" s="102"/>
      <c r="J47" s="106" t="str">
        <f>IF(F47=0,"-",+I47/F47*100)</f>
        <v>-</v>
      </c>
      <c r="K47" s="108"/>
      <c r="L47" s="151">
        <v>1</v>
      </c>
    </row>
    <row r="48" spans="1:12" ht="30" customHeight="1" thickBot="1">
      <c r="A48" s="90" t="s">
        <v>107</v>
      </c>
      <c r="B48" s="91"/>
      <c r="C48" s="91"/>
      <c r="D48" s="91" t="s">
        <v>108</v>
      </c>
      <c r="E48" s="92"/>
      <c r="F48" s="93">
        <f>+F11-F18</f>
        <v>0</v>
      </c>
      <c r="G48" s="93">
        <f t="shared" ref="G48:I48" si="3">+G11-G18</f>
        <v>0</v>
      </c>
      <c r="H48" s="93">
        <f t="shared" si="3"/>
        <v>0</v>
      </c>
      <c r="I48" s="93">
        <f t="shared" si="3"/>
        <v>0</v>
      </c>
      <c r="J48" s="93" t="str">
        <f t="shared" ref="J48" si="4">IF(F48=0,"-",+I48/F48*100)</f>
        <v>-</v>
      </c>
      <c r="K48" s="94"/>
    </row>
    <row r="49" spans="1:11" ht="30" customHeight="1" thickBot="1">
      <c r="A49" s="90" t="s">
        <v>109</v>
      </c>
      <c r="B49" s="91"/>
      <c r="C49" s="91"/>
      <c r="D49" s="91" t="s">
        <v>105</v>
      </c>
      <c r="E49" s="92"/>
      <c r="F49" s="93">
        <f>+F11-F18+F33</f>
        <v>0</v>
      </c>
      <c r="G49" s="93">
        <f>+G11-G18+G33</f>
        <v>0</v>
      </c>
      <c r="H49" s="93">
        <f>+H11-H18+H33</f>
        <v>0</v>
      </c>
      <c r="I49" s="93">
        <f>+I11-I18+I33</f>
        <v>0</v>
      </c>
      <c r="J49" s="93" t="str">
        <f>IF(F49=0,"-",+I49/F49*100)</f>
        <v>-</v>
      </c>
      <c r="K49" s="146"/>
    </row>
    <row r="50" spans="1:11" ht="15" customHeight="1">
      <c r="A50" t="s">
        <v>136</v>
      </c>
    </row>
    <row r="51" spans="1:11" ht="15" customHeight="1">
      <c r="A51" t="s">
        <v>137</v>
      </c>
    </row>
    <row r="52" spans="1:11" ht="15" customHeight="1">
      <c r="A52" t="s">
        <v>139</v>
      </c>
    </row>
    <row r="53" spans="1:11" ht="18" customHeight="1"/>
  </sheetData>
  <mergeCells count="23">
    <mergeCell ref="K31:K32"/>
    <mergeCell ref="K33:K34"/>
    <mergeCell ref="K35:K36"/>
    <mergeCell ref="K37:K38"/>
    <mergeCell ref="K39:K40"/>
    <mergeCell ref="K29:K30"/>
    <mergeCell ref="K19:K20"/>
    <mergeCell ref="K21:K22"/>
    <mergeCell ref="K23:K24"/>
    <mergeCell ref="K25:K26"/>
    <mergeCell ref="K27:K28"/>
    <mergeCell ref="B16:E16"/>
    <mergeCell ref="K12:K14"/>
    <mergeCell ref="K8:K10"/>
    <mergeCell ref="B12:C14"/>
    <mergeCell ref="A6:C6"/>
    <mergeCell ref="D6:J6"/>
    <mergeCell ref="A4:C5"/>
    <mergeCell ref="H4:H5"/>
    <mergeCell ref="I4:J5"/>
    <mergeCell ref="D5:G5"/>
    <mergeCell ref="B15:E15"/>
    <mergeCell ref="D4:G4"/>
  </mergeCells>
  <phoneticPr fontId="1"/>
  <pageMargins left="0.70866141732283472" right="0.70866141732283472" top="0.74803149606299213" bottom="0.74803149606299213" header="0.31496062992125984" footer="0.31496062992125984"/>
  <pageSetup paperSize="9" scale="75"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sanngyou</cp:lastModifiedBy>
  <cp:lastPrinted>2026-01-09T02:35:42Z</cp:lastPrinted>
  <dcterms:created xsi:type="dcterms:W3CDTF">2007-04-09T04:49:51Z</dcterms:created>
  <dcterms:modified xsi:type="dcterms:W3CDTF">2026-01-09T02:35:53Z</dcterms:modified>
</cp:coreProperties>
</file>