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codeName="ThisWorkbook"/>
  <mc:AlternateContent xmlns:mc="http://schemas.openxmlformats.org/markup-compatibility/2006">
    <mc:Choice Requires="x15">
      <x15ac:absPath xmlns:x15ac="http://schemas.microsoft.com/office/spreadsheetml/2010/11/ac" url="\\SVNasInfo.atsuma.local\役場\001_総務課（新）\01_財政グループ\01_財政グループ\08_財政状況資料集（春・秋報告）\R5財政状況資料集\R7.9.16〆_令和５年度財政状況資料集の作成について（2回目・地方公会計関係）\"/>
    </mc:Choice>
  </mc:AlternateContent>
  <xr:revisionPtr revIDLastSave="0" documentId="13_ncr:1_{6DE41B87-45E5-4D6E-A502-DE43A6803BD3}" xr6:coauthVersionLast="47" xr6:coauthVersionMax="47" xr10:uidLastSave="{00000000-0000-0000-0000-000000000000}"/>
  <bookViews>
    <workbookView xWindow="28680" yWindow="0" windowWidth="29040" windowHeight="15840" tabRatio="84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7" i="12" l="1"/>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AM36" i="10"/>
  <c r="C36" i="10"/>
  <c r="CO35" i="10"/>
  <c r="AM35" i="10"/>
  <c r="C35" i="10"/>
  <c r="BW34" i="10"/>
  <c r="AM34" i="10"/>
  <c r="U34" i="10"/>
  <c r="U35" i="10" s="1"/>
  <c r="U36" i="10" s="1"/>
  <c r="U37" i="10" s="1"/>
  <c r="C34" i="10"/>
  <c r="BW35" i="10" l="1"/>
  <c r="BW36"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<sst xmlns="http://schemas.openxmlformats.org/spreadsheetml/2006/main" count="1127" uniqueCount="569">
  <si>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</si>
  <si>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</si>
  <si>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</si>
  <si>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</si>
  <si>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</si>
  <si>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</si>
  <si>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</si>
  <si>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</si>
  <si>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</si>
  <si>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</si>
  <si>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</si>
  <si>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</si>
  <si>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</si>
  <si>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</si>
  <si>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</si>
  <si>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</si>
  <si>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</si>
  <si>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</si>
  <si>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</si>
  <si>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</si>
  <si>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</si>
  <si>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</si>
  <si>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</si>
  <si>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</si>
  <si>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</si>
  <si>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</si>
  <si>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</si>
  <si>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</si>
  <si>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</si>
  <si>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</si>
  <si>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</si>
  <si>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</si>
  <si>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</si>
  <si>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</si>
  <si>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</si>
  <si>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</si>
  <si>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</si>
  <si>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</si>
  <si>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</si>
  <si>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</si>
  <si>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</si>
  <si>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</si>
  <si>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</si>
  <si>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</si>
  <si>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</si>
  <si>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</si>
  <si>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</si>
  <si>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</si>
  <si>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</si>
  <si>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</si>
  <si>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</si>
  <si>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</si>
  <si>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</si>
  <si>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</si>
  <si>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</si>
  <si>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</si>
  <si>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</si>
  <si>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</si>
  <si>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</si>
  <si>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</si>
  <si>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</si>
  <si>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</si>
  <si>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</si>
  <si>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</si>
  <si>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</si>
  <si>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</si>
  <si>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</si>
  <si>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</si>
  <si>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</si>
  <si>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</si>
  <si>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</si>
  <si>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</si>
  <si>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</si>
  <si>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</si>
  <si>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</si>
  <si>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</si>
  <si>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</si>
  <si>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</si>
  <si>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</si>
  <si>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</si>
  <si>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</si>
  <si>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</si>
  <si>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</si>
  <si>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</si>
  <si>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</si>
  <si>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</si>
  <si>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</si>
  <si>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</si>
  <si>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</si>
  <si>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</si>
  <si>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</si>
  <si>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</si>
  <si>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</si>
  <si>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</si>
  <si>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厚真町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</si>
  <si>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</si>
  <si>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</si>
  <si>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</si>
  <si>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</si>
  <si>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</si>
  <si>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</si>
  <si>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</si>
  <si>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</si>
  <si>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</si>
  <si>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</si>
  <si>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</si>
  <si>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</si>
  <si>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</si>
  <si>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</si>
  <si>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</si>
  <si>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</si>
  <si>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</si>
  <si>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</si>
  <si>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</si>
  <si>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</si>
  <si>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</si>
  <si>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</si>
  <si>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</si>
  <si>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</si>
  <si>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</si>
  <si>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</si>
  <si>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</si>
  <si>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</si>
  <si>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</si>
  <si>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</si>
  <si>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</si>
  <si>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</si>
  <si>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</si>
  <si>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</si>
  <si>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</si>
  <si>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</si>
  <si>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</si>
  <si>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</si>
  <si>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</si>
  <si>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</si>
  <si>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</si>
  <si>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</si>
  <si>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</si>
  <si>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</si>
  <si>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</si>
  <si>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</si>
  <si>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</si>
  <si>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</si>
  <si>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</si>
  <si>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</si>
  <si>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</si>
  <si>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</si>
  <si>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</si>
  <si>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</si>
  <si>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</si>
  <si>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</si>
  <si>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</si>
  <si>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</si>
  <si>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</si>
  <si>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</si>
  <si>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</si>
  <si>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</si>
  <si>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</si>
  <si>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</si>
  <si>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</si>
  <si>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</si>
  <si>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</si>
  <si>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</si>
  <si>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</si>
  <si>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</si>
  <si>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</si>
  <si>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</si>
  <si>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</si>
  <si>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</si>
  <si>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</si>
  <si>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</si>
  <si>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</si>
  <si>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</si>
  <si>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</si>
  <si>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</si>
  <si>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</si>
  <si>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</si>
  <si>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</si>
  <si>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</si>
  <si>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</si>
  <si>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</si>
  <si>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</si>
  <si>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</si>
  <si>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</si>
  <si>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</si>
  <si>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</si>
  <si>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</si>
  <si>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</si>
  <si>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</si>
  <si>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</si>
  <si>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</si>
  <si>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</si>
  <si>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</si>
  <si>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</si>
  <si>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</si>
  <si>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</si>
  <si>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</si>
  <si>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</si>
  <si>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</si>
  <si>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</si>
  <si>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</si>
  <si>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</si>
  <si>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</si>
  <si>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</si>
  <si>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北海道厚真町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</si>
  <si>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</si>
  <si>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</si>
  <si>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</si>
  <si>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</si>
  <si>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</si>
  <si>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</si>
  <si>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</si>
  <si>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</si>
  <si>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</si>
  <si>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</si>
  <si>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</si>
  <si>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</si>
  <si>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</si>
  <si>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</si>
  <si>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</si>
  <si>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</si>
  <si>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</si>
  <si>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</si>
  <si>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</si>
  <si>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</si>
  <si>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</si>
  <si>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</si>
  <si>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</si>
  <si>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</si>
  <si>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</si>
  <si>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</si>
  <si>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</si>
  <si>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</si>
  <si>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</si>
  <si>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</si>
  <si>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</si>
  <si>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</si>
  <si>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</si>
  <si>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</si>
  <si>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</si>
  <si>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</si>
  <si>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</si>
  <si>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</si>
  <si>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</si>
  <si>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</si>
  <si>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</si>
  <si>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</si>
  <si>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</si>
  <si>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</si>
  <si>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</si>
  <si>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</si>
  <si>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</si>
  <si>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</si>
  <si>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</si>
  <si>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</si>
  <si>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</si>
  <si>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</si>
  <si>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</si>
  <si>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</si>
  <si>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</si>
  <si>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</si>
  <si>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</si>
  <si>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</si>
  <si>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</si>
  <si>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</si>
  <si>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</si>
  <si>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</si>
  <si>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</si>
  <si>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</si>
  <si>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</si>
  <si>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</si>
  <si>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</si>
  <si>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</si>
  <si>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</si>
  <si>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</si>
  <si>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</si>
  <si>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</si>
  <si>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</si>
  <si>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</si>
  <si>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</si>
  <si>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</si>
  <si>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</si>
  <si>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</si>
  <si>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</si>
  <si>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</si>
  <si>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</si>
  <si>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</si>
  <si>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</si>
  <si>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</si>
  <si>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</si>
  <si>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</si>
  <si>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</si>
  <si>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</si>
  <si>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</si>
  <si>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</si>
  <si>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</si>
  <si>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</si>
  <si>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</si>
  <si>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</si>
  <si>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</si>
  <si>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</si>
  <si>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</si>
  <si>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</si>
  <si>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</si>
  <si>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</si>
  <si>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</si>
  <si>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</si>
  <si>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</si>
  <si>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</si>
  <si>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</si>
  <si>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</si>
  <si>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</si>
  <si>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</si>
  <si>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</si>
  <si>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</si>
  <si>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</si>
  <si>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</si>
  <si>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</si>
  <si>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</si>
  <si>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</si>
  <si>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</si>
  <si>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</si>
  <si>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</si>
  <si>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</si>
  <si>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</si>
  <si>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</si>
  <si>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</si>
  <si>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</si>
  <si>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</si>
  <si>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</si>
  <si>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</si>
  <si>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</si>
  <si>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</si>
  <si>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</si>
  <si>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</si>
  <si>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</si>
  <si>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</si>
  <si>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</si>
  <si>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</si>
  <si>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</si>
  <si>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</si>
  <si>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</si>
  <si>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</si>
  <si>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</si>
  <si>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</si>
  <si>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</si>
  <si>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</si>
  <si>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</si>
  <si>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</si>
  <si>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</si>
  <si>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</si>
  <si>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</si>
  <si>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</si>
  <si>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</si>
  <si>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</si>
  <si>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北海道厚真町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</si>
  <si>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</si>
  <si>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</si>
  <si>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</si>
  <si>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</si>
  <si>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</si>
  <si>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</si>
  <si>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</si>
  <si>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</si>
  <si>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</si>
  <si>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</si>
  <si>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</si>
  <si>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</si>
  <si>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</si>
  <si>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</si>
  <si>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</si>
  <si>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</si>
  <si>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</si>
  <si>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</si>
  <si>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</si>
  <si>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</si>
  <si>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</si>
  <si>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</si>
  <si>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</si>
  <si>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</si>
  <si>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</si>
  <si>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</si>
  <si>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</si>
  <si>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</si>
  <si>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</si>
  <si>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</si>
  <si>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</si>
  <si>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</si>
  <si>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</si>
  <si>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</si>
  <si>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</si>
  <si>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介護保険事業特別会計保険事業勘定</t>
    <phoneticPr fontId="5"/>
  </si>
  <si>
    <t>介護保険事業特別会計介護サービス事業勘定</t>
    <phoneticPr fontId="5"/>
  </si>
  <si>
    <t>簡易水道事業特別会計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</si>
  <si>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</si>
  <si>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</si>
  <si>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</si>
  <si>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</si>
  <si>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</si>
  <si>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</si>
  <si>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</si>
  <si>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</si>
  <si>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</si>
  <si>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</si>
  <si>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</si>
  <si>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</si>
  <si>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</si>
  <si>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</si>
  <si>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</si>
  <si>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</si>
  <si>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</si>
  <si>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</si>
  <si>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</si>
  <si>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</si>
  <si>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</si>
  <si>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</si>
  <si>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</si>
  <si>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</si>
  <si>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</si>
  <si>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</si>
  <si>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</si>
  <si>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</si>
  <si>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</si>
  <si>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</si>
  <si>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</si>
  <si>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</si>
  <si>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</si>
  <si>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</si>
  <si>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</si>
  <si>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</si>
  <si>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</si>
  <si>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</si>
  <si>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</si>
  <si>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</si>
  <si>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</si>
  <si>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</si>
  <si>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</si>
  <si>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</si>
  <si>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</si>
  <si>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</si>
  <si>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</si>
  <si>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</si>
  <si>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</si>
  <si>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</si>
  <si>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</si>
  <si>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</si>
  <si>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</si>
  <si>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</si>
  <si>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</si>
  <si>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</si>
  <si>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</si>
  <si>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</si>
  <si>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</si>
  <si>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</si>
  <si>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</si>
  <si>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</si>
  <si>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</si>
  <si>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</si>
  <si>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</si>
  <si>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</si>
  <si>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</si>
  <si>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</si>
  <si>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</si>
  <si>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</si>
  <si>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</si>
  <si>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</si>
  <si>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</si>
  <si>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</si>
  <si>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</si>
  <si>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</si>
  <si>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</si>
  <si>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</si>
  <si>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</si>
  <si>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</si>
  <si>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</si>
  <si>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</si>
  <si>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</si>
  <si>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</si>
  <si>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</si>
  <si>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</si>
  <si>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</si>
  <si>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</si>
  <si>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</si>
  <si>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</si>
  <si>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</si>
  <si>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</si>
  <si>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</si>
  <si>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</si>
  <si>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</si>
  <si>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</si>
  <si>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</si>
  <si>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</si>
  <si>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</si>
  <si>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</si>
  <si>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</si>
  <si>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</si>
  <si>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</si>
  <si>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</si>
  <si>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</si>
  <si>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</si>
  <si>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</si>
  <si>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</si>
  <si>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</si>
  <si>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</si>
  <si>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</si>
  <si>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</si>
  <si>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</si>
  <si>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</si>
  <si>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</si>
  <si>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</si>
  <si>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</si>
  <si>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</si>
  <si>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</si>
  <si>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</si>
  <si>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</si>
  <si>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</si>
  <si>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</si>
  <si>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</si>
  <si>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</si>
  <si>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</si>
  <si>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</si>
  <si>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</si>
  <si>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</si>
  <si>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</si>
  <si>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</si>
  <si>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</si>
  <si>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</si>
  <si>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</si>
  <si>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</si>
  <si>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</si>
  <si>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</si>
  <si>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10.87</t>
  </si>
  <si>
    <t>▲ 22.20</t>
  </si>
  <si>
    <t>▲ 9.24</t>
  </si>
  <si>
    <t>一般会計</t>
  </si>
  <si>
    <t>介護保険事業特別会計保険事業勘定</t>
  </si>
  <si>
    <t>公共下水道事業特別会計</t>
  </si>
  <si>
    <t>簡易水道事業特別会計</t>
  </si>
  <si>
    <t>後期高齢者医療特別会計</t>
  </si>
  <si>
    <t>国民健康保険事業特別会計</t>
  </si>
  <si>
    <t>介護保険事業特別会計介護サービス事業勘定</t>
  </si>
  <si>
    <t>その他会計（赤字）</t>
  </si>
  <si>
    <t>その他会計（黒字）</t>
  </si>
  <si>
    <t>R01</t>
    <phoneticPr fontId="5"/>
  </si>
  <si>
    <t>R02</t>
    <phoneticPr fontId="5"/>
  </si>
  <si>
    <t>R03</t>
    <phoneticPr fontId="5"/>
  </si>
  <si>
    <t>R04</t>
    <phoneticPr fontId="5"/>
  </si>
  <si>
    <t>R05</t>
    <phoneticPr fontId="5"/>
  </si>
  <si>
    <t>厚真町土地開発公社</t>
    <phoneticPr fontId="2"/>
  </si>
  <si>
    <t>-</t>
    <phoneticPr fontId="2"/>
  </si>
  <si>
    <t>安平・厚真行政事務組合</t>
  </si>
  <si>
    <t>胆振東部消防組合</t>
  </si>
  <si>
    <t>胆振東部日高西部衛生組合</t>
  </si>
  <si>
    <t>水基金</t>
    <rPh sb="0" eb="1">
      <t>ミズ</t>
    </rPh>
    <rPh sb="1" eb="3">
      <t>キキン</t>
    </rPh>
    <phoneticPr fontId="5"/>
  </si>
  <si>
    <t>復旧・復興基金</t>
    <rPh sb="0" eb="2">
      <t>フッキュウ</t>
    </rPh>
    <rPh sb="3" eb="5">
      <t>フッコウ</t>
    </rPh>
    <rPh sb="5" eb="7">
      <t>キキン</t>
    </rPh>
    <phoneticPr fontId="5"/>
  </si>
  <si>
    <t>ふるさと応援基金</t>
    <rPh sb="4" eb="6">
      <t>オウエン</t>
    </rPh>
    <rPh sb="6" eb="8">
      <t>キキン</t>
    </rPh>
    <phoneticPr fontId="5"/>
  </si>
  <si>
    <t>地域振興基金</t>
    <rPh sb="0" eb="2">
      <t>チイキ</t>
    </rPh>
    <rPh sb="2" eb="4">
      <t>シンコウ</t>
    </rPh>
    <rPh sb="4" eb="6">
      <t>キキン</t>
    </rPh>
    <phoneticPr fontId="5"/>
  </si>
  <si>
    <t>役場庁舎建設基金</t>
    <rPh sb="0" eb="2">
      <t>ヤクバ</t>
    </rPh>
    <rPh sb="2" eb="4">
      <t>チョウシャ</t>
    </rPh>
    <rPh sb="4" eb="6">
      <t>ケンセツ</t>
    </rPh>
    <rPh sb="6" eb="8">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</si>
  <si>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</si>
  <si>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</si>
  <si>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役場庁舎など古い建物が多い現状であり、今後施設等の更新に伴い増加が見込まれるが、役場庁舎周辺等施設については老朽化のため建替えを計画している。
今後も事業精査を行いながら、必要最低限の地方債発行に努める。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</si>
  <si>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</si>
  <si>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</si>
  <si>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</si>
  <si>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</si>
  <si>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</si>
  <si>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</si>
  <si>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公債費負担（元利償還費）が財政運営を圧迫していたため、平成17年度から平成22年度において920百万円の繰上償還を行い、実質公債費比率については逓減していたが、平成30年度以降は過疎債の元利償還が始まり、北海道胆振東部地震の影響により災害復旧債等の地方債発行が加速したことから、今後増加傾向となる見込みである。
普通建設事業については、これまでどおり継続事業を基本とし、新規事業については極力抑制し、必要性の再評価と事業の精査を行いながら、必要最低限の地方債発行に努める。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</si>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</sst>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8ED7B25-2A1C-448F-B54C-39152B87A72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1E40-4DAF-8984-C6AC555503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207777</c:v>
                </c:pt>
                <c:pt idx="1">
                  <c:v>866148</c:v>
                </c:pt>
                <c:pt idx="2">
                  <c:v>758811</c:v>
                </c:pt>
                <c:pt idx="3">
                  <c:v>626432</c:v>
                </c:pt>
                <c:pt idx="4">
                  <c:v>559574</c:v>
                </c:pt>
              </c:numCache>
            </c:numRef>
          </c:val>
          <c:smooth val="0"/>
          <c:extLst>
            <c:ext xmlns:c16="http://schemas.microsoft.com/office/drawing/2014/chart" uri="{C3380CC4-5D6E-409C-BE32-E72D297353CC}">
              <c16:uniqueId val="{00000001-1E40-4DAF-8984-C6AC555503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44.91</c:v>
                </c:pt>
                <c:pt idx="1">
                  <c:v>17.18</c:v>
                </c:pt>
                <c:pt idx="2">
                  <c:v>15.74</c:v>
                </c:pt>
                <c:pt idx="3">
                  <c:v>6.52</c:v>
                </c:pt>
                <c:pt idx="4">
                  <c:v>9.93</c:v>
                </c:pt>
              </c:numCache>
            </c:numRef>
          </c:val>
          <c:extLst>
            <c:ext xmlns:c16="http://schemas.microsoft.com/office/drawing/2014/chart" uri="{C3380CC4-5D6E-409C-BE32-E72D297353CC}">
              <c16:uniqueId val="{00000000-4D60-4635-B52E-37D155C2FE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28.16</c:v>
                </c:pt>
                <c:pt idx="1">
                  <c:v>26.36</c:v>
                </c:pt>
                <c:pt idx="2">
                  <c:v>23.89</c:v>
                </c:pt>
                <c:pt idx="3">
                  <c:v>24.03</c:v>
                </c:pt>
                <c:pt idx="4">
                  <c:v>18.690000000000001</c:v>
                </c:pt>
              </c:numCache>
            </c:numRef>
          </c:val>
          <c:extLst>
            <c:ext xmlns:c16="http://schemas.microsoft.com/office/drawing/2014/chart" uri="{C3380CC4-5D6E-409C-BE32-E72D297353CC}">
              <c16:uniqueId val="{00000001-4D60-4635-B52E-37D155C2FE1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-10.87</c:v>
                </c:pt>
                <c:pt idx="1">
                  <c:v>-22.2</c:v>
                </c:pt>
                <c:pt idx="2">
                  <c:v>0.25</c:v>
                </c:pt>
                <c:pt idx="3">
                  <c:v>-9.24</c:v>
                </c:pt>
                <c:pt idx="4">
                  <c:v>7.91</c:v>
                </c:pt>
              </c:numCache>
            </c:numRef>
          </c:val>
          <c:smooth val="0"/>
          <c:extLst>
            <c:ext xmlns:c16="http://schemas.microsoft.com/office/drawing/2014/chart" uri="{C3380CC4-5D6E-409C-BE32-E72D297353CC}">
              <c16:uniqueId val="{00000002-4D60-4635-B52E-37D155C2FE1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189-42CF-B5F4-D0D86EF522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89-42CF-B5F4-D0D86EF5222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189-42CF-B5F4-D0D86EF52229}"/>
            </c:ext>
          </c:extLst>
        </c:ser>
        <c:ser>
          <c:idx val="3"/>
          <c:order val="3"/>
          <c:tx>
            <c:strRef>
              <c:f>データシート!$A$30</c:f>
              <c:strCache>
                <c:ptCount val="1"/>
                <c:pt idx="0">
                  <c:v>介護保険事業特別会計介護サービス事業勘定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189-42CF-B5F4-D0D86EF52229}"/>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1.07</c:v>
                </c:pt>
                <c:pt idx="2">
                  <c:v>#N/A</c:v>
                </c:pt>
                <c:pt idx="3">
                  <c:v>0.49</c:v>
                </c:pt>
                <c:pt idx="4">
                  <c:v>#N/A</c:v>
                </c:pt>
                <c:pt idx="5">
                  <c:v>0.32</c:v>
                </c:pt>
                <c:pt idx="6">
                  <c:v>#N/A</c:v>
                </c:pt>
                <c:pt idx="7">
                  <c:v>0.01</c:v>
                </c:pt>
                <c:pt idx="8">
                  <c:v>#N/A</c:v>
                </c:pt>
                <c:pt idx="9">
                  <c:v>0.08</c:v>
                </c:pt>
              </c:numCache>
            </c:numRef>
          </c:val>
          <c:extLst>
            <c:ext xmlns:c16="http://schemas.microsoft.com/office/drawing/2014/chart" uri="{C3380CC4-5D6E-409C-BE32-E72D297353CC}">
              <c16:uniqueId val="{00000004-4189-42CF-B5F4-D0D86EF5222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0.09</c:v>
                </c:pt>
                <c:pt idx="2">
                  <c:v>#N/A</c:v>
                </c:pt>
                <c:pt idx="3">
                  <c:v>0.11</c:v>
                </c:pt>
                <c:pt idx="4">
                  <c:v>#N/A</c:v>
                </c:pt>
                <c:pt idx="5">
                  <c:v>0.13</c:v>
                </c:pt>
                <c:pt idx="6">
                  <c:v>#N/A</c:v>
                </c:pt>
                <c:pt idx="7">
                  <c:v>0.11</c:v>
                </c:pt>
                <c:pt idx="8">
                  <c:v>#N/A</c:v>
                </c:pt>
                <c:pt idx="9">
                  <c:v>0.09</c:v>
                </c:pt>
              </c:numCache>
            </c:numRef>
          </c:val>
          <c:extLst>
            <c:ext xmlns:c16="http://schemas.microsoft.com/office/drawing/2014/chart" uri="{C3380CC4-5D6E-409C-BE32-E72D297353CC}">
              <c16:uniqueId val="{00000005-4189-42CF-B5F4-D0D86EF52229}"/>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0.88</c:v>
                </c:pt>
                <c:pt idx="2">
                  <c:v>#N/A</c:v>
                </c:pt>
                <c:pt idx="3">
                  <c:v>0.95</c:v>
                </c:pt>
                <c:pt idx="4">
                  <c:v>#N/A</c:v>
                </c:pt>
                <c:pt idx="5">
                  <c:v>0.31</c:v>
                </c:pt>
                <c:pt idx="6">
                  <c:v>#N/A</c:v>
                </c:pt>
                <c:pt idx="7">
                  <c:v>0.45</c:v>
                </c:pt>
                <c:pt idx="8">
                  <c:v>#N/A</c:v>
                </c:pt>
                <c:pt idx="9">
                  <c:v>0.48</c:v>
                </c:pt>
              </c:numCache>
            </c:numRef>
          </c:val>
          <c:extLst>
            <c:ext xmlns:c16="http://schemas.microsoft.com/office/drawing/2014/chart" uri="{C3380CC4-5D6E-409C-BE32-E72D297353CC}">
              <c16:uniqueId val="{00000006-4189-42CF-B5F4-D0D86EF52229}"/>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c:v>
                </c:pt>
                <c:pt idx="2">
                  <c:v>#N/A</c:v>
                </c:pt>
                <c:pt idx="3">
                  <c:v>0.35</c:v>
                </c:pt>
                <c:pt idx="4">
                  <c:v>#N/A</c:v>
                </c:pt>
                <c:pt idx="5">
                  <c:v>0.33</c:v>
                </c:pt>
                <c:pt idx="6">
                  <c:v>#N/A</c:v>
                </c:pt>
                <c:pt idx="7">
                  <c:v>0.23</c:v>
                </c:pt>
                <c:pt idx="8">
                  <c:v>#N/A</c:v>
                </c:pt>
                <c:pt idx="9">
                  <c:v>0.73</c:v>
                </c:pt>
              </c:numCache>
            </c:numRef>
          </c:val>
          <c:extLst>
            <c:ext xmlns:c16="http://schemas.microsoft.com/office/drawing/2014/chart" uri="{C3380CC4-5D6E-409C-BE32-E72D297353CC}">
              <c16:uniqueId val="{00000007-4189-42CF-B5F4-D0D86EF52229}"/>
            </c:ext>
          </c:extLst>
        </c:ser>
        <c:ser>
          <c:idx val="8"/>
          <c:order val="8"/>
          <c:tx>
            <c:strRef>
              <c:f>データシート!$A$35</c:f>
              <c:strCache>
                <c:ptCount val="1"/>
                <c:pt idx="0">
                  <c:v>介護保険事業特別会計保険事業勘定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0.22</c:v>
                </c:pt>
                <c:pt idx="2">
                  <c:v>#N/A</c:v>
                </c:pt>
                <c:pt idx="3">
                  <c:v>0.34</c:v>
                </c:pt>
                <c:pt idx="4">
                  <c:v>#N/A</c:v>
                </c:pt>
                <c:pt idx="5">
                  <c:v>0.13</c:v>
                </c:pt>
                <c:pt idx="6">
                  <c:v>#N/A</c:v>
                </c:pt>
                <c:pt idx="7">
                  <c:v>0</c:v>
                </c:pt>
                <c:pt idx="8">
                  <c:v>#N/A</c:v>
                </c:pt>
                <c:pt idx="9">
                  <c:v>0.87</c:v>
                </c:pt>
              </c:numCache>
            </c:numRef>
          </c:val>
          <c:extLst>
            <c:ext xmlns:c16="http://schemas.microsoft.com/office/drawing/2014/chart" uri="{C3380CC4-5D6E-409C-BE32-E72D297353CC}">
              <c16:uniqueId val="{00000008-4189-42CF-B5F4-D0D86EF5222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44.9</c:v>
                </c:pt>
                <c:pt idx="2">
                  <c:v>#N/A</c:v>
                </c:pt>
                <c:pt idx="3">
                  <c:v>17.170000000000002</c:v>
                </c:pt>
                <c:pt idx="4">
                  <c:v>#N/A</c:v>
                </c:pt>
                <c:pt idx="5">
                  <c:v>15.74</c:v>
                </c:pt>
                <c:pt idx="6">
                  <c:v>#N/A</c:v>
                </c:pt>
                <c:pt idx="7">
                  <c:v>6.52</c:v>
                </c:pt>
                <c:pt idx="8">
                  <c:v>#N/A</c:v>
                </c:pt>
                <c:pt idx="9">
                  <c:v>9.92</c:v>
                </c:pt>
              </c:numCache>
            </c:numRef>
          </c:val>
          <c:extLst>
            <c:ext xmlns:c16="http://schemas.microsoft.com/office/drawing/2014/chart" uri="{C3380CC4-5D6E-409C-BE32-E72D297353CC}">
              <c16:uniqueId val="{00000009-4189-42CF-B5F4-D0D86EF522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608</c:v>
                </c:pt>
                <c:pt idx="5">
                  <c:v>760</c:v>
                </c:pt>
                <c:pt idx="8">
                  <c:v>862</c:v>
                </c:pt>
                <c:pt idx="11">
                  <c:v>988</c:v>
                </c:pt>
                <c:pt idx="14">
                  <c:v>1083</c:v>
                </c:pt>
              </c:numCache>
            </c:numRef>
          </c:val>
          <c:extLst>
            <c:ext xmlns:c16="http://schemas.microsoft.com/office/drawing/2014/chart" uri="{C3380CC4-5D6E-409C-BE32-E72D297353CC}">
              <c16:uniqueId val="{00000000-504F-496F-B836-0EEF406111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04F-496F-B836-0EEF406111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14</c:v>
                </c:pt>
                <c:pt idx="3">
                  <c:v>2</c:v>
                </c:pt>
                <c:pt idx="6">
                  <c:v>6</c:v>
                </c:pt>
                <c:pt idx="9">
                  <c:v>8</c:v>
                </c:pt>
                <c:pt idx="12">
                  <c:v>8</c:v>
                </c:pt>
              </c:numCache>
            </c:numRef>
          </c:val>
          <c:extLst>
            <c:ext xmlns:c16="http://schemas.microsoft.com/office/drawing/2014/chart" uri="{C3380CC4-5D6E-409C-BE32-E72D297353CC}">
              <c16:uniqueId val="{00000002-504F-496F-B836-0EEF406111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35</c:v>
                </c:pt>
                <c:pt idx="3">
                  <c:v>33</c:v>
                </c:pt>
                <c:pt idx="6">
                  <c:v>33</c:v>
                </c:pt>
                <c:pt idx="9">
                  <c:v>25</c:v>
                </c:pt>
                <c:pt idx="12">
                  <c:v>17</c:v>
                </c:pt>
              </c:numCache>
            </c:numRef>
          </c:val>
          <c:extLst>
            <c:ext xmlns:c16="http://schemas.microsoft.com/office/drawing/2014/chart" uri="{C3380CC4-5D6E-409C-BE32-E72D297353CC}">
              <c16:uniqueId val="{00000003-504F-496F-B836-0EEF406111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177</c:v>
                </c:pt>
                <c:pt idx="3">
                  <c:v>250</c:v>
                </c:pt>
                <c:pt idx="6">
                  <c:v>266</c:v>
                </c:pt>
                <c:pt idx="9">
                  <c:v>301</c:v>
                </c:pt>
                <c:pt idx="12">
                  <c:v>334</c:v>
                </c:pt>
              </c:numCache>
            </c:numRef>
          </c:val>
          <c:extLst>
            <c:ext xmlns:c16="http://schemas.microsoft.com/office/drawing/2014/chart" uri="{C3380CC4-5D6E-409C-BE32-E72D297353CC}">
              <c16:uniqueId val="{00000004-504F-496F-B836-0EEF406111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4F-496F-B836-0EEF406111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04F-496F-B836-0EEF406111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685</c:v>
                </c:pt>
                <c:pt idx="3">
                  <c:v>782</c:v>
                </c:pt>
                <c:pt idx="6">
                  <c:v>960</c:v>
                </c:pt>
                <c:pt idx="9">
                  <c:v>1099</c:v>
                </c:pt>
                <c:pt idx="12">
                  <c:v>1245</c:v>
                </c:pt>
              </c:numCache>
            </c:numRef>
          </c:val>
          <c:extLst>
            <c:ext xmlns:c16="http://schemas.microsoft.com/office/drawing/2014/chart" uri="{C3380CC4-5D6E-409C-BE32-E72D297353CC}">
              <c16:uniqueId val="{00000007-504F-496F-B836-0EEF406111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303</c:v>
                </c:pt>
                <c:pt idx="2">
                  <c:v>#N/A</c:v>
                </c:pt>
                <c:pt idx="3">
                  <c:v>#N/A</c:v>
                </c:pt>
                <c:pt idx="4">
                  <c:v>307</c:v>
                </c:pt>
                <c:pt idx="5">
                  <c:v>#N/A</c:v>
                </c:pt>
                <c:pt idx="6">
                  <c:v>#N/A</c:v>
                </c:pt>
                <c:pt idx="7">
                  <c:v>403</c:v>
                </c:pt>
                <c:pt idx="8">
                  <c:v>#N/A</c:v>
                </c:pt>
                <c:pt idx="9">
                  <c:v>#N/A</c:v>
                </c:pt>
                <c:pt idx="10">
                  <c:v>445</c:v>
                </c:pt>
                <c:pt idx="11">
                  <c:v>#N/A</c:v>
                </c:pt>
                <c:pt idx="12">
                  <c:v>#N/A</c:v>
                </c:pt>
                <c:pt idx="13">
                  <c:v>521</c:v>
                </c:pt>
                <c:pt idx="14">
                  <c:v>#N/A</c:v>
                </c:pt>
              </c:numCache>
            </c:numRef>
          </c:val>
          <c:smooth val="0"/>
          <c:extLst>
            <c:ext xmlns:c16="http://schemas.microsoft.com/office/drawing/2014/chart" uri="{C3380CC4-5D6E-409C-BE32-E72D297353CC}">
              <c16:uniqueId val="{00000008-504F-496F-B836-0EEF406111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9151</c:v>
                </c:pt>
                <c:pt idx="5">
                  <c:v>9582</c:v>
                </c:pt>
                <c:pt idx="8">
                  <c:v>9851</c:v>
                </c:pt>
                <c:pt idx="11">
                  <c:v>9603</c:v>
                </c:pt>
                <c:pt idx="14">
                  <c:v>9849</c:v>
                </c:pt>
              </c:numCache>
            </c:numRef>
          </c:val>
          <c:extLst>
            <c:ext xmlns:c16="http://schemas.microsoft.com/office/drawing/2014/chart" uri="{C3380CC4-5D6E-409C-BE32-E72D297353CC}">
              <c16:uniqueId val="{00000000-C2E0-431E-9940-AFD4ED9F833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1106</c:v>
                </c:pt>
                <c:pt idx="5">
                  <c:v>1621</c:v>
                </c:pt>
                <c:pt idx="8">
                  <c:v>1505</c:v>
                </c:pt>
                <c:pt idx="11">
                  <c:v>1490</c:v>
                </c:pt>
                <c:pt idx="14">
                  <c:v>1012</c:v>
                </c:pt>
              </c:numCache>
            </c:numRef>
          </c:val>
          <c:extLst>
            <c:ext xmlns:c16="http://schemas.microsoft.com/office/drawing/2014/chart" uri="{C3380CC4-5D6E-409C-BE32-E72D297353CC}">
              <c16:uniqueId val="{00000001-C2E0-431E-9940-AFD4ED9F833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8061</c:v>
                </c:pt>
                <c:pt idx="5">
                  <c:v>9177</c:v>
                </c:pt>
                <c:pt idx="8">
                  <c:v>10379</c:v>
                </c:pt>
                <c:pt idx="11">
                  <c:v>10606</c:v>
                </c:pt>
                <c:pt idx="14">
                  <c:v>9685</c:v>
                </c:pt>
              </c:numCache>
            </c:numRef>
          </c:val>
          <c:extLst>
            <c:ext xmlns:c16="http://schemas.microsoft.com/office/drawing/2014/chart" uri="{C3380CC4-5D6E-409C-BE32-E72D297353CC}">
              <c16:uniqueId val="{00000002-C2E0-431E-9940-AFD4ED9F833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2E0-431E-9940-AFD4ED9F833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2E0-431E-9940-AFD4ED9F833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E0-431E-9940-AFD4ED9F833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967</c:v>
                </c:pt>
                <c:pt idx="3">
                  <c:v>925</c:v>
                </c:pt>
                <c:pt idx="6">
                  <c:v>762</c:v>
                </c:pt>
                <c:pt idx="9">
                  <c:v>750</c:v>
                </c:pt>
                <c:pt idx="12">
                  <c:v>606</c:v>
                </c:pt>
              </c:numCache>
            </c:numRef>
          </c:val>
          <c:extLst>
            <c:ext xmlns:c16="http://schemas.microsoft.com/office/drawing/2014/chart" uri="{C3380CC4-5D6E-409C-BE32-E72D297353CC}">
              <c16:uniqueId val="{00000006-C2E0-431E-9940-AFD4ED9F833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124</c:v>
                </c:pt>
                <c:pt idx="3">
                  <c:v>95</c:v>
                </c:pt>
                <c:pt idx="6">
                  <c:v>59</c:v>
                </c:pt>
                <c:pt idx="9">
                  <c:v>39</c:v>
                </c:pt>
                <c:pt idx="12">
                  <c:v>55</c:v>
                </c:pt>
              </c:numCache>
            </c:numRef>
          </c:val>
          <c:extLst>
            <c:ext xmlns:c16="http://schemas.microsoft.com/office/drawing/2014/chart" uri="{C3380CC4-5D6E-409C-BE32-E72D297353CC}">
              <c16:uniqueId val="{00000007-C2E0-431E-9940-AFD4ED9F833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4856</c:v>
                </c:pt>
                <c:pt idx="3">
                  <c:v>5456</c:v>
                </c:pt>
                <c:pt idx="6">
                  <c:v>5390</c:v>
                </c:pt>
                <c:pt idx="9">
                  <c:v>4751</c:v>
                </c:pt>
                <c:pt idx="12">
                  <c:v>4389</c:v>
                </c:pt>
              </c:numCache>
            </c:numRef>
          </c:val>
          <c:extLst>
            <c:ext xmlns:c16="http://schemas.microsoft.com/office/drawing/2014/chart" uri="{C3380CC4-5D6E-409C-BE32-E72D297353CC}">
              <c16:uniqueId val="{00000008-C2E0-431E-9940-AFD4ED9F833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2E0-431E-9940-AFD4ED9F833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10403</c:v>
                </c:pt>
                <c:pt idx="3">
                  <c:v>11711</c:v>
                </c:pt>
                <c:pt idx="6">
                  <c:v>12396</c:v>
                </c:pt>
                <c:pt idx="9">
                  <c:v>12277</c:v>
                </c:pt>
                <c:pt idx="12">
                  <c:v>11566</c:v>
                </c:pt>
              </c:numCache>
            </c:numRef>
          </c:val>
          <c:extLst>
            <c:ext xmlns:c16="http://schemas.microsoft.com/office/drawing/2014/chart" uri="{C3380CC4-5D6E-409C-BE32-E72D297353CC}">
              <c16:uniqueId val="{0000000A-C2E0-431E-9940-AFD4ED9F833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2E0-431E-9940-AFD4ED9F833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1007</c:v>
                </c:pt>
                <c:pt idx="1">
                  <c:v>1009</c:v>
                </c:pt>
                <c:pt idx="2">
                  <c:v>816</c:v>
                </c:pt>
              </c:numCache>
            </c:numRef>
          </c:val>
          <c:extLst>
            <c:ext xmlns:c16="http://schemas.microsoft.com/office/drawing/2014/chart" uri="{C3380CC4-5D6E-409C-BE32-E72D297353CC}">
              <c16:uniqueId val="{00000000-6979-4512-A8C2-F9F6788BFA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2441</c:v>
                </c:pt>
                <c:pt idx="1">
                  <c:v>2491</c:v>
                </c:pt>
                <c:pt idx="2">
                  <c:v>2074</c:v>
                </c:pt>
              </c:numCache>
            </c:numRef>
          </c:val>
          <c:extLst>
            <c:ext xmlns:c16="http://schemas.microsoft.com/office/drawing/2014/chart" uri="{C3380CC4-5D6E-409C-BE32-E72D297353CC}">
              <c16:uniqueId val="{00000001-6979-4512-A8C2-F9F6788BFA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6826</c:v>
                </c:pt>
                <c:pt idx="1">
                  <c:v>6996</c:v>
                </c:pt>
                <c:pt idx="2">
                  <c:v>6714</c:v>
                </c:pt>
              </c:numCache>
            </c:numRef>
          </c:val>
          <c:extLst>
            <c:ext xmlns:c16="http://schemas.microsoft.com/office/drawing/2014/chart" uri="{C3380CC4-5D6E-409C-BE32-E72D297353CC}">
              <c16:uniqueId val="{00000002-6979-4512-A8C2-F9F6788BFA7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{92666FF9-38AC-4F48-A9CF-BFBA918E73DC}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1CB-4DE8-9F3F-5DE2B08BDF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{8FF185A2-E171-4A5F-8407-97D85B71530A}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CB-4DE8-9F3F-5DE2B08BDF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{1842D00F-CB63-417B-BB11-D5A3CD9AB2BE}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CB-4DE8-9F3F-5DE2B08BDF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{D73CAE9D-2E76-4D40-88D9-5C3823FDD7A6}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CB-4DE8-9F3F-5DE2B08BDF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{033A269A-5770-47FA-AB05-777A18633E60}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CB-4DE8-9F3F-5DE2B08BDF9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{56BA6D1C-3626-44D4-B20F-1C2C0760778D}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1CB-4DE8-9F3F-5DE2B08BDF9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{828FA7AA-2E02-4965-A5C3-82FDD827D2E1}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1CB-4DE8-9F3F-5DE2B08BDF9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{ABD83259-7347-4B26-A9A9-4C910E311032}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1CB-4DE8-9F3F-5DE2B08BDF9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{6875ED2E-FEF9-4BA1-99FF-404FCD8AB096}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1CB-4DE8-9F3F-5DE2B08BDF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42</c:v>
                </c:pt>
                <c:pt idx="8">
                  <c:v>41.4</c:v>
                </c:pt>
                <c:pt idx="16">
                  <c:v>61.3</c:v>
                </c:pt>
                <c:pt idx="24">
                  <c:v>61.2</c:v>
                </c:pt>
                <c:pt idx="32">
                  <c:v>59.7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1CB-4DE8-9F3F-5DE2B08BDF9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{47AF9E93-FDFC-4257-804E-56FE896A8A68}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1CB-4DE8-9F3F-5DE2B08BDF9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{A29EDFE9-7996-46F0-BC7A-97C497684B39}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CB-4DE8-9F3F-5DE2B08BDF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{F727CD41-9E6D-41A1-B8DB-6A9CEF910116}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CB-4DE8-9F3F-5DE2B08BDF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{3E321F58-251D-4862-8356-8B5F33894378}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CB-4DE8-9F3F-5DE2B08BDF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{5DEAE05E-1081-48D2-8159-E2F5B7BB85A8}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CB-4DE8-9F3F-5DE2B08BDF9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{C12D6E2F-DC7D-4699-9248-D6826CEBF721}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1CB-4DE8-9F3F-5DE2B08BDF9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{C0B64A8B-FE73-4233-8FAD-83CC8E55CAFE}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1CB-4DE8-9F3F-5DE2B08BDF9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{9DF05E59-DD69-4D80-8318-18013C5410C5}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1CB-4DE8-9F3F-5DE2B08BDF9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{1C3157C2-5AC9-41F1-AE96-4F0C9BC22D79}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1CB-4DE8-9F3F-5DE2B08BDF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1CB-4DE8-9F3F-5DE2B08BDF90}"/>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{E568FA92-87B7-4535-8E8B-00AF3455F70E}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656-4CBB-A6B8-77C737582E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{3A371B33-E182-4FD8-BF49-73B6D7F5007A}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656-4CBB-A6B8-77C737582E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{EAE21945-CAAB-4FA1-AAE3-D60BDABC892B}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656-4CBB-A6B8-77C737582E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{55953615-A305-4646-B1BD-27056310D21F}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656-4CBB-A6B8-77C737582E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{CE9C0619-C210-4160-9390-D28EBA906A95}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656-4CBB-A6B8-77C737582E2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{53983216-34EB-4FBC-85FA-C8D276943FF0}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656-4CBB-A6B8-77C737582E2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{443F4976-982C-4D81-AB84-DE44B877E5B7}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656-4CBB-A6B8-77C737582E2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{0894920C-F6DD-42B5-B555-034E3DC38C95}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656-4CBB-A6B8-77C737582E2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{FDA41523-8A6F-4B52-85B1-B41918132848}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656-4CBB-A6B8-77C737582E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9.6999999999999993</c:v>
                </c:pt>
                <c:pt idx="16">
                  <c:v>10.5</c:v>
                </c:pt>
                <c:pt idx="24">
                  <c:v>11.6</c:v>
                </c:pt>
                <c:pt idx="32">
                  <c:v>13.4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656-4CBB-A6B8-77C737582E2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{7D36920B-D30C-4F1E-96E9-5408C5353C5F}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656-4CBB-A6B8-77C737582E2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{3F532D01-FA05-421E-A995-212C4CCA9F2D}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656-4CBB-A6B8-77C737582E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{B329EB98-6552-4FB1-A25D-BAF44E8C6FD3}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656-4CBB-A6B8-77C737582E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{D8743CDB-4748-4E6B-82C0-86C115C18BD8}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656-4CBB-A6B8-77C737582E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{7C7653AA-4C4E-4D76-888F-5C3D8BC73B5E}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656-4CBB-A6B8-77C737582E2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{544D8F17-8F6A-4428-9449-6756BA266346}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656-4CBB-A6B8-77C737582E28}"/>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{CF654D94-7F90-4C46-8061-C085CC01C938}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656-4CBB-A6B8-77C737582E28}"/>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{34294C94-8FBD-4A9C-96C6-15850DEDABF9}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656-4CBB-A6B8-77C737582E2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{EA482307-A10D-4240-B42E-1E5D1F31EAC5}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656-4CBB-A6B8-77C737582E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656-4CBB-A6B8-77C737582E28}"/>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年北海道胆振東部地震の災害復旧事業債、過疎対策事業債等の短期償還により、令和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年度の元利償還金は前年度と比較して</a:t>
          </a:r>
          <a:r>
            <a:rPr kumimoji="1" lang="en-US" altLang="ja-JP" sz="1400">
              <a:latin typeface="ＭＳ ゴシック" pitchFamily="49" charset="-128"/>
              <a:ea typeface="ＭＳ ゴシック" pitchFamily="49" charset="-128"/>
            </a:rPr>
            <a:t>146</a:t>
          </a:r>
          <a:r>
            <a:rPr kumimoji="1" lang="ja-JP" altLang="en-US" sz="1400">
              <a:latin typeface="ＭＳ ゴシック" pitchFamily="49" charset="-128"/>
              <a:ea typeface="ＭＳ ゴシック" pitchFamily="49" charset="-128"/>
            </a:rPr>
            <a:t>百万円の増となっており、復旧・復興関連事業の償還が完了するまでは、元利償還金等の増に伴い、実質公債費比率は増加が見込まれる。</a:t>
          </a:r>
        </a:p>
        <a:p>
          <a:r>
            <a:rPr kumimoji="1" lang="ja-JP" altLang="en-US" sz="1400">
              <a:latin typeface="ＭＳ ゴシック" pitchFamily="49" charset="-128"/>
              <a:ea typeface="ＭＳ ゴシック" pitchFamily="49" charset="-128"/>
            </a:rPr>
            <a:t>　公営企業債の元利償還に対する繰入金についても、簡易水道事業特別会計の厚幌ダム建設に伴う統合簡易水道事業の既発債の償還開始により、増加傾向にある。今後も各会計においては計画的な地方債の発行により公債費負担の抑制に努めていかなければならな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当町では満期一括償還地方債を活用していない。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過疎地指定による過疎対策事業債の地方債発行と、平成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年北海道胆振東部地震に伴う地方債発行により、地方債残高が増加傾向にあったが、令和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年度は繰上償還を実施したため、前年度と比較して</a:t>
          </a:r>
          <a:r>
            <a:rPr kumimoji="1" lang="en-US" altLang="ja-JP" sz="1400">
              <a:latin typeface="ＭＳ ゴシック" pitchFamily="49" charset="-128"/>
              <a:ea typeface="ＭＳ ゴシック" pitchFamily="49" charset="-128"/>
            </a:rPr>
            <a:t>711</a:t>
          </a:r>
          <a:r>
            <a:rPr kumimoji="1" lang="ja-JP" altLang="en-US" sz="1400">
              <a:latin typeface="ＭＳ ゴシック" pitchFamily="49" charset="-128"/>
              <a:ea typeface="ＭＳ ゴシック" pitchFamily="49" charset="-128"/>
            </a:rPr>
            <a:t>百万円の減となった。地方債の現在高の減少に伴い、将来負担額は減少傾向にある。</a:t>
          </a:r>
        </a:p>
        <a:p>
          <a:r>
            <a:rPr kumimoji="1" lang="ja-JP" altLang="en-US" sz="1400">
              <a:latin typeface="ＭＳ ゴシック" pitchFamily="49" charset="-128"/>
              <a:ea typeface="ＭＳ ゴシック" pitchFamily="49" charset="-128"/>
            </a:rPr>
            <a:t>　今後も、償還額の更なる増加に備え、地方債の繰上償還、継続的な基金への積増しを行いながら、地方債発行の抑制に努めるとともに、財政計画や総合計画に基づく財政運営の適正化により、将来負担額の縮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北海道厚真町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物価高騰対策、降雪の影響による除雪費、地方債繰上償還の財源として費消を行ったことが主な減額要因である。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目的に沿った基金の費消を行うとともに、将来の財政安定や、災害及び復旧・復興関連事業に備えた基金の積み増しを実施していく。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①水基金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将来の水需要に対応できる豊かな水資源を確保する事業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②復旧・復興基金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災害復旧事業、防災・減災対策に係る事業、公共施設等の強靭化・長寿命化を図る事業、環境整備、産業経済振興、地域再生、環境保全、森林再生、その他社会基盤の充実を推進する事業、復興計画に掲げる復興に取り組むための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③役場庁舎建設基金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役場庁舎の建設経費</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④ふるさと応援基金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厚真町を応援する方々から寄せられたふるさと納税による寄附金を原資とし、元気で魅力あるまちづくりを推進するための事業（寄附目的による）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⑤地域振興基金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高齢化社会の到来に備え、福祉事業の推進、活力ある地域社会を建設する事業等</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その他特定目的基金全体としては、北海道胆振東部地震に伴う復旧・復興関連事業の実施などの財源として費消を行ったことが主な減額要因である。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また、役場庁舎建設基金については、今後の施設整備計画を見据えて基金の積み増しを行ったことが増額の要因である。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目的に沿って必要な事業で費消し、計画的な費消と積み増しを実施する。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物価高騰対策、降雪の影響による除雪費の財源として費消を行ったことが主な減額要因である。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財政安定のために財政調整基金は、条例により毎年一定額以上の積み増しを実施し、将来の安定財政運営や災害時用として積み立てる。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地方債繰上償還の財源として費消を行ったことが主な減額要因である。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実質公債費比率の動向を推計しながら、繰上償還を検討する必要があるため、財源として費消していく。今後もは基金残高の減少が見込まれることから、公債費のピークに備えて財源が不足しないよう積み増し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E56B633-8A34-4DBC-BEDB-FA36725651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A1BA955-A2D0-47D8-A54C-336A57BFDF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6A6F429-8C34-4D00-AC9D-691B5B77CC7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1AE230E-A789-4BD8-80C8-5D760A87DE63}"/>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74DEB70-F836-4327-8237-D5196B44E41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710D9F2-916E-4B18-96FB-6F454869799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F99D01F-2950-4711-81C9-7C39A6B608E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F1AD31A-8D29-4BCC-807A-39E7C439D7F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8D75395-9C15-422C-91A9-89397A08D18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BA414A7-19B5-4498-AE5F-55F5D2FDBFD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9DF0F3E-67F3-4F16-9951-2872EC9ABB3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C514E5B-F54E-41E9-8E04-674414A3EEE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99BE50B-23A8-4943-A85A-F5542385268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81E9C01-B20B-45DE-BCF9-35A3239773C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7B9FF9A-193D-4405-9A86-B0246C5F469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40A6DA5-5A6C-4A35-81FB-BB0E8F216E3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27C7731-8091-4973-8AE6-CDC6E3C1EDA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F9F58BF-56D5-4506-A32B-C5ED6554D28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688BB20-0CB9-4D4A-8C63-571D2297FBA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CC5695C-7C55-449C-8FB7-DFED0B786AC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1F24077-ADD8-4822-AAA9-2B97185E27A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3797D4C-10B0-4186-A3B1-6A79CCA82CA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4,306
4,241
405.38
11,230,259
10,587,275
433,279
4,364,592
11,566,150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7DA81DC-39C7-4016-91DD-313B74D2AA4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568C925-3F34-4659-BC58-7EB070BB3E4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F5338DD-A09A-4E38-AEAD-5796931A818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683F6791-E78B-4C59-83ED-A199151868F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307BF6F-90AE-456E-A0D0-92C2304CC88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AEF9665-3D56-4828-98E6-E42A1257983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DD64E3F-885A-4AC7-AC7F-684DBB70B48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A6684CC-7CFD-4328-9389-45E9FD53AA9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374D2C5-74A4-4C7F-9365-1D2C92BEBB4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6C1D3FE-9FCB-49B6-8883-137C368A755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A55F302-96F7-4D65-9FF7-40EF68A3603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C919DCB-4BA7-42D3-8CFA-6ADBC027B75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DED78B3-2615-4AC0-9496-A4D698BB465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775AFAA-FBE4-48E1-9B31-65312814D31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D031CF5-32C0-4FB3-9E3B-FA202874FA5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3300C7D-66AA-4370-A798-D89A7B67851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3C55A2C-546F-4F72-B710-DF2A23CA06B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84273FD-4210-4C1A-9A88-7D90D8306CF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CB6D3A6-4E9F-4CFD-877F-2B450FF3DF4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7C9D95F-9FE4-4D95-8353-7FED63BCE30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8DF7D24B-804D-4F03-B526-D79A006E073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4C261E8F-D119-4CE7-8E3A-0F40922DE74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9776E7E-2A65-446B-BEB4-072D8768113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252B539-8AAA-4FF4-B0B4-7C2202FDADB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19D2C16-6E8F-4CD3-80A6-30E7654FE44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B671C8A-6B6D-4359-BB98-1A0C7551CD7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F4CB555-4EF6-4A47-B102-DBB842F6CA1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08639FD-F231-4220-994C-802F1642D9D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9BB5537-475C-4AD7-AAA5-76DA52E4B82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950AC33-73B9-42EE-B31A-D820EC7C552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6271C2D-0268-48A2-8CF1-BCE762E62A4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7D480D1-8D04-4659-BD60-F7610EF52A8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C8A87A0-D4EB-4E3B-AD9D-147D0E4619D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0AD1340-39BD-4F59-8588-9004686F58C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C5B9716-3CF3-423E-9535-032B704A303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有形固定資産減価償却率は、固定資産台帳の内容精査により大きく増加し、類団平均と同水準となっていたが、令和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年度は公共施設整備等の影響で減価償却率が前年度と比較して</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％の減となり、類団平均を下回っている。今後も公共施設等総合管理計画等に基づいて計画的な公共施設等の維持管理を図る。 </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CFB958B-19F4-4C4C-940A-D800E1C0334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D221BA5-BD6C-4395-9973-4E1D83CD5A2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1AA1D3D6-95B2-483D-B8EB-3DC96C7A7D8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5354C347-E035-4B50-B161-3B9A1003E8D1}"/>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D10B8E2C-0095-44B1-BFDF-E1DDEAA150E5}"/>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49F03436-3A33-4532-A9F9-DFCB04CFB567}"/>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5BFCCAD5-918F-4BC1-A288-077AD1193945}"/>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1A747FD0-C119-470E-AE53-9FA2E16BEA9E}"/>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35F4B248-2A9E-4378-8833-A023D864CF5A}"/>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4CC39098-2A62-4A1E-A262-ADB628EDDFAF}"/>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6D448A48-FC8F-4E0F-8738-EB07F767209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3E3FDFD6-8B19-4000-A229-8DDCEAD068D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5F46BA43-A814-4580-820F-579037EBB83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E96F6342-1B37-4BC3-B8BB-04FCB935EA2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54C0D3A3-DA44-45E4-BE91-321BAFE130B1}"/>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A06B8E87-8167-4DC2-B75D-95C46B4640B6}"/>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6218B37C-B711-46C2-83B8-95EF817DA2FE}"/>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ED676DAE-2878-4E35-8152-5EE87985D37C}"/>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84523791-2214-4F0D-860B-085E3E2C6A60}"/>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8" name="有形固定資産減価償却率平均値テキスト">
          <a:extLst>
            <a:ext uri="{FF2B5EF4-FFF2-40B4-BE49-F238E27FC236}">
              <a16:creationId xmlns:a16="http://schemas.microsoft.com/office/drawing/2014/main" id="{4DD7FE01-4DB4-46CF-9675-17ACE1E36A71}"/>
            </a:ext>
          </a:extLst>
        </xdr:cNvPr>
        <xdr:cNvSpPr txBox="1"/>
      </xdr:nvSpPr>
      <xdr:spPr>
        <a:xfrm>
          <a:off x="4813300" y="5871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C7416251-2247-4CD6-ACE1-BCF0E3530560}"/>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39CD709C-457C-4F53-9DBF-0E5A460B76CF}"/>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16408EDC-5194-4B27-825C-7B5D3D471C16}"/>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260E0B01-028F-4BC1-A17A-CE58618A3FA4}"/>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C720C45C-8D41-45DD-9614-4CD2E2338B4E}"/>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8381B2A-1114-43BF-95C1-D4AAA0228C1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BB388781-909E-40B9-89F7-0B1E75EDC18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8A9FAC4-49D8-4DFB-A63A-65B02286A28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4E404B2-E389-45C4-AB24-C5326B372D1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53A69D5-929B-4768-936A-F8F76CDFAD8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15748</xdr:rowOff>
    </xdr:from>
    <xdr:to>
      <xdr:col>23</xdr:col>
      <xdr:colOff>136525</xdr:colOff>
      <xdr:row>29</xdr:row>
      <xdr:rowOff>117348</xdr:rowOff>
    </xdr:to>
    <xdr:sp macro="" textlink="">
      <xdr:nvSpPr>
        <xdr:cNvPr id="89" name="楕円 88">
          <a:extLst>
            <a:ext uri="{FF2B5EF4-FFF2-40B4-BE49-F238E27FC236}">
              <a16:creationId xmlns:a16="http://schemas.microsoft.com/office/drawing/2014/main" id="{47A6817F-F6C5-4FD1-A931-FAFB8FAF3B51}"/>
            </a:ext>
          </a:extLst>
        </xdr:cNvPr>
        <xdr:cNvSpPr/>
      </xdr:nvSpPr>
      <xdr:spPr>
        <a:xfrm>
          <a:off x="4711700" y="575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38625</xdr:rowOff>
    </xdr:from>
    <xdr:ext cx="405111" cy="259045"/>
    <xdr:sp macro="" textlink="">
      <xdr:nvSpPr>
        <xdr:cNvPr id="90" name="有形固定資産減価償却率該当値テキスト">
          <a:extLst>
            <a:ext uri="{FF2B5EF4-FFF2-40B4-BE49-F238E27FC236}">
              <a16:creationId xmlns:a16="http://schemas.microsoft.com/office/drawing/2014/main" id="{F3DE7F1A-0EDB-4547-B16A-705D5DEF2994}"/>
            </a:ext>
          </a:extLst>
        </xdr:cNvPr>
        <xdr:cNvSpPr txBox="1"/>
      </xdr:nvSpPr>
      <xdr:spPr>
        <a:xfrm>
          <a:off x="4813300" y="5610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48133</xdr:rowOff>
    </xdr:from>
    <xdr:to>
      <xdr:col>19</xdr:col>
      <xdr:colOff>187325</xdr:colOff>
      <xdr:row>29</xdr:row>
      <xdr:rowOff>149733</xdr:rowOff>
    </xdr:to>
    <xdr:sp macro="" textlink="">
      <xdr:nvSpPr>
        <xdr:cNvPr id="91" name="楕円 90">
          <a:extLst>
            <a:ext uri="{FF2B5EF4-FFF2-40B4-BE49-F238E27FC236}">
              <a16:creationId xmlns:a16="http://schemas.microsoft.com/office/drawing/2014/main" id="{7406598E-1E4E-4D18-AC90-DB7305A3B694}"/>
            </a:ext>
          </a:extLst>
        </xdr:cNvPr>
        <xdr:cNvSpPr/>
      </xdr:nvSpPr>
      <xdr:spPr>
        <a:xfrm>
          <a:off x="4000500" y="57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66548</xdr:rowOff>
    </xdr:from>
    <xdr:to>
      <xdr:col>23</xdr:col>
      <xdr:colOff>85725</xdr:colOff>
      <xdr:row>29</xdr:row>
      <xdr:rowOff>98933</xdr:rowOff>
    </xdr:to>
    <xdr:cxnSp macro="">
      <xdr:nvCxnSpPr>
        <xdr:cNvPr id="92" name="直線コネクタ 91">
          <a:extLst>
            <a:ext uri="{FF2B5EF4-FFF2-40B4-BE49-F238E27FC236}">
              <a16:creationId xmlns:a16="http://schemas.microsoft.com/office/drawing/2014/main" id="{F692AB89-A648-45DB-B69B-79A5A9D07C97}"/>
            </a:ext>
          </a:extLst>
        </xdr:cNvPr>
        <xdr:cNvCxnSpPr/>
      </xdr:nvCxnSpPr>
      <xdr:spPr>
        <a:xfrm flipV="1">
          <a:off x="4051300" y="5810123"/>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50292</xdr:rowOff>
    </xdr:from>
    <xdr:to>
      <xdr:col>15</xdr:col>
      <xdr:colOff>187325</xdr:colOff>
      <xdr:row>29</xdr:row>
      <xdr:rowOff>151892</xdr:rowOff>
    </xdr:to>
    <xdr:sp macro="" textlink="">
      <xdr:nvSpPr>
        <xdr:cNvPr id="93" name="楕円 92">
          <a:extLst>
            <a:ext uri="{FF2B5EF4-FFF2-40B4-BE49-F238E27FC236}">
              <a16:creationId xmlns:a16="http://schemas.microsoft.com/office/drawing/2014/main" id="{6FF2B167-5E79-4F33-A9F4-43A1CDA65771}"/>
            </a:ext>
          </a:extLst>
        </xdr:cNvPr>
        <xdr:cNvSpPr/>
      </xdr:nvSpPr>
      <xdr:spPr>
        <a:xfrm>
          <a:off x="3238500" y="579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98933</xdr:rowOff>
    </xdr:from>
    <xdr:to>
      <xdr:col>19</xdr:col>
      <xdr:colOff>136525</xdr:colOff>
      <xdr:row>29</xdr:row>
      <xdr:rowOff>101092</xdr:rowOff>
    </xdr:to>
    <xdr:cxnSp macro="">
      <xdr:nvCxnSpPr>
        <xdr:cNvPr id="94" name="直線コネクタ 93">
          <a:extLst>
            <a:ext uri="{FF2B5EF4-FFF2-40B4-BE49-F238E27FC236}">
              <a16:creationId xmlns:a16="http://schemas.microsoft.com/office/drawing/2014/main" id="{6D98AC49-5BAC-4257-B361-28A7E081347E}"/>
            </a:ext>
          </a:extLst>
        </xdr:cNvPr>
        <xdr:cNvCxnSpPr/>
      </xdr:nvCxnSpPr>
      <xdr:spPr>
        <a:xfrm flipV="1">
          <a:off x="3289300" y="5842508"/>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135001</xdr:rowOff>
    </xdr:from>
    <xdr:to>
      <xdr:col>11</xdr:col>
      <xdr:colOff>187325</xdr:colOff>
      <xdr:row>27</xdr:row>
      <xdr:rowOff>65151</xdr:rowOff>
    </xdr:to>
    <xdr:sp macro="" textlink="">
      <xdr:nvSpPr>
        <xdr:cNvPr id="95" name="楕円 94">
          <a:extLst>
            <a:ext uri="{FF2B5EF4-FFF2-40B4-BE49-F238E27FC236}">
              <a16:creationId xmlns:a16="http://schemas.microsoft.com/office/drawing/2014/main" id="{DAFBC6B4-84EC-41A0-8570-58A82D3E1E0C}"/>
            </a:ext>
          </a:extLst>
        </xdr:cNvPr>
        <xdr:cNvSpPr/>
      </xdr:nvSpPr>
      <xdr:spPr>
        <a:xfrm>
          <a:off x="2476500" y="53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14351</xdr:rowOff>
    </xdr:from>
    <xdr:to>
      <xdr:col>15</xdr:col>
      <xdr:colOff>136525</xdr:colOff>
      <xdr:row>29</xdr:row>
      <xdr:rowOff>101092</xdr:rowOff>
    </xdr:to>
    <xdr:cxnSp macro="">
      <xdr:nvCxnSpPr>
        <xdr:cNvPr id="96" name="直線コネクタ 95">
          <a:extLst>
            <a:ext uri="{FF2B5EF4-FFF2-40B4-BE49-F238E27FC236}">
              <a16:creationId xmlns:a16="http://schemas.microsoft.com/office/drawing/2014/main" id="{FC9E2BA8-06ED-4328-A801-84D7AED9BAA4}"/>
            </a:ext>
          </a:extLst>
        </xdr:cNvPr>
        <xdr:cNvCxnSpPr/>
      </xdr:nvCxnSpPr>
      <xdr:spPr>
        <a:xfrm>
          <a:off x="2527300" y="5415026"/>
          <a:ext cx="762000" cy="42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147955</xdr:rowOff>
    </xdr:from>
    <xdr:to>
      <xdr:col>7</xdr:col>
      <xdr:colOff>187325</xdr:colOff>
      <xdr:row>27</xdr:row>
      <xdr:rowOff>78105</xdr:rowOff>
    </xdr:to>
    <xdr:sp macro="" textlink="">
      <xdr:nvSpPr>
        <xdr:cNvPr id="97" name="楕円 96">
          <a:extLst>
            <a:ext uri="{FF2B5EF4-FFF2-40B4-BE49-F238E27FC236}">
              <a16:creationId xmlns:a16="http://schemas.microsoft.com/office/drawing/2014/main" id="{C601508E-56C5-4AAB-8B05-2BC46341E02A}"/>
            </a:ext>
          </a:extLst>
        </xdr:cNvPr>
        <xdr:cNvSpPr/>
      </xdr:nvSpPr>
      <xdr:spPr>
        <a:xfrm>
          <a:off x="1714500" y="53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14351</xdr:rowOff>
    </xdr:from>
    <xdr:to>
      <xdr:col>11</xdr:col>
      <xdr:colOff>136525</xdr:colOff>
      <xdr:row>27</xdr:row>
      <xdr:rowOff>27305</xdr:rowOff>
    </xdr:to>
    <xdr:cxnSp macro="">
      <xdr:nvCxnSpPr>
        <xdr:cNvPr id="98" name="直線コネクタ 97">
          <a:extLst>
            <a:ext uri="{FF2B5EF4-FFF2-40B4-BE49-F238E27FC236}">
              <a16:creationId xmlns:a16="http://schemas.microsoft.com/office/drawing/2014/main" id="{D8683F56-4A5F-4456-AADC-4932D68A39F4}"/>
            </a:ext>
          </a:extLst>
        </xdr:cNvPr>
        <xdr:cNvCxnSpPr/>
      </xdr:nvCxnSpPr>
      <xdr:spPr>
        <a:xfrm flipV="1">
          <a:off x="1765300" y="5415026"/>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99" name="n_1aveValue有形固定資産減価償却率">
          <a:extLst>
            <a:ext uri="{FF2B5EF4-FFF2-40B4-BE49-F238E27FC236}">
              <a16:creationId xmlns:a16="http://schemas.microsoft.com/office/drawing/2014/main" id="{852D9675-9A15-4F49-85E8-5108B28CC948}"/>
            </a:ext>
          </a:extLst>
        </xdr:cNvPr>
        <xdr:cNvSpPr txBox="1"/>
      </xdr:nvSpPr>
      <xdr:spPr>
        <a:xfrm>
          <a:off x="3836044"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100" name="n_2aveValue有形固定資産減価償却率">
          <a:extLst>
            <a:ext uri="{FF2B5EF4-FFF2-40B4-BE49-F238E27FC236}">
              <a16:creationId xmlns:a16="http://schemas.microsoft.com/office/drawing/2014/main" id="{DD4F14CD-6888-4BDD-ABAB-0EC64A677ED4}"/>
            </a:ext>
          </a:extLst>
        </xdr:cNvPr>
        <xdr:cNvSpPr txBox="1"/>
      </xdr:nvSpPr>
      <xdr:spPr>
        <a:xfrm>
          <a:off x="3086744" y="590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101" name="n_3aveValue有形固定資産減価償却率">
          <a:extLst>
            <a:ext uri="{FF2B5EF4-FFF2-40B4-BE49-F238E27FC236}">
              <a16:creationId xmlns:a16="http://schemas.microsoft.com/office/drawing/2014/main" id="{5E35C5C0-1107-4C17-917F-C39DFEF5249C}"/>
            </a:ext>
          </a:extLst>
        </xdr:cNvPr>
        <xdr:cNvSpPr txBox="1"/>
      </xdr:nvSpPr>
      <xdr:spPr>
        <a:xfrm>
          <a:off x="23247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102" name="n_4aveValue有形固定資産減価償却率">
          <a:extLst>
            <a:ext uri="{FF2B5EF4-FFF2-40B4-BE49-F238E27FC236}">
              <a16:creationId xmlns:a16="http://schemas.microsoft.com/office/drawing/2014/main" id="{CD9C6BB6-1040-4B67-9CFF-64E70467E831}"/>
            </a:ext>
          </a:extLst>
        </xdr:cNvPr>
        <xdr:cNvSpPr txBox="1"/>
      </xdr:nvSpPr>
      <xdr:spPr>
        <a:xfrm>
          <a:off x="1562744" y="586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166260</xdr:rowOff>
    </xdr:from>
    <xdr:ext cx="405111" cy="259045"/>
    <xdr:sp macro="" textlink="">
      <xdr:nvSpPr>
        <xdr:cNvPr id="103" name="n_1mainValue有形固定資産減価償却率">
          <a:extLst>
            <a:ext uri="{FF2B5EF4-FFF2-40B4-BE49-F238E27FC236}">
              <a16:creationId xmlns:a16="http://schemas.microsoft.com/office/drawing/2014/main" id="{7CFA553B-2D3F-456F-8F9F-87E7AE3FDC53}"/>
            </a:ext>
          </a:extLst>
        </xdr:cNvPr>
        <xdr:cNvSpPr txBox="1"/>
      </xdr:nvSpPr>
      <xdr:spPr>
        <a:xfrm>
          <a:off x="38360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168419</xdr:rowOff>
    </xdr:from>
    <xdr:ext cx="405111" cy="259045"/>
    <xdr:sp macro="" textlink="">
      <xdr:nvSpPr>
        <xdr:cNvPr id="104" name="n_2mainValue有形固定資産減価償却率">
          <a:extLst>
            <a:ext uri="{FF2B5EF4-FFF2-40B4-BE49-F238E27FC236}">
              <a16:creationId xmlns:a16="http://schemas.microsoft.com/office/drawing/2014/main" id="{A9C56F0C-3C16-4258-9A9A-920CFEF31E71}"/>
            </a:ext>
          </a:extLst>
        </xdr:cNvPr>
        <xdr:cNvSpPr txBox="1"/>
      </xdr:nvSpPr>
      <xdr:spPr>
        <a:xfrm>
          <a:off x="3086744" y="5569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81678</xdr:rowOff>
    </xdr:from>
    <xdr:ext cx="405111" cy="259045"/>
    <xdr:sp macro="" textlink="">
      <xdr:nvSpPr>
        <xdr:cNvPr id="105" name="n_3mainValue有形固定資産減価償却率">
          <a:extLst>
            <a:ext uri="{FF2B5EF4-FFF2-40B4-BE49-F238E27FC236}">
              <a16:creationId xmlns:a16="http://schemas.microsoft.com/office/drawing/2014/main" id="{B477E732-926F-45FA-B20C-6463B528A8E7}"/>
            </a:ext>
          </a:extLst>
        </xdr:cNvPr>
        <xdr:cNvSpPr txBox="1"/>
      </xdr:nvSpPr>
      <xdr:spPr>
        <a:xfrm>
          <a:off x="2324744" y="513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94632</xdr:rowOff>
    </xdr:from>
    <xdr:ext cx="405111" cy="259045"/>
    <xdr:sp macro="" textlink="">
      <xdr:nvSpPr>
        <xdr:cNvPr id="106" name="n_4mainValue有形固定資産減価償却率">
          <a:extLst>
            <a:ext uri="{FF2B5EF4-FFF2-40B4-BE49-F238E27FC236}">
              <a16:creationId xmlns:a16="http://schemas.microsoft.com/office/drawing/2014/main" id="{430B9BB1-33BA-4F93-910A-D7E26948F1FE}"/>
            </a:ext>
          </a:extLst>
        </xdr:cNvPr>
        <xdr:cNvSpPr txBox="1"/>
      </xdr:nvSpPr>
      <xdr:spPr>
        <a:xfrm>
          <a:off x="1562744" y="51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9A8126A8-C9E7-4E63-A55C-375A825C3D4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432119D1-664C-488C-8A51-77C1AD91B3E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1E64744C-60C5-4B1D-AD30-B3316667ED3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6E8EC2B2-0880-4668-B6CC-E49CF3F49F7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F08AB4F7-9CDC-470F-9765-E8A26ABCA96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58F7E32E-99D8-46C5-84E5-4C87404EA08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454AC499-9907-4510-BF49-4B0C200B747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87F90B47-B8F1-4FF1-9E40-43D922E16AB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9D4E226C-4DAD-4385-9982-AEBA27E6024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84D6CE3-6C4F-4F42-8990-BAF5EC3EEC4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D5EF5121-60D6-4A2C-AE29-B127567E4B0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B6A36B1D-5D58-4F53-A941-CC5E582EC58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8664B9DF-5721-46B6-805B-D977402F173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債務償還比率は、類似団体平均と比較すると高い値ではあるが、令和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年度の地方債繰上償還などにより債務償還比率は減少傾向にある。今後も公債費と投資的事業などのバランスを確保し、安定的な財政運営を図る。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FC924F8E-80B3-40BC-8F93-A71C67B2630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2036AFF2-7B3D-4513-B151-96F9946EE25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6E7C678C-15E3-4D1D-9CEF-2B5FE82A8C3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2A35C69C-97EE-467F-A544-1737967BBF6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40D43D54-AD4D-426C-88D8-DF1E81BA3479}"/>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3C79D08A-D6CA-43A8-8182-5B2B09152EE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138EE20E-006B-4E67-BA40-ED805EA1659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9FDA0B51-C8D4-47E5-898E-601BF41B9AC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27127ED9-FC11-4C89-B5C2-9CBB9F59E81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9A95FFE7-564F-48BC-A2E1-C03EC0C22C5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83D6047B-6D2B-484B-A006-EB2231319D9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ABBBD59B-EBD8-4133-9040-8F948FD3464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988656C-D42D-45EB-BE78-1CA3B5A6F83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759E1FDC-FB4F-40E7-BD62-5C21111F060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5E1EB544-6515-4916-95FD-D4E36D27E60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ED3CC2BA-5D9B-4DF0-BC17-7122AAD404F8}"/>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78C55044-50D7-4B84-B19D-768E2B543134}"/>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A4C00026-CF28-45A1-9889-08C35A58F49F}"/>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AF7F3857-C35D-4E89-A2A9-B7139BF1B456}"/>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BA36FEDD-2278-460F-85FE-5E11A241E96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40" name="債務償還比率平均値テキスト">
          <a:extLst>
            <a:ext uri="{FF2B5EF4-FFF2-40B4-BE49-F238E27FC236}">
              <a16:creationId xmlns:a16="http://schemas.microsoft.com/office/drawing/2014/main" id="{9BA8B71A-ADE7-4CF6-AA24-D5F7E04CEF25}"/>
            </a:ext>
          </a:extLst>
        </xdr:cNvPr>
        <xdr:cNvSpPr txBox="1"/>
      </xdr:nvSpPr>
      <xdr:spPr>
        <a:xfrm>
          <a:off x="14846300" y="5480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6CD1FB74-4356-4E8A-A72B-7242D2AE71F8}"/>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4EEDD823-C3FC-4374-862D-BBF7F14C0452}"/>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06288BCC-A7F7-4994-A128-576F3185FFD4}"/>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66A0E6ED-E263-4914-A0B7-C2C9F7D010A3}"/>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06216E2B-9A45-4F09-A97C-503E1E4F0EA0}"/>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E88F88D-87AD-4D82-85D9-9105EF652AE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C648BDBF-2E2B-44A7-B808-471674331B9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03537FE-2021-451B-90F8-BE19894CEEB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DAEA3D5-E34B-4E15-92F6-18D1B7F1B85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C1E48A9-04DA-45E6-B70F-2582C78EFBD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35719</xdr:rowOff>
    </xdr:from>
    <xdr:to>
      <xdr:col>76</xdr:col>
      <xdr:colOff>73025</xdr:colOff>
      <xdr:row>29</xdr:row>
      <xdr:rowOff>137319</xdr:rowOff>
    </xdr:to>
    <xdr:sp macro="" textlink="">
      <xdr:nvSpPr>
        <xdr:cNvPr id="151" name="楕円 150">
          <a:extLst>
            <a:ext uri="{FF2B5EF4-FFF2-40B4-BE49-F238E27FC236}">
              <a16:creationId xmlns:a16="http://schemas.microsoft.com/office/drawing/2014/main" id="{4985F4C8-2FD4-4F08-95A6-BAD5ADC7366B}"/>
            </a:ext>
          </a:extLst>
        </xdr:cNvPr>
        <xdr:cNvSpPr/>
      </xdr:nvSpPr>
      <xdr:spPr>
        <a:xfrm>
          <a:off x="14744700" y="577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14146</xdr:rowOff>
    </xdr:from>
    <xdr:ext cx="469744" cy="259045"/>
    <xdr:sp macro="" textlink="">
      <xdr:nvSpPr>
        <xdr:cNvPr id="152" name="債務償還比率該当値テキスト">
          <a:extLst>
            <a:ext uri="{FF2B5EF4-FFF2-40B4-BE49-F238E27FC236}">
              <a16:creationId xmlns:a16="http://schemas.microsoft.com/office/drawing/2014/main" id="{92C5B728-9B58-4848-9ABE-CFF356720FDA}"/>
            </a:ext>
          </a:extLst>
        </xdr:cNvPr>
        <xdr:cNvSpPr txBox="1"/>
      </xdr:nvSpPr>
      <xdr:spPr>
        <a:xfrm>
          <a:off x="14846300" y="575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78719</xdr:rowOff>
    </xdr:from>
    <xdr:to>
      <xdr:col>72</xdr:col>
      <xdr:colOff>123825</xdr:colOff>
      <xdr:row>30</xdr:row>
      <xdr:rowOff>8869</xdr:rowOff>
    </xdr:to>
    <xdr:sp macro="" textlink="">
      <xdr:nvSpPr>
        <xdr:cNvPr id="153" name="楕円 152">
          <a:extLst>
            <a:ext uri="{FF2B5EF4-FFF2-40B4-BE49-F238E27FC236}">
              <a16:creationId xmlns:a16="http://schemas.microsoft.com/office/drawing/2014/main" id="{9E830217-76D0-454D-8263-5FF30F30D2BA}"/>
            </a:ext>
          </a:extLst>
        </xdr:cNvPr>
        <xdr:cNvSpPr/>
      </xdr:nvSpPr>
      <xdr:spPr>
        <a:xfrm>
          <a:off x="14033500" y="582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86519</xdr:rowOff>
    </xdr:from>
    <xdr:to>
      <xdr:col>76</xdr:col>
      <xdr:colOff>22225</xdr:colOff>
      <xdr:row>29</xdr:row>
      <xdr:rowOff>129519</xdr:rowOff>
    </xdr:to>
    <xdr:cxnSp macro="">
      <xdr:nvCxnSpPr>
        <xdr:cNvPr id="154" name="直線コネクタ 153">
          <a:extLst>
            <a:ext uri="{FF2B5EF4-FFF2-40B4-BE49-F238E27FC236}">
              <a16:creationId xmlns:a16="http://schemas.microsoft.com/office/drawing/2014/main" id="{18EBEEC6-C050-4921-84E4-E1C63747C8A9}"/>
            </a:ext>
          </a:extLst>
        </xdr:cNvPr>
        <xdr:cNvCxnSpPr/>
      </xdr:nvCxnSpPr>
      <xdr:spPr>
        <a:xfrm flipV="1">
          <a:off x="14084300" y="5830094"/>
          <a:ext cx="711200" cy="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53721</xdr:rowOff>
    </xdr:from>
    <xdr:to>
      <xdr:col>68</xdr:col>
      <xdr:colOff>123825</xdr:colOff>
      <xdr:row>30</xdr:row>
      <xdr:rowOff>155321</xdr:rowOff>
    </xdr:to>
    <xdr:sp macro="" textlink="">
      <xdr:nvSpPr>
        <xdr:cNvPr id="155" name="楕円 154">
          <a:extLst>
            <a:ext uri="{FF2B5EF4-FFF2-40B4-BE49-F238E27FC236}">
              <a16:creationId xmlns:a16="http://schemas.microsoft.com/office/drawing/2014/main" id="{1A29A5DB-5F7A-4899-A9D5-75A4D185545C}"/>
            </a:ext>
          </a:extLst>
        </xdr:cNvPr>
        <xdr:cNvSpPr/>
      </xdr:nvSpPr>
      <xdr:spPr>
        <a:xfrm>
          <a:off x="13271500" y="59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129519</xdr:rowOff>
    </xdr:from>
    <xdr:to>
      <xdr:col>72</xdr:col>
      <xdr:colOff>73025</xdr:colOff>
      <xdr:row>30</xdr:row>
      <xdr:rowOff>104521</xdr:rowOff>
    </xdr:to>
    <xdr:cxnSp macro="">
      <xdr:nvCxnSpPr>
        <xdr:cNvPr id="156" name="直線コネクタ 155">
          <a:extLst>
            <a:ext uri="{FF2B5EF4-FFF2-40B4-BE49-F238E27FC236}">
              <a16:creationId xmlns:a16="http://schemas.microsoft.com/office/drawing/2014/main" id="{EF621559-F3E5-4EF8-A33A-CECFB6B0A9AC}"/>
            </a:ext>
          </a:extLst>
        </xdr:cNvPr>
        <xdr:cNvCxnSpPr/>
      </xdr:nvCxnSpPr>
      <xdr:spPr>
        <a:xfrm flipV="1">
          <a:off x="13322300" y="5873094"/>
          <a:ext cx="762000" cy="14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132885</xdr:rowOff>
    </xdr:from>
    <xdr:to>
      <xdr:col>64</xdr:col>
      <xdr:colOff>123825</xdr:colOff>
      <xdr:row>31</xdr:row>
      <xdr:rowOff>63035</xdr:rowOff>
    </xdr:to>
    <xdr:sp macro="" textlink="">
      <xdr:nvSpPr>
        <xdr:cNvPr id="157" name="楕円 156">
          <a:extLst>
            <a:ext uri="{FF2B5EF4-FFF2-40B4-BE49-F238E27FC236}">
              <a16:creationId xmlns:a16="http://schemas.microsoft.com/office/drawing/2014/main" id="{E7ED1A91-823E-4D16-93FA-D7EDF15F7CE2}"/>
            </a:ext>
          </a:extLst>
        </xdr:cNvPr>
        <xdr:cNvSpPr/>
      </xdr:nvSpPr>
      <xdr:spPr>
        <a:xfrm>
          <a:off x="12509500" y="60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104521</xdr:rowOff>
    </xdr:from>
    <xdr:to>
      <xdr:col>68</xdr:col>
      <xdr:colOff>73025</xdr:colOff>
      <xdr:row>31</xdr:row>
      <xdr:rowOff>12235</xdr:rowOff>
    </xdr:to>
    <xdr:cxnSp macro="">
      <xdr:nvCxnSpPr>
        <xdr:cNvPr id="158" name="直線コネクタ 157">
          <a:extLst>
            <a:ext uri="{FF2B5EF4-FFF2-40B4-BE49-F238E27FC236}">
              <a16:creationId xmlns:a16="http://schemas.microsoft.com/office/drawing/2014/main" id="{59733368-3D6D-4CB9-996B-4020E6D93187}"/>
            </a:ext>
          </a:extLst>
        </xdr:cNvPr>
        <xdr:cNvCxnSpPr/>
      </xdr:nvCxnSpPr>
      <xdr:spPr>
        <a:xfrm flipV="1">
          <a:off x="12560300" y="6019546"/>
          <a:ext cx="762000" cy="7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140631</xdr:rowOff>
    </xdr:from>
    <xdr:to>
      <xdr:col>60</xdr:col>
      <xdr:colOff>123825</xdr:colOff>
      <xdr:row>32</xdr:row>
      <xdr:rowOff>70781</xdr:rowOff>
    </xdr:to>
    <xdr:sp macro="" textlink="">
      <xdr:nvSpPr>
        <xdr:cNvPr id="159" name="楕円 158">
          <a:extLst>
            <a:ext uri="{FF2B5EF4-FFF2-40B4-BE49-F238E27FC236}">
              <a16:creationId xmlns:a16="http://schemas.microsoft.com/office/drawing/2014/main" id="{D2EE8FBE-1E17-44C0-9FD6-54AD0E9B44EF}"/>
            </a:ext>
          </a:extLst>
        </xdr:cNvPr>
        <xdr:cNvSpPr/>
      </xdr:nvSpPr>
      <xdr:spPr>
        <a:xfrm>
          <a:off x="11747500" y="62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12235</xdr:rowOff>
    </xdr:from>
    <xdr:to>
      <xdr:col>64</xdr:col>
      <xdr:colOff>73025</xdr:colOff>
      <xdr:row>32</xdr:row>
      <xdr:rowOff>19981</xdr:rowOff>
    </xdr:to>
    <xdr:cxnSp macro="">
      <xdr:nvCxnSpPr>
        <xdr:cNvPr id="160" name="直線コネクタ 159">
          <a:extLst>
            <a:ext uri="{FF2B5EF4-FFF2-40B4-BE49-F238E27FC236}">
              <a16:creationId xmlns:a16="http://schemas.microsoft.com/office/drawing/2014/main" id="{CA42C26B-53AA-4249-AFC2-F68464415DC2}"/>
            </a:ext>
          </a:extLst>
        </xdr:cNvPr>
        <xdr:cNvCxnSpPr/>
      </xdr:nvCxnSpPr>
      <xdr:spPr>
        <a:xfrm flipV="1">
          <a:off x="11798300" y="6098710"/>
          <a:ext cx="762000" cy="17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61" name="n_1aveValue債務償還比率">
          <a:extLst>
            <a:ext uri="{FF2B5EF4-FFF2-40B4-BE49-F238E27FC236}">
              <a16:creationId xmlns:a16="http://schemas.microsoft.com/office/drawing/2014/main" id="{14667ABC-C8BE-4CC5-B7D1-1646DEBA5514}"/>
            </a:ext>
          </a:extLst>
        </xdr:cNvPr>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62" name="n_2aveValue債務償還比率">
          <a:extLst>
            <a:ext uri="{FF2B5EF4-FFF2-40B4-BE49-F238E27FC236}">
              <a16:creationId xmlns:a16="http://schemas.microsoft.com/office/drawing/2014/main" id="{ECDFF8A0-75C1-4AFF-B11A-5FC1431D5604}"/>
            </a:ext>
          </a:extLst>
        </xdr:cNvPr>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63" name="n_3aveValue債務償還比率">
          <a:extLst>
            <a:ext uri="{FF2B5EF4-FFF2-40B4-BE49-F238E27FC236}">
              <a16:creationId xmlns:a16="http://schemas.microsoft.com/office/drawing/2014/main" id="{C07D7F1D-ADD2-47B1-BBFA-F2685BE73D0E}"/>
            </a:ext>
          </a:extLst>
        </xdr:cNvPr>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64" name="n_4aveValue債務償還比率">
          <a:extLst>
            <a:ext uri="{FF2B5EF4-FFF2-40B4-BE49-F238E27FC236}">
              <a16:creationId xmlns:a16="http://schemas.microsoft.com/office/drawing/2014/main" id="{B14AB8F5-8B80-4974-8A01-FD31997FF105}"/>
            </a:ext>
          </a:extLst>
        </xdr:cNvPr>
        <xdr:cNvSpPr txBox="1"/>
      </xdr:nvSpPr>
      <xdr:spPr>
        <a:xfrm>
          <a:off x="11563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171446</xdr:rowOff>
    </xdr:from>
    <xdr:ext cx="469744" cy="259045"/>
    <xdr:sp macro="" textlink="">
      <xdr:nvSpPr>
        <xdr:cNvPr id="165" name="n_1mainValue債務償還比率">
          <a:extLst>
            <a:ext uri="{FF2B5EF4-FFF2-40B4-BE49-F238E27FC236}">
              <a16:creationId xmlns:a16="http://schemas.microsoft.com/office/drawing/2014/main" id="{F7B491AE-C5E0-4947-B8F2-6B22AF3F0D2F}"/>
            </a:ext>
          </a:extLst>
        </xdr:cNvPr>
        <xdr:cNvSpPr txBox="1"/>
      </xdr:nvSpPr>
      <xdr:spPr>
        <a:xfrm>
          <a:off x="13836727" y="591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146448</xdr:rowOff>
    </xdr:from>
    <xdr:ext cx="469744" cy="259045"/>
    <xdr:sp macro="" textlink="">
      <xdr:nvSpPr>
        <xdr:cNvPr id="166" name="n_2mainValue債務償還比率">
          <a:extLst>
            <a:ext uri="{FF2B5EF4-FFF2-40B4-BE49-F238E27FC236}">
              <a16:creationId xmlns:a16="http://schemas.microsoft.com/office/drawing/2014/main" id="{F9A056A8-20BD-46FC-A991-8549E1CC5E9F}"/>
            </a:ext>
          </a:extLst>
        </xdr:cNvPr>
        <xdr:cNvSpPr txBox="1"/>
      </xdr:nvSpPr>
      <xdr:spPr>
        <a:xfrm>
          <a:off x="13087427"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54162</xdr:rowOff>
    </xdr:from>
    <xdr:ext cx="469744" cy="259045"/>
    <xdr:sp macro="" textlink="">
      <xdr:nvSpPr>
        <xdr:cNvPr id="167" name="n_3mainValue債務償還比率">
          <a:extLst>
            <a:ext uri="{FF2B5EF4-FFF2-40B4-BE49-F238E27FC236}">
              <a16:creationId xmlns:a16="http://schemas.microsoft.com/office/drawing/2014/main" id="{D89EDA4F-4756-409A-8BF2-D8E58694ABC6}"/>
            </a:ext>
          </a:extLst>
        </xdr:cNvPr>
        <xdr:cNvSpPr txBox="1"/>
      </xdr:nvSpPr>
      <xdr:spPr>
        <a:xfrm>
          <a:off x="12325427" y="614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61908</xdr:rowOff>
    </xdr:from>
    <xdr:ext cx="469744" cy="259045"/>
    <xdr:sp macro="" textlink="">
      <xdr:nvSpPr>
        <xdr:cNvPr id="168" name="n_4mainValue債務償還比率">
          <a:extLst>
            <a:ext uri="{FF2B5EF4-FFF2-40B4-BE49-F238E27FC236}">
              <a16:creationId xmlns:a16="http://schemas.microsoft.com/office/drawing/2014/main" id="{AD3DC644-5655-48AB-95F1-274B652C019E}"/>
            </a:ext>
          </a:extLst>
        </xdr:cNvPr>
        <xdr:cNvSpPr txBox="1"/>
      </xdr:nvSpPr>
      <xdr:spPr>
        <a:xfrm>
          <a:off x="11563427" y="631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26EF7CDB-7AA7-4B22-AEC2-6E30EE46C0C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73C718BA-AA00-4831-91F1-D11D66EC024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8BB8573E-CC48-4924-B6BB-BB5F22199C9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21BD6091-CCCB-4D0D-95B3-D1C8D91B34D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FA6FC058-4AA4-4D42-B112-2B14868EA48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65BE5647-B8BE-45A5-AA6D-BEEC9E78A23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EDE8396-6662-4D58-8AA7-8B600266731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6763189-CDDD-4D2D-AA20-8BA583E487B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BB21ED8-D413-43FA-A923-4BE0CBF7803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E7141F3-7FD4-4BD5-BD79-5E75658202F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BF2E1EE-CE1A-4196-93BB-00A8C31DBEC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C11EDF7-99B7-43C9-A415-6E40D448E56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9FF96EF-BCC3-4052-A379-4895F6EA008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1BC773C-07BF-4BE2-9EA7-45596C1E3F4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3A2A5D8-1189-40A6-99D9-3FD212B8AE2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324EB3E-96FF-48D0-A5E9-E075D9ECBEE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4,306
4,241
405.38
11,230,259
10,587,275
433,279
4,364,592
11,566,150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F482678-7F2F-4F3F-BDD1-10CC9B0291D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E96FC11-4E2F-4D85-A9E4-2AA6DA3CF42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AF1D298-D1F6-4B47-872E-E07498B82AC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46DE9AD-E365-4C38-95FE-39779C2F7A0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0B6215F-3C6D-460B-A4DE-8576A1DD275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216E4BB-D7F8-4098-92C9-07AA28BF9DC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8C98B7D-5473-44FA-A5FE-D5BBB57EDB4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1BBCF56-7291-4705-9937-4991732B3FB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8B676E4-8AA2-4785-A0A5-5767EC02AEE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483F84B-0CE8-44BC-A372-5A1A69E9433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D154356-6403-4AA6-B8EA-D9EA53749C6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9825669-843C-4709-A8F7-A0F68417934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1BC37E8-702B-4F9D-9DC5-DC3B902CB0E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C57D33E-3D8B-408B-A325-D317CF305A3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2EF813C-90B2-47E7-8A0B-F17D3B9C480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E44ABB7-FCDC-4D75-AB2C-493D9CA6F72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3E43E27-C5AB-47E8-B69B-EDD4DE052C0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7E52FAC-7763-488C-A87C-D783A811B6E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CC86AE8-C26E-4178-8C40-65063E45DEA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DF000A1-FD0C-45E8-931C-3A2EC7C17E6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6467773-B092-4905-AB35-6377033622F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E695ADD-D01C-452D-876B-FA4E15839E6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1F578DB-BBB5-43CB-958D-AF0959F88BB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997E181-2E30-46AC-AFDF-3350BF27CB5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EF3B5CD-57A0-43A1-AD00-62F30507F18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81E7074-0CD9-4865-8DDC-538DE7C3566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3297CAB-2B21-4E8E-95E2-F1FB92150C5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4AA70F5-6D06-4122-A29B-53E35005C9F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3E4BB5C-65EC-4EB5-98E8-1CF2FC4EE1B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14FF3A6-5974-4F23-A452-D96E1652596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9085D65-B1BF-4540-B31B-F87DE96F9BB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BDFE236-E6FE-4C0A-8654-673D4DB20A1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341D180-F24D-4EB9-B118-4E9BEF24DB5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C8D8284-3BE5-4C66-97EF-DCB872633E1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9741E79-7E31-46A8-8076-E298D0A7673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57033A8-BA7C-4E9F-A86D-E6EE6F2AFC9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D21A30B-CEB9-4318-AE9B-969CAC73795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DC9CDED-2838-4FC7-90AF-59F6911A377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F03E6A2-2909-418F-94F8-FBA1A9CEA51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1579C3E-62EB-4243-AD27-F6D0C2AF638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7430775-A04D-4FA6-B7E7-2E9E2FF01A6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47AD35F-B54F-4E64-A275-9CF59934986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782388F-AE2F-490D-B405-564954CA86D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9774C24-3D8D-4DBB-B23F-17EB4C11716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C93F402-71C6-4457-943C-CCF0D24F3DC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F269043-8872-43EC-A17D-19B2EBC3F5E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A894E365-23CC-4F08-9A15-3B0E0BD82033}"/>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8617D642-7A8E-4575-B760-8DF80ED6F92E}"/>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B0E918FE-82FB-45FA-B4A1-822BF543A55A}"/>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3D6C86C1-EAC3-4590-AF2D-51057E629E3B}"/>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B07F3033-98BD-4086-B688-12976B285B26}"/>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7ED3F99E-B110-4ACE-A1F7-CC02FB12ACE1}"/>
            </a:ext>
          </a:extLst>
        </xdr:cNvPr>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9C1F8824-9D45-455B-8E21-EF7B3ED5C7A4}"/>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1067FFBC-3336-45B2-8327-A540BC4E6404}"/>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591E8138-F75B-40B0-BD16-48B39662D287}"/>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2130CC1C-0673-440E-9BBC-FCCF5F89FC04}"/>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3CEC3242-40AE-4850-97D2-0B589F1D3DF3}"/>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89F73DE-9EED-4F61-BE22-99803072921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FB0B79E-E533-4A6E-8C88-B3D3A9BB589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53EFC38-D909-47A9-9F1E-76E62296785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AA1F14B-595E-4BF1-8965-7DAA0234F03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7F86D6C-912D-4B03-94A4-214B540BBE8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15603</xdr:rowOff>
    </xdr:from>
    <xdr:to>
      <xdr:col>24</xdr:col>
      <xdr:colOff>114300</xdr:colOff>
      <xdr:row>39</xdr:row>
      <xdr:rowOff>117203</xdr:rowOff>
    </xdr:to>
    <xdr:sp macro="" textlink="">
      <xdr:nvSpPr>
        <xdr:cNvPr id="74" name="楕円 73">
          <a:extLst>
            <a:ext uri="{FF2B5EF4-FFF2-40B4-BE49-F238E27FC236}">
              <a16:creationId xmlns:a16="http://schemas.microsoft.com/office/drawing/2014/main" id="{50CEB6DB-BB6C-45D9-854E-6A028D612D89}"/>
            </a:ext>
          </a:extLst>
        </xdr:cNvPr>
        <xdr:cNvSpPr/>
      </xdr:nvSpPr>
      <xdr:spPr>
        <a:xfrm>
          <a:off x="45847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38480</xdr:rowOff>
    </xdr:from>
    <xdr:ext cx="405111" cy="259045"/>
    <xdr:sp macro="" textlink="">
      <xdr:nvSpPr>
        <xdr:cNvPr id="75" name="【道路】&#10;有形固定資産減価償却率該当値テキスト">
          <a:extLst>
            <a:ext uri="{FF2B5EF4-FFF2-40B4-BE49-F238E27FC236}">
              <a16:creationId xmlns:a16="http://schemas.microsoft.com/office/drawing/2014/main" id="{2DC35DC4-E242-4AE9-B7C3-17396504E1E9}"/>
            </a:ext>
          </a:extLst>
        </xdr:cNvPr>
        <xdr:cNvSpPr txBox="1"/>
      </xdr:nvSpPr>
      <xdr:spPr>
        <a:xfrm>
          <a:off x="4673600" y="6553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9072</xdr:rowOff>
    </xdr:from>
    <xdr:to>
      <xdr:col>20</xdr:col>
      <xdr:colOff>38100</xdr:colOff>
      <xdr:row>39</xdr:row>
      <xdr:rowOff>110672</xdr:rowOff>
    </xdr:to>
    <xdr:sp macro="" textlink="">
      <xdr:nvSpPr>
        <xdr:cNvPr id="76" name="楕円 75">
          <a:extLst>
            <a:ext uri="{FF2B5EF4-FFF2-40B4-BE49-F238E27FC236}">
              <a16:creationId xmlns:a16="http://schemas.microsoft.com/office/drawing/2014/main" id="{26974191-71D1-436C-87EC-4928CDF8BCFE}"/>
            </a:ext>
          </a:extLst>
        </xdr:cNvPr>
        <xdr:cNvSpPr/>
      </xdr:nvSpPr>
      <xdr:spPr>
        <a:xfrm>
          <a:off x="37465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59872</xdr:rowOff>
    </xdr:from>
    <xdr:to>
      <xdr:col>24</xdr:col>
      <xdr:colOff>63500</xdr:colOff>
      <xdr:row>39</xdr:row>
      <xdr:rowOff>66403</xdr:rowOff>
    </xdr:to>
    <xdr:cxnSp macro="">
      <xdr:nvCxnSpPr>
        <xdr:cNvPr id="77" name="直線コネクタ 76">
          <a:extLst>
            <a:ext uri="{FF2B5EF4-FFF2-40B4-BE49-F238E27FC236}">
              <a16:creationId xmlns:a16="http://schemas.microsoft.com/office/drawing/2014/main" id="{A2561A7B-28C6-4A02-95E3-B13AE317FDEF}"/>
            </a:ext>
          </a:extLst>
        </xdr:cNvPr>
        <xdr:cNvCxnSpPr/>
      </xdr:nvCxnSpPr>
      <xdr:spPr>
        <a:xfrm>
          <a:off x="3797300" y="674642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170724</xdr:rowOff>
    </xdr:from>
    <xdr:to>
      <xdr:col>15</xdr:col>
      <xdr:colOff>101600</xdr:colOff>
      <xdr:row>39</xdr:row>
      <xdr:rowOff>100874</xdr:rowOff>
    </xdr:to>
    <xdr:sp macro="" textlink="">
      <xdr:nvSpPr>
        <xdr:cNvPr id="78" name="楕円 77">
          <a:extLst>
            <a:ext uri="{FF2B5EF4-FFF2-40B4-BE49-F238E27FC236}">
              <a16:creationId xmlns:a16="http://schemas.microsoft.com/office/drawing/2014/main" id="{A528F960-C0D5-4F6A-BAB9-A97552C7078F}"/>
            </a:ext>
          </a:extLst>
        </xdr:cNvPr>
        <xdr:cNvSpPr/>
      </xdr:nvSpPr>
      <xdr:spPr>
        <a:xfrm>
          <a:off x="2857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50074</xdr:rowOff>
    </xdr:from>
    <xdr:to>
      <xdr:col>19</xdr:col>
      <xdr:colOff>177800</xdr:colOff>
      <xdr:row>39</xdr:row>
      <xdr:rowOff>59872</xdr:rowOff>
    </xdr:to>
    <xdr:cxnSp macro="">
      <xdr:nvCxnSpPr>
        <xdr:cNvPr id="79" name="直線コネクタ 78">
          <a:extLst>
            <a:ext uri="{FF2B5EF4-FFF2-40B4-BE49-F238E27FC236}">
              <a16:creationId xmlns:a16="http://schemas.microsoft.com/office/drawing/2014/main" id="{2B5F9D9A-71B3-4D5C-8BC5-F03D6AE93D1B}"/>
            </a:ext>
          </a:extLst>
        </xdr:cNvPr>
        <xdr:cNvCxnSpPr/>
      </xdr:nvCxnSpPr>
      <xdr:spPr>
        <a:xfrm>
          <a:off x="2908300" y="673662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167458</xdr:rowOff>
    </xdr:from>
    <xdr:to>
      <xdr:col>10</xdr:col>
      <xdr:colOff>165100</xdr:colOff>
      <xdr:row>35</xdr:row>
      <xdr:rowOff>97608</xdr:rowOff>
    </xdr:to>
    <xdr:sp macro="" textlink="">
      <xdr:nvSpPr>
        <xdr:cNvPr id="80" name="楕円 79">
          <a:extLst>
            <a:ext uri="{FF2B5EF4-FFF2-40B4-BE49-F238E27FC236}">
              <a16:creationId xmlns:a16="http://schemas.microsoft.com/office/drawing/2014/main" id="{84918B35-A4C7-4242-BABB-016BB3613078}"/>
            </a:ext>
          </a:extLst>
        </xdr:cNvPr>
        <xdr:cNvSpPr/>
      </xdr:nvSpPr>
      <xdr:spPr>
        <a:xfrm>
          <a:off x="1968500" y="599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46808</xdr:rowOff>
    </xdr:from>
    <xdr:to>
      <xdr:col>15</xdr:col>
      <xdr:colOff>50800</xdr:colOff>
      <xdr:row>39</xdr:row>
      <xdr:rowOff>50074</xdr:rowOff>
    </xdr:to>
    <xdr:cxnSp macro="">
      <xdr:nvCxnSpPr>
        <xdr:cNvPr id="81" name="直線コネクタ 80">
          <a:extLst>
            <a:ext uri="{FF2B5EF4-FFF2-40B4-BE49-F238E27FC236}">
              <a16:creationId xmlns:a16="http://schemas.microsoft.com/office/drawing/2014/main" id="{F5B733D5-C27A-46F2-A2AD-12B596EFB461}"/>
            </a:ext>
          </a:extLst>
        </xdr:cNvPr>
        <xdr:cNvCxnSpPr/>
      </xdr:nvCxnSpPr>
      <xdr:spPr>
        <a:xfrm>
          <a:off x="2019300" y="6047558"/>
          <a:ext cx="889000" cy="68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123372</xdr:rowOff>
    </xdr:from>
    <xdr:to>
      <xdr:col>6</xdr:col>
      <xdr:colOff>38100</xdr:colOff>
      <xdr:row>36</xdr:row>
      <xdr:rowOff>53522</xdr:rowOff>
    </xdr:to>
    <xdr:sp macro="" textlink="">
      <xdr:nvSpPr>
        <xdr:cNvPr id="82" name="楕円 81">
          <a:extLst>
            <a:ext uri="{FF2B5EF4-FFF2-40B4-BE49-F238E27FC236}">
              <a16:creationId xmlns:a16="http://schemas.microsoft.com/office/drawing/2014/main" id="{24B42D97-D139-4E10-B29C-3625DF7E2DB5}"/>
            </a:ext>
          </a:extLst>
        </xdr:cNvPr>
        <xdr:cNvSpPr/>
      </xdr:nvSpPr>
      <xdr:spPr>
        <a:xfrm>
          <a:off x="1079500" y="61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46808</xdr:rowOff>
    </xdr:from>
    <xdr:to>
      <xdr:col>10</xdr:col>
      <xdr:colOff>114300</xdr:colOff>
      <xdr:row>36</xdr:row>
      <xdr:rowOff>2722</xdr:rowOff>
    </xdr:to>
    <xdr:cxnSp macro="">
      <xdr:nvCxnSpPr>
        <xdr:cNvPr id="83" name="直線コネクタ 82">
          <a:extLst>
            <a:ext uri="{FF2B5EF4-FFF2-40B4-BE49-F238E27FC236}">
              <a16:creationId xmlns:a16="http://schemas.microsoft.com/office/drawing/2014/main" id="{9B60E59C-CDAC-4197-9D88-FFBA77F8275D}"/>
            </a:ext>
          </a:extLst>
        </xdr:cNvPr>
        <xdr:cNvCxnSpPr/>
      </xdr:nvCxnSpPr>
      <xdr:spPr>
        <a:xfrm flipV="1">
          <a:off x="1130300" y="6047558"/>
          <a:ext cx="889000" cy="12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a:extLst>
            <a:ext uri="{FF2B5EF4-FFF2-40B4-BE49-F238E27FC236}">
              <a16:creationId xmlns:a16="http://schemas.microsoft.com/office/drawing/2014/main" id="{1BB92342-501B-4252-B846-5205436E43F7}"/>
            </a:ext>
          </a:extLst>
        </xdr:cNvPr>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B018F4C9-3CB5-49EE-A986-36D905EE6661}"/>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a:extLst>
            <a:ext uri="{FF2B5EF4-FFF2-40B4-BE49-F238E27FC236}">
              <a16:creationId xmlns:a16="http://schemas.microsoft.com/office/drawing/2014/main" id="{154D03A0-4227-49C6-B8C1-9AF1B32F0522}"/>
            </a:ext>
          </a:extLst>
        </xdr:cNvPr>
        <xdr:cNvSpPr txBox="1"/>
      </xdr:nvSpPr>
      <xdr:spPr>
        <a:xfrm>
          <a:off x="1816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7" name="n_4aveValue【道路】&#10;有形固定資産減価償却率">
          <a:extLst>
            <a:ext uri="{FF2B5EF4-FFF2-40B4-BE49-F238E27FC236}">
              <a16:creationId xmlns:a16="http://schemas.microsoft.com/office/drawing/2014/main" id="{9F4D40AF-0E0B-45FD-A97C-93EA7425ACDB}"/>
            </a:ext>
          </a:extLst>
        </xdr:cNvPr>
        <xdr:cNvSpPr txBox="1"/>
      </xdr:nvSpPr>
      <xdr:spPr>
        <a:xfrm>
          <a:off x="927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127199</xdr:rowOff>
    </xdr:from>
    <xdr:ext cx="405111" cy="259045"/>
    <xdr:sp macro="" textlink="">
      <xdr:nvSpPr>
        <xdr:cNvPr id="88" name="n_1mainValue【道路】&#10;有形固定資産減価償却率">
          <a:extLst>
            <a:ext uri="{FF2B5EF4-FFF2-40B4-BE49-F238E27FC236}">
              <a16:creationId xmlns:a16="http://schemas.microsoft.com/office/drawing/2014/main" id="{D628625B-4124-460B-8DB5-CE0767257B02}"/>
            </a:ext>
          </a:extLst>
        </xdr:cNvPr>
        <xdr:cNvSpPr txBox="1"/>
      </xdr:nvSpPr>
      <xdr:spPr>
        <a:xfrm>
          <a:off x="3582044" y="647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92001</xdr:rowOff>
    </xdr:from>
    <xdr:ext cx="405111" cy="259045"/>
    <xdr:sp macro="" textlink="">
      <xdr:nvSpPr>
        <xdr:cNvPr id="89" name="n_2mainValue【道路】&#10;有形固定資産減価償却率">
          <a:extLst>
            <a:ext uri="{FF2B5EF4-FFF2-40B4-BE49-F238E27FC236}">
              <a16:creationId xmlns:a16="http://schemas.microsoft.com/office/drawing/2014/main" id="{0F327C3E-5ECE-4ADC-95B4-C13E239BC13F}"/>
            </a:ext>
          </a:extLst>
        </xdr:cNvPr>
        <xdr:cNvSpPr txBox="1"/>
      </xdr:nvSpPr>
      <xdr:spPr>
        <a:xfrm>
          <a:off x="2705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114135</xdr:rowOff>
    </xdr:from>
    <xdr:ext cx="405111" cy="259045"/>
    <xdr:sp macro="" textlink="">
      <xdr:nvSpPr>
        <xdr:cNvPr id="90" name="n_3mainValue【道路】&#10;有形固定資産減価償却率">
          <a:extLst>
            <a:ext uri="{FF2B5EF4-FFF2-40B4-BE49-F238E27FC236}">
              <a16:creationId xmlns:a16="http://schemas.microsoft.com/office/drawing/2014/main" id="{548E7071-C029-4ABB-B041-9974A7C02E4B}"/>
            </a:ext>
          </a:extLst>
        </xdr:cNvPr>
        <xdr:cNvSpPr txBox="1"/>
      </xdr:nvSpPr>
      <xdr:spPr>
        <a:xfrm>
          <a:off x="1816744" y="577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70049</xdr:rowOff>
    </xdr:from>
    <xdr:ext cx="405111" cy="259045"/>
    <xdr:sp macro="" textlink="">
      <xdr:nvSpPr>
        <xdr:cNvPr id="91" name="n_4mainValue【道路】&#10;有形固定資産減価償却率">
          <a:extLst>
            <a:ext uri="{FF2B5EF4-FFF2-40B4-BE49-F238E27FC236}">
              <a16:creationId xmlns:a16="http://schemas.microsoft.com/office/drawing/2014/main" id="{7D19D412-50C3-4A91-97D0-83B31D0803A9}"/>
            </a:ext>
          </a:extLst>
        </xdr:cNvPr>
        <xdr:cNvSpPr txBox="1"/>
      </xdr:nvSpPr>
      <xdr:spPr>
        <a:xfrm>
          <a:off x="927744" y="589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9F8DE73-6F5E-4232-B2BF-4E459CADDF5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1C53293-E0D5-4486-8E62-A08467722DC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6D01015-0C6B-4A71-8DC9-F208B300724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AAB5C09-612E-43C5-9BD5-CD86BCFFBBB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3796136-F7B6-4AF7-87D0-DED75A02F7A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56EA5E0-7890-4B32-A3E2-C4A95010F71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BE85691-31EE-46C6-8682-5469E6D05C5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101D8C0-D6A2-465F-A607-A62ED17EBE9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5289AFFF-B724-49A0-BD2D-644F3C44608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98704F8-6B72-4F11-AFEA-D14865CD68B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7C6A26E-8E1E-475F-9CF9-EF2EDA689C1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836545D-A5F3-4967-B051-4B4426F55A5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200D3BA-CC3C-4331-9780-D32DE38E3F2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81080BF8-7945-4FB8-BC73-50057D705DF5}"/>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CBAF5F7-1E22-439D-968B-E8E86A556F5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FAF030E1-E6F0-4C50-8801-FBF37D4DC01F}"/>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1987F079-3B7F-45A9-BAC3-45C7D67D906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B52F9DBB-E183-4F01-BE31-E4FECA67C68B}"/>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1181B25-5630-45D2-9FC9-0566300FC11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6DB7FF8-C422-482F-95E4-9E15F8E1542F}"/>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79639446-635A-4405-BCAA-2C5975DAF1F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5055B17D-5CCC-4E2C-A607-8ECD7D59E1E2}"/>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D4466344-260B-4901-8C88-73EC05678A1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78C57D7B-EA1C-4516-ABAE-8C6D1B9B52D7}"/>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C5ADD309-79CF-46BE-885D-544D8880D940}"/>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6EE8B388-0B0F-49E4-A3B8-02B15C168684}"/>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FEFC49EE-AF24-4778-B8FE-2940263A1F0B}"/>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2EEB2DCA-5CEE-49FA-88D0-FA971F15C42A}"/>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C2A0886A-C560-4DB7-800B-894FF97A1C68}"/>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3E77C6F3-3603-4AF3-92D1-1D624A27D575}"/>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826E8C8F-177E-417C-9C88-C635582B5007}"/>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EAD0651A-1724-498B-A9DC-08C66272B852}"/>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ACE6FE7F-5843-4F33-BD05-282953874284}"/>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B4D95576-2646-49CF-8386-051284EAEC7E}"/>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0962573-68DF-4C44-944D-70DC3B7A39C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FFBFD16-93DB-4D1F-ACA6-139B028D547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52C6F58-CA48-4386-9364-04868C4A464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2BE03C0-C55E-45CA-A45C-37E7A1FCAD5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AC8972C-530B-4A8C-9726-FF0E6CFB8C5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44772</xdr:rowOff>
    </xdr:from>
    <xdr:to>
      <xdr:col>55</xdr:col>
      <xdr:colOff>50800</xdr:colOff>
      <xdr:row>41</xdr:row>
      <xdr:rowOff>146372</xdr:rowOff>
    </xdr:to>
    <xdr:sp macro="" textlink="">
      <xdr:nvSpPr>
        <xdr:cNvPr id="131" name="楕円 130">
          <a:extLst>
            <a:ext uri="{FF2B5EF4-FFF2-40B4-BE49-F238E27FC236}">
              <a16:creationId xmlns:a16="http://schemas.microsoft.com/office/drawing/2014/main" id="{DD611B9F-38F0-44DB-A894-BA02C8B8858B}"/>
            </a:ext>
          </a:extLst>
        </xdr:cNvPr>
        <xdr:cNvSpPr/>
      </xdr:nvSpPr>
      <xdr:spPr>
        <a:xfrm>
          <a:off x="10426700" y="707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141242</xdr:rowOff>
    </xdr:from>
    <xdr:ext cx="534377" cy="259045"/>
    <xdr:sp macro="" textlink="">
      <xdr:nvSpPr>
        <xdr:cNvPr id="132" name="【道路】&#10;一人当たり延長該当値テキスト">
          <a:extLst>
            <a:ext uri="{FF2B5EF4-FFF2-40B4-BE49-F238E27FC236}">
              <a16:creationId xmlns:a16="http://schemas.microsoft.com/office/drawing/2014/main" id="{366D1873-64F6-45C1-93F2-7006FD2E9A23}"/>
            </a:ext>
          </a:extLst>
        </xdr:cNvPr>
        <xdr:cNvSpPr txBox="1"/>
      </xdr:nvSpPr>
      <xdr:spPr>
        <a:xfrm>
          <a:off x="10515600" y="699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48575</xdr:rowOff>
    </xdr:from>
    <xdr:to>
      <xdr:col>50</xdr:col>
      <xdr:colOff>165100</xdr:colOff>
      <xdr:row>41</xdr:row>
      <xdr:rowOff>150175</xdr:rowOff>
    </xdr:to>
    <xdr:sp macro="" textlink="">
      <xdr:nvSpPr>
        <xdr:cNvPr id="133" name="楕円 132">
          <a:extLst>
            <a:ext uri="{FF2B5EF4-FFF2-40B4-BE49-F238E27FC236}">
              <a16:creationId xmlns:a16="http://schemas.microsoft.com/office/drawing/2014/main" id="{FC4C7A64-B328-41B2-9D99-93B94AB3D93D}"/>
            </a:ext>
          </a:extLst>
        </xdr:cNvPr>
        <xdr:cNvSpPr/>
      </xdr:nvSpPr>
      <xdr:spPr>
        <a:xfrm>
          <a:off x="9588500" y="707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95572</xdr:rowOff>
    </xdr:from>
    <xdr:to>
      <xdr:col>55</xdr:col>
      <xdr:colOff>0</xdr:colOff>
      <xdr:row>41</xdr:row>
      <xdr:rowOff>99375</xdr:rowOff>
    </xdr:to>
    <xdr:cxnSp macro="">
      <xdr:nvCxnSpPr>
        <xdr:cNvPr id="134" name="直線コネクタ 133">
          <a:extLst>
            <a:ext uri="{FF2B5EF4-FFF2-40B4-BE49-F238E27FC236}">
              <a16:creationId xmlns:a16="http://schemas.microsoft.com/office/drawing/2014/main" id="{828817F3-05B8-4DFC-95C8-F2D53F7DEA78}"/>
            </a:ext>
          </a:extLst>
        </xdr:cNvPr>
        <xdr:cNvCxnSpPr/>
      </xdr:nvCxnSpPr>
      <xdr:spPr>
        <a:xfrm flipV="1">
          <a:off x="9639300" y="7125022"/>
          <a:ext cx="838200" cy="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43751</xdr:rowOff>
    </xdr:from>
    <xdr:to>
      <xdr:col>46</xdr:col>
      <xdr:colOff>38100</xdr:colOff>
      <xdr:row>41</xdr:row>
      <xdr:rowOff>145351</xdr:rowOff>
    </xdr:to>
    <xdr:sp macro="" textlink="">
      <xdr:nvSpPr>
        <xdr:cNvPr id="135" name="楕円 134">
          <a:extLst>
            <a:ext uri="{FF2B5EF4-FFF2-40B4-BE49-F238E27FC236}">
              <a16:creationId xmlns:a16="http://schemas.microsoft.com/office/drawing/2014/main" id="{A744DA5D-4EFF-44BB-9C76-3B16CBB684AD}"/>
            </a:ext>
          </a:extLst>
        </xdr:cNvPr>
        <xdr:cNvSpPr/>
      </xdr:nvSpPr>
      <xdr:spPr>
        <a:xfrm>
          <a:off x="8699500" y="707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94551</xdr:rowOff>
    </xdr:from>
    <xdr:to>
      <xdr:col>50</xdr:col>
      <xdr:colOff>114300</xdr:colOff>
      <xdr:row>41</xdr:row>
      <xdr:rowOff>99375</xdr:rowOff>
    </xdr:to>
    <xdr:cxnSp macro="">
      <xdr:nvCxnSpPr>
        <xdr:cNvPr id="136" name="直線コネクタ 135">
          <a:extLst>
            <a:ext uri="{FF2B5EF4-FFF2-40B4-BE49-F238E27FC236}">
              <a16:creationId xmlns:a16="http://schemas.microsoft.com/office/drawing/2014/main" id="{802C917A-D2BB-4541-BF40-9B3396FDF8DE}"/>
            </a:ext>
          </a:extLst>
        </xdr:cNvPr>
        <xdr:cNvCxnSpPr/>
      </xdr:nvCxnSpPr>
      <xdr:spPr>
        <a:xfrm>
          <a:off x="8750300" y="7124001"/>
          <a:ext cx="889000" cy="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43372</xdr:rowOff>
    </xdr:from>
    <xdr:to>
      <xdr:col>41</xdr:col>
      <xdr:colOff>101600</xdr:colOff>
      <xdr:row>41</xdr:row>
      <xdr:rowOff>144972</xdr:rowOff>
    </xdr:to>
    <xdr:sp macro="" textlink="">
      <xdr:nvSpPr>
        <xdr:cNvPr id="137" name="楕円 136">
          <a:extLst>
            <a:ext uri="{FF2B5EF4-FFF2-40B4-BE49-F238E27FC236}">
              <a16:creationId xmlns:a16="http://schemas.microsoft.com/office/drawing/2014/main" id="{27DA35AE-BB4C-4BFE-810E-2785EB0D590E}"/>
            </a:ext>
          </a:extLst>
        </xdr:cNvPr>
        <xdr:cNvSpPr/>
      </xdr:nvSpPr>
      <xdr:spPr>
        <a:xfrm>
          <a:off x="7810500" y="707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94172</xdr:rowOff>
    </xdr:from>
    <xdr:to>
      <xdr:col>45</xdr:col>
      <xdr:colOff>177800</xdr:colOff>
      <xdr:row>41</xdr:row>
      <xdr:rowOff>94551</xdr:rowOff>
    </xdr:to>
    <xdr:cxnSp macro="">
      <xdr:nvCxnSpPr>
        <xdr:cNvPr id="138" name="直線コネクタ 137">
          <a:extLst>
            <a:ext uri="{FF2B5EF4-FFF2-40B4-BE49-F238E27FC236}">
              <a16:creationId xmlns:a16="http://schemas.microsoft.com/office/drawing/2014/main" id="{65C2EB78-7C4E-4ECF-858A-F8D215BE86D0}"/>
            </a:ext>
          </a:extLst>
        </xdr:cNvPr>
        <xdr:cNvCxnSpPr/>
      </xdr:nvCxnSpPr>
      <xdr:spPr>
        <a:xfrm>
          <a:off x="7861300" y="7123622"/>
          <a:ext cx="8890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45421</xdr:rowOff>
    </xdr:from>
    <xdr:to>
      <xdr:col>36</xdr:col>
      <xdr:colOff>165100</xdr:colOff>
      <xdr:row>41</xdr:row>
      <xdr:rowOff>147021</xdr:rowOff>
    </xdr:to>
    <xdr:sp macro="" textlink="">
      <xdr:nvSpPr>
        <xdr:cNvPr id="139" name="楕円 138">
          <a:extLst>
            <a:ext uri="{FF2B5EF4-FFF2-40B4-BE49-F238E27FC236}">
              <a16:creationId xmlns:a16="http://schemas.microsoft.com/office/drawing/2014/main" id="{D0438821-83EC-44E6-B08E-5B58092FD863}"/>
            </a:ext>
          </a:extLst>
        </xdr:cNvPr>
        <xdr:cNvSpPr/>
      </xdr:nvSpPr>
      <xdr:spPr>
        <a:xfrm>
          <a:off x="6921500" y="707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94172</xdr:rowOff>
    </xdr:from>
    <xdr:to>
      <xdr:col>41</xdr:col>
      <xdr:colOff>50800</xdr:colOff>
      <xdr:row>41</xdr:row>
      <xdr:rowOff>96221</xdr:rowOff>
    </xdr:to>
    <xdr:cxnSp macro="">
      <xdr:nvCxnSpPr>
        <xdr:cNvPr id="140" name="直線コネクタ 139">
          <a:extLst>
            <a:ext uri="{FF2B5EF4-FFF2-40B4-BE49-F238E27FC236}">
              <a16:creationId xmlns:a16="http://schemas.microsoft.com/office/drawing/2014/main" id="{099CFF69-53E2-4F54-8D17-6F34D68CB506}"/>
            </a:ext>
          </a:extLst>
        </xdr:cNvPr>
        <xdr:cNvCxnSpPr/>
      </xdr:nvCxnSpPr>
      <xdr:spPr>
        <a:xfrm flipV="1">
          <a:off x="6972300" y="7123622"/>
          <a:ext cx="889000" cy="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213B5DF8-796E-4432-A1B4-71D1731AABF9}"/>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1DFF4FDD-2466-4A51-B8E5-58785CCB3904}"/>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98C3B612-63C1-4707-9576-841E86A50E30}"/>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99D41AF6-51F7-4D5B-9BAB-E91D58EA46CE}"/>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141302</xdr:rowOff>
    </xdr:from>
    <xdr:ext cx="534377" cy="259045"/>
    <xdr:sp macro="" textlink="">
      <xdr:nvSpPr>
        <xdr:cNvPr id="145" name="n_1mainValue【道路】&#10;一人当たり延長">
          <a:extLst>
            <a:ext uri="{FF2B5EF4-FFF2-40B4-BE49-F238E27FC236}">
              <a16:creationId xmlns:a16="http://schemas.microsoft.com/office/drawing/2014/main" id="{7A873E67-91AC-4FCD-92D3-FBF59B0D1B03}"/>
            </a:ext>
          </a:extLst>
        </xdr:cNvPr>
        <xdr:cNvSpPr txBox="1"/>
      </xdr:nvSpPr>
      <xdr:spPr>
        <a:xfrm>
          <a:off x="9359411" y="717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136478</xdr:rowOff>
    </xdr:from>
    <xdr:ext cx="534377" cy="259045"/>
    <xdr:sp macro="" textlink="">
      <xdr:nvSpPr>
        <xdr:cNvPr id="146" name="n_2mainValue【道路】&#10;一人当たり延長">
          <a:extLst>
            <a:ext uri="{FF2B5EF4-FFF2-40B4-BE49-F238E27FC236}">
              <a16:creationId xmlns:a16="http://schemas.microsoft.com/office/drawing/2014/main" id="{C58E2525-7C66-4A1C-9C17-61BAFF067688}"/>
            </a:ext>
          </a:extLst>
        </xdr:cNvPr>
        <xdr:cNvSpPr txBox="1"/>
      </xdr:nvSpPr>
      <xdr:spPr>
        <a:xfrm>
          <a:off x="8483111" y="716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136099</xdr:rowOff>
    </xdr:from>
    <xdr:ext cx="534377" cy="259045"/>
    <xdr:sp macro="" textlink="">
      <xdr:nvSpPr>
        <xdr:cNvPr id="147" name="n_3mainValue【道路】&#10;一人当たり延長">
          <a:extLst>
            <a:ext uri="{FF2B5EF4-FFF2-40B4-BE49-F238E27FC236}">
              <a16:creationId xmlns:a16="http://schemas.microsoft.com/office/drawing/2014/main" id="{8B334315-2F8A-457A-B192-9AA544C3D886}"/>
            </a:ext>
          </a:extLst>
        </xdr:cNvPr>
        <xdr:cNvSpPr txBox="1"/>
      </xdr:nvSpPr>
      <xdr:spPr>
        <a:xfrm>
          <a:off x="7594111" y="716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138148</xdr:rowOff>
    </xdr:from>
    <xdr:ext cx="534377" cy="259045"/>
    <xdr:sp macro="" textlink="">
      <xdr:nvSpPr>
        <xdr:cNvPr id="148" name="n_4mainValue【道路】&#10;一人当たり延長">
          <a:extLst>
            <a:ext uri="{FF2B5EF4-FFF2-40B4-BE49-F238E27FC236}">
              <a16:creationId xmlns:a16="http://schemas.microsoft.com/office/drawing/2014/main" id="{E3CBB353-FDAB-4545-87C8-87B1864AE648}"/>
            </a:ext>
          </a:extLst>
        </xdr:cNvPr>
        <xdr:cNvSpPr txBox="1"/>
      </xdr:nvSpPr>
      <xdr:spPr>
        <a:xfrm>
          <a:off x="6705111" y="71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82CE1E-D4B0-4C90-81C0-C01FC68D179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4B6839D7-B756-4209-863B-945921DA4A5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300A0421-E89F-4FE4-B538-F6D63805BD5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EE407AC-E0D7-45A6-B1C3-ED0233CC416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F7DF530-643B-4E90-9F9E-F28BF5FBADA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86C7EC0-56EA-469D-82BD-C5049BD9A85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992757F-26C5-4D68-9E05-279A1F84E03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B5803CA-0658-4BB3-97F6-2953096E638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3BEA2BE-7603-4ED4-A469-3A7ED446D19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4D6FDE0C-5F4C-4102-83B4-A10723CDE47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1CEA94F-C1D9-4B15-AA90-AB05E2EB005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76F342BA-04C8-463A-99D1-733D8E96F8E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CD35FB12-4CAD-4F41-9B66-D3867EA9F67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BB66B719-0E84-44DA-8803-44D1F7DB6A2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458CE0F-FB32-4C60-AA95-8A317605EED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2214CE3E-153E-4484-A892-2535F12834C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4A1B3DEA-6C54-45E6-8C75-E7E075BFD85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4BA608AD-7C79-4C16-84EF-C4C819D0736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B8A8D3A7-FC8B-4FD9-909F-EB03D8C0FE6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9AD356CF-3660-446F-A2DE-A7C7048DB4F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E7DDF2BD-47D4-476E-9325-0A645D1F944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6FD255FF-3803-4A7D-909B-D61EE1249D0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D1471FAD-57A6-43C5-97C1-E5076FF39B5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461BF5E-99A3-408C-878F-C4AB76C1894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C0FECA2A-24BC-4F2B-8F3F-65888F92594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2E274493-BB47-4738-9BD1-1C8A75BAA32B}"/>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6CC70F85-EA41-483F-A23E-FF83490E51F6}"/>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5DE8EEE2-AB98-4BD8-A4AE-B6FA18CCF30A}"/>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107174E5-5171-4748-96C6-744062F8B59F}"/>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C1B4AF4F-E87C-403C-96C5-B4A70C30F8CD}"/>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62ECE56C-4878-421D-81A3-CEC3B6CC9F2C}"/>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760F6082-0C05-4ECB-B048-D89E8D113001}"/>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854CEADB-9712-406E-AB6D-9BC1813D86C2}"/>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47A2A7DC-D675-4EA0-BED1-EF4A5D7A9C27}"/>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8C05DFED-284F-415A-BAC1-FA1B232FD4E1}"/>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994A8DA2-B95A-4B4E-B8AD-AF37B39876C6}"/>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F0A0945-90A5-4EAD-ADFB-AF2EF2C8679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C4D28D2-5D18-4E8B-93D8-9310CFE7C60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0A807B4-06A7-4B9A-B345-9DE55F70D34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6FE5749-9E8C-4519-A325-9D510DC2BC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D81EEB3-5D60-448B-A171-D7741E46066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39007</xdr:rowOff>
    </xdr:from>
    <xdr:to>
      <xdr:col>24</xdr:col>
      <xdr:colOff>114300</xdr:colOff>
      <xdr:row>60</xdr:row>
      <xdr:rowOff>140607</xdr:rowOff>
    </xdr:to>
    <xdr:sp macro="" textlink="">
      <xdr:nvSpPr>
        <xdr:cNvPr id="190" name="楕円 189">
          <a:extLst>
            <a:ext uri="{FF2B5EF4-FFF2-40B4-BE49-F238E27FC236}">
              <a16:creationId xmlns:a16="http://schemas.microsoft.com/office/drawing/2014/main" id="{7D5BCEEC-305C-4041-8688-DA28C2FB60FB}"/>
            </a:ext>
          </a:extLst>
        </xdr:cNvPr>
        <xdr:cNvSpPr/>
      </xdr:nvSpPr>
      <xdr:spPr>
        <a:xfrm>
          <a:off x="45847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61884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56010D9E-AEF4-4F23-848F-96E3274BAA0D}"/>
            </a:ext>
          </a:extLst>
        </xdr:cNvPr>
        <xdr:cNvSpPr txBox="1"/>
      </xdr:nvSpPr>
      <xdr:spPr>
        <a:xfrm>
          <a:off x="4673600" y="1017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17780</xdr:rowOff>
    </xdr:from>
    <xdr:to>
      <xdr:col>20</xdr:col>
      <xdr:colOff>38100</xdr:colOff>
      <xdr:row>60</xdr:row>
      <xdr:rowOff>119380</xdr:rowOff>
    </xdr:to>
    <xdr:sp macro="" textlink="">
      <xdr:nvSpPr>
        <xdr:cNvPr id="192" name="楕円 191">
          <a:extLst>
            <a:ext uri="{FF2B5EF4-FFF2-40B4-BE49-F238E27FC236}">
              <a16:creationId xmlns:a16="http://schemas.microsoft.com/office/drawing/2014/main" id="{CB5C7596-09C2-425B-9D80-A8B07397C88B}"/>
            </a:ext>
          </a:extLst>
        </xdr:cNvPr>
        <xdr:cNvSpPr/>
      </xdr:nvSpPr>
      <xdr:spPr>
        <a:xfrm>
          <a:off x="3746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68580</xdr:rowOff>
    </xdr:from>
    <xdr:to>
      <xdr:col>24</xdr:col>
      <xdr:colOff>63500</xdr:colOff>
      <xdr:row>60</xdr:row>
      <xdr:rowOff>89807</xdr:rowOff>
    </xdr:to>
    <xdr:cxnSp macro="">
      <xdr:nvCxnSpPr>
        <xdr:cNvPr id="193" name="直線コネクタ 192">
          <a:extLst>
            <a:ext uri="{FF2B5EF4-FFF2-40B4-BE49-F238E27FC236}">
              <a16:creationId xmlns:a16="http://schemas.microsoft.com/office/drawing/2014/main" id="{DEF68AF8-DE83-4746-9714-F850B74CBA8D}"/>
            </a:ext>
          </a:extLst>
        </xdr:cNvPr>
        <xdr:cNvCxnSpPr/>
      </xdr:nvCxnSpPr>
      <xdr:spPr>
        <a:xfrm>
          <a:off x="3797300" y="1035558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163104</xdr:rowOff>
    </xdr:from>
    <xdr:to>
      <xdr:col>15</xdr:col>
      <xdr:colOff>101600</xdr:colOff>
      <xdr:row>60</xdr:row>
      <xdr:rowOff>93254</xdr:rowOff>
    </xdr:to>
    <xdr:sp macro="" textlink="">
      <xdr:nvSpPr>
        <xdr:cNvPr id="194" name="楕円 193">
          <a:extLst>
            <a:ext uri="{FF2B5EF4-FFF2-40B4-BE49-F238E27FC236}">
              <a16:creationId xmlns:a16="http://schemas.microsoft.com/office/drawing/2014/main" id="{ABAB7A3C-7D90-44EF-B864-2082F4C39AA6}"/>
            </a:ext>
          </a:extLst>
        </xdr:cNvPr>
        <xdr:cNvSpPr/>
      </xdr:nvSpPr>
      <xdr:spPr>
        <a:xfrm>
          <a:off x="2857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42454</xdr:rowOff>
    </xdr:from>
    <xdr:to>
      <xdr:col>19</xdr:col>
      <xdr:colOff>177800</xdr:colOff>
      <xdr:row>60</xdr:row>
      <xdr:rowOff>68580</xdr:rowOff>
    </xdr:to>
    <xdr:cxnSp macro="">
      <xdr:nvCxnSpPr>
        <xdr:cNvPr id="195" name="直線コネクタ 194">
          <a:extLst>
            <a:ext uri="{FF2B5EF4-FFF2-40B4-BE49-F238E27FC236}">
              <a16:creationId xmlns:a16="http://schemas.microsoft.com/office/drawing/2014/main" id="{C92C238A-C73D-4AAF-9C7C-F4238EA721F4}"/>
            </a:ext>
          </a:extLst>
        </xdr:cNvPr>
        <xdr:cNvCxnSpPr/>
      </xdr:nvCxnSpPr>
      <xdr:spPr>
        <a:xfrm>
          <a:off x="2908300" y="103294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135346</xdr:rowOff>
    </xdr:from>
    <xdr:to>
      <xdr:col>10</xdr:col>
      <xdr:colOff>165100</xdr:colOff>
      <xdr:row>60</xdr:row>
      <xdr:rowOff>65496</xdr:rowOff>
    </xdr:to>
    <xdr:sp macro="" textlink="">
      <xdr:nvSpPr>
        <xdr:cNvPr id="196" name="楕円 195">
          <a:extLst>
            <a:ext uri="{FF2B5EF4-FFF2-40B4-BE49-F238E27FC236}">
              <a16:creationId xmlns:a16="http://schemas.microsoft.com/office/drawing/2014/main" id="{93315AC0-BB0C-4657-A8DF-3D07E6737D4A}"/>
            </a:ext>
          </a:extLst>
        </xdr:cNvPr>
        <xdr:cNvSpPr/>
      </xdr:nvSpPr>
      <xdr:spPr>
        <a:xfrm>
          <a:off x="1968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14696</xdr:rowOff>
    </xdr:from>
    <xdr:to>
      <xdr:col>15</xdr:col>
      <xdr:colOff>50800</xdr:colOff>
      <xdr:row>60</xdr:row>
      <xdr:rowOff>42454</xdr:rowOff>
    </xdr:to>
    <xdr:cxnSp macro="">
      <xdr:nvCxnSpPr>
        <xdr:cNvPr id="197" name="直線コネクタ 196">
          <a:extLst>
            <a:ext uri="{FF2B5EF4-FFF2-40B4-BE49-F238E27FC236}">
              <a16:creationId xmlns:a16="http://schemas.microsoft.com/office/drawing/2014/main" id="{EAF22A0A-B425-495F-BC15-A4F7540EB180}"/>
            </a:ext>
          </a:extLst>
        </xdr:cNvPr>
        <xdr:cNvCxnSpPr/>
      </xdr:nvCxnSpPr>
      <xdr:spPr>
        <a:xfrm>
          <a:off x="2019300" y="1030169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107587</xdr:rowOff>
    </xdr:from>
    <xdr:to>
      <xdr:col>6</xdr:col>
      <xdr:colOff>38100</xdr:colOff>
      <xdr:row>60</xdr:row>
      <xdr:rowOff>37737</xdr:rowOff>
    </xdr:to>
    <xdr:sp macro="" textlink="">
      <xdr:nvSpPr>
        <xdr:cNvPr id="198" name="楕円 197">
          <a:extLst>
            <a:ext uri="{FF2B5EF4-FFF2-40B4-BE49-F238E27FC236}">
              <a16:creationId xmlns:a16="http://schemas.microsoft.com/office/drawing/2014/main" id="{75C687C9-B0F9-46A6-A9AE-1623CF7BA5E5}"/>
            </a:ext>
          </a:extLst>
        </xdr:cNvPr>
        <xdr:cNvSpPr/>
      </xdr:nvSpPr>
      <xdr:spPr>
        <a:xfrm>
          <a:off x="1079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158387</xdr:rowOff>
    </xdr:from>
    <xdr:to>
      <xdr:col>10</xdr:col>
      <xdr:colOff>114300</xdr:colOff>
      <xdr:row>60</xdr:row>
      <xdr:rowOff>14696</xdr:rowOff>
    </xdr:to>
    <xdr:cxnSp macro="">
      <xdr:nvCxnSpPr>
        <xdr:cNvPr id="199" name="直線コネクタ 198">
          <a:extLst>
            <a:ext uri="{FF2B5EF4-FFF2-40B4-BE49-F238E27FC236}">
              <a16:creationId xmlns:a16="http://schemas.microsoft.com/office/drawing/2014/main" id="{D9BA9CED-150B-4712-9F19-97D14F12E3A3}"/>
            </a:ext>
          </a:extLst>
        </xdr:cNvPr>
        <xdr:cNvCxnSpPr/>
      </xdr:nvCxnSpPr>
      <xdr:spPr>
        <a:xfrm>
          <a:off x="1130300" y="102739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63F72637-3A3C-4117-AB3D-53E43576803B}"/>
            </a:ext>
          </a:extLst>
        </xdr:cNvPr>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73D5BB00-5D92-4495-918D-E56475545851}"/>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6E94E339-96CA-4A08-80BE-DE7996BEA4DB}"/>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5E63B639-F6F1-434A-86AF-2D303CB81395}"/>
            </a:ext>
          </a:extLst>
        </xdr:cNvPr>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135907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ABD22B6F-6BF3-4011-8C13-FD3EC974FFD1}"/>
            </a:ext>
          </a:extLst>
        </xdr:cNvPr>
        <xdr:cNvSpPr txBox="1"/>
      </xdr:nvSpPr>
      <xdr:spPr>
        <a:xfrm>
          <a:off x="3582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109781</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2D15FECD-238F-4927-8A58-49DC573B1CE8}"/>
            </a:ext>
          </a:extLst>
        </xdr:cNvPr>
        <xdr:cNvSpPr txBox="1"/>
      </xdr:nvSpPr>
      <xdr:spPr>
        <a:xfrm>
          <a:off x="2705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82023</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17FE9D0C-F287-4863-A8C3-BC547754F54F}"/>
            </a:ext>
          </a:extLst>
        </xdr:cNvPr>
        <xdr:cNvSpPr txBox="1"/>
      </xdr:nvSpPr>
      <xdr:spPr>
        <a:xfrm>
          <a:off x="1816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54264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3CE7A155-831E-4CB8-8A53-6DC3260D659A}"/>
            </a:ext>
          </a:extLst>
        </xdr:cNvPr>
        <xdr:cNvSpPr txBox="1"/>
      </xdr:nvSpPr>
      <xdr:spPr>
        <a:xfrm>
          <a:off x="927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38DCB6B-46EF-4D24-BF0F-1AEDCD5328F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AB151ED4-BD11-4F03-A471-9E11F605D9B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4C5A61FB-9558-406D-BD15-77E654E067A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C9AB3F9C-9898-4FD4-8756-A7C8E19C3A2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D17AB0F3-9D0F-4BBB-A443-5352D81B089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1296C9E9-E360-43BE-9486-0C064192AF2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2A41C64A-BDB9-434C-9B98-409221EDA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D66E032A-8E41-4B69-A51E-53D50289817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F6DAA150-7400-4836-9154-941BE110377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59F88492-F411-45DE-A0FF-F182AF691C4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28F3CD29-4F0F-413A-80EC-199F09843B6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CEB095DA-BCE7-4868-B274-4525119842BC}"/>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1CCC4699-557F-4724-83A4-2538B227461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75DCDCFB-3A07-46A4-90F6-CAC7107F54EC}"/>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F878647-4975-4500-8F4E-AB5A9D1E715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4CD20E94-24A4-4D68-8099-BE5C09A6305B}"/>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72977671-E6F0-4495-861A-94B74731150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998F73F-CB09-41C3-80BB-5ED38074E1D7}"/>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D587FAB7-14A8-4676-9AAD-DABD711A261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5B264CAB-6B14-4624-8949-550AA0B18E8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BD7767CC-E050-42EC-9DA0-0ED71E7816E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6A9F6A78-6CD6-40E7-949C-A32564E82CEA}"/>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D3DED870-9E29-4BA1-889F-9212366979B7}"/>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13F2000D-75FC-43FA-B282-E7B3FCFA9303}"/>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525645C7-CE19-4788-8064-A35F14823BF2}"/>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A085A783-45DB-484B-8145-D8E60D28E179}"/>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95D4A3C4-553D-42EF-9423-8AEAF9DAD3DC}"/>
            </a:ext>
          </a:extLst>
        </xdr:cNvPr>
        <xdr:cNvSpPr txBox="1"/>
      </xdr:nvSpPr>
      <xdr:spPr>
        <a:xfrm>
          <a:off x="10515600" y="10618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69B4C2CA-FF33-4495-BB51-D559751FABC6}"/>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1DA7ABAE-8FF2-47B1-921A-C858148944D3}"/>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39AA150B-9D72-49F0-A9A2-4A7BBF06751C}"/>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D80322E2-A1FE-4D35-A7F7-915C20C3DD60}"/>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AFBD145D-E223-497C-9E9F-BA4565BDC6A0}"/>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487145E-91FF-435A-A856-35FFFB9CC14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95804E1-0042-44ED-9E16-37E30F1FA66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D400E64-35FF-4359-9713-AE445BCC00B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9B1D928-B69C-46DA-A8B1-1CA8EB9565A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6D9F651-0810-4AC6-BB8F-1EFEE3A4358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20220</xdr:rowOff>
    </xdr:from>
    <xdr:to>
      <xdr:col>55</xdr:col>
      <xdr:colOff>50800</xdr:colOff>
      <xdr:row>61</xdr:row>
      <xdr:rowOff>121820</xdr:rowOff>
    </xdr:to>
    <xdr:sp macro="" textlink="">
      <xdr:nvSpPr>
        <xdr:cNvPr id="245" name="楕円 244">
          <a:extLst>
            <a:ext uri="{FF2B5EF4-FFF2-40B4-BE49-F238E27FC236}">
              <a16:creationId xmlns:a16="http://schemas.microsoft.com/office/drawing/2014/main" id="{C8AE33E8-4517-4901-BF64-35080A9923F5}"/>
            </a:ext>
          </a:extLst>
        </xdr:cNvPr>
        <xdr:cNvSpPr/>
      </xdr:nvSpPr>
      <xdr:spPr>
        <a:xfrm>
          <a:off x="10426700" y="104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43097</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9B748288-A12C-4818-89C9-2BB0268BEDC4}"/>
            </a:ext>
          </a:extLst>
        </xdr:cNvPr>
        <xdr:cNvSpPr txBox="1"/>
      </xdr:nvSpPr>
      <xdr:spPr>
        <a:xfrm>
          <a:off x="10515600" y="103300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30336</xdr:rowOff>
    </xdr:from>
    <xdr:to>
      <xdr:col>50</xdr:col>
      <xdr:colOff>165100</xdr:colOff>
      <xdr:row>61</xdr:row>
      <xdr:rowOff>131936</xdr:rowOff>
    </xdr:to>
    <xdr:sp macro="" textlink="">
      <xdr:nvSpPr>
        <xdr:cNvPr id="247" name="楕円 246">
          <a:extLst>
            <a:ext uri="{FF2B5EF4-FFF2-40B4-BE49-F238E27FC236}">
              <a16:creationId xmlns:a16="http://schemas.microsoft.com/office/drawing/2014/main" id="{71BB4F11-E58D-43B1-BED7-6199B3F81ED8}"/>
            </a:ext>
          </a:extLst>
        </xdr:cNvPr>
        <xdr:cNvSpPr/>
      </xdr:nvSpPr>
      <xdr:spPr>
        <a:xfrm>
          <a:off x="9588500" y="104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71020</xdr:rowOff>
    </xdr:from>
    <xdr:to>
      <xdr:col>55</xdr:col>
      <xdr:colOff>0</xdr:colOff>
      <xdr:row>61</xdr:row>
      <xdr:rowOff>81136</xdr:rowOff>
    </xdr:to>
    <xdr:cxnSp macro="">
      <xdr:nvCxnSpPr>
        <xdr:cNvPr id="248" name="直線コネクタ 247">
          <a:extLst>
            <a:ext uri="{FF2B5EF4-FFF2-40B4-BE49-F238E27FC236}">
              <a16:creationId xmlns:a16="http://schemas.microsoft.com/office/drawing/2014/main" id="{EFF729A8-FA8E-4BA1-AA2E-FBEB533EAA94}"/>
            </a:ext>
          </a:extLst>
        </xdr:cNvPr>
        <xdr:cNvCxnSpPr/>
      </xdr:nvCxnSpPr>
      <xdr:spPr>
        <a:xfrm flipV="1">
          <a:off x="9639300" y="10529470"/>
          <a:ext cx="838200" cy="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32388</xdr:rowOff>
    </xdr:from>
    <xdr:to>
      <xdr:col>46</xdr:col>
      <xdr:colOff>38100</xdr:colOff>
      <xdr:row>61</xdr:row>
      <xdr:rowOff>133988</xdr:rowOff>
    </xdr:to>
    <xdr:sp macro="" textlink="">
      <xdr:nvSpPr>
        <xdr:cNvPr id="249" name="楕円 248">
          <a:extLst>
            <a:ext uri="{FF2B5EF4-FFF2-40B4-BE49-F238E27FC236}">
              <a16:creationId xmlns:a16="http://schemas.microsoft.com/office/drawing/2014/main" id="{25ED0C8F-377A-4297-8C4E-0731792A6F40}"/>
            </a:ext>
          </a:extLst>
        </xdr:cNvPr>
        <xdr:cNvSpPr/>
      </xdr:nvSpPr>
      <xdr:spPr>
        <a:xfrm>
          <a:off x="8699500" y="104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81136</xdr:rowOff>
    </xdr:from>
    <xdr:to>
      <xdr:col>50</xdr:col>
      <xdr:colOff>114300</xdr:colOff>
      <xdr:row>61</xdr:row>
      <xdr:rowOff>83188</xdr:rowOff>
    </xdr:to>
    <xdr:cxnSp macro="">
      <xdr:nvCxnSpPr>
        <xdr:cNvPr id="250" name="直線コネクタ 249">
          <a:extLst>
            <a:ext uri="{FF2B5EF4-FFF2-40B4-BE49-F238E27FC236}">
              <a16:creationId xmlns:a16="http://schemas.microsoft.com/office/drawing/2014/main" id="{3CEC2073-06DD-43FC-95CF-805F5705EC9D}"/>
            </a:ext>
          </a:extLst>
        </xdr:cNvPr>
        <xdr:cNvCxnSpPr/>
      </xdr:nvCxnSpPr>
      <xdr:spPr>
        <a:xfrm flipV="1">
          <a:off x="8750300" y="10539586"/>
          <a:ext cx="889000" cy="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35022</xdr:rowOff>
    </xdr:from>
    <xdr:to>
      <xdr:col>41</xdr:col>
      <xdr:colOff>101600</xdr:colOff>
      <xdr:row>61</xdr:row>
      <xdr:rowOff>136622</xdr:rowOff>
    </xdr:to>
    <xdr:sp macro="" textlink="">
      <xdr:nvSpPr>
        <xdr:cNvPr id="251" name="楕円 250">
          <a:extLst>
            <a:ext uri="{FF2B5EF4-FFF2-40B4-BE49-F238E27FC236}">
              <a16:creationId xmlns:a16="http://schemas.microsoft.com/office/drawing/2014/main" id="{76190628-7707-4F70-B62E-D121B1D181AF}"/>
            </a:ext>
          </a:extLst>
        </xdr:cNvPr>
        <xdr:cNvSpPr/>
      </xdr:nvSpPr>
      <xdr:spPr>
        <a:xfrm>
          <a:off x="7810500" y="1049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83188</xdr:rowOff>
    </xdr:from>
    <xdr:to>
      <xdr:col>45</xdr:col>
      <xdr:colOff>177800</xdr:colOff>
      <xdr:row>61</xdr:row>
      <xdr:rowOff>85822</xdr:rowOff>
    </xdr:to>
    <xdr:cxnSp macro="">
      <xdr:nvCxnSpPr>
        <xdr:cNvPr id="252" name="直線コネクタ 251">
          <a:extLst>
            <a:ext uri="{FF2B5EF4-FFF2-40B4-BE49-F238E27FC236}">
              <a16:creationId xmlns:a16="http://schemas.microsoft.com/office/drawing/2014/main" id="{0F8C11DF-1B95-433A-9749-76306901FA97}"/>
            </a:ext>
          </a:extLst>
        </xdr:cNvPr>
        <xdr:cNvCxnSpPr/>
      </xdr:nvCxnSpPr>
      <xdr:spPr>
        <a:xfrm flipV="1">
          <a:off x="7861300" y="10541638"/>
          <a:ext cx="88900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42640</xdr:rowOff>
    </xdr:from>
    <xdr:to>
      <xdr:col>36</xdr:col>
      <xdr:colOff>165100</xdr:colOff>
      <xdr:row>61</xdr:row>
      <xdr:rowOff>144240</xdr:rowOff>
    </xdr:to>
    <xdr:sp macro="" textlink="">
      <xdr:nvSpPr>
        <xdr:cNvPr id="253" name="楕円 252">
          <a:extLst>
            <a:ext uri="{FF2B5EF4-FFF2-40B4-BE49-F238E27FC236}">
              <a16:creationId xmlns:a16="http://schemas.microsoft.com/office/drawing/2014/main" id="{BE6D1E41-52D5-4051-8E9D-1AE3FF60535E}"/>
            </a:ext>
          </a:extLst>
        </xdr:cNvPr>
        <xdr:cNvSpPr/>
      </xdr:nvSpPr>
      <xdr:spPr>
        <a:xfrm>
          <a:off x="6921500" y="1050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85822</xdr:rowOff>
    </xdr:from>
    <xdr:to>
      <xdr:col>41</xdr:col>
      <xdr:colOff>50800</xdr:colOff>
      <xdr:row>61</xdr:row>
      <xdr:rowOff>93440</xdr:rowOff>
    </xdr:to>
    <xdr:cxnSp macro="">
      <xdr:nvCxnSpPr>
        <xdr:cNvPr id="254" name="直線コネクタ 253">
          <a:extLst>
            <a:ext uri="{FF2B5EF4-FFF2-40B4-BE49-F238E27FC236}">
              <a16:creationId xmlns:a16="http://schemas.microsoft.com/office/drawing/2014/main" id="{B3EFC98D-54A7-4EDB-8508-9C008BACDE27}"/>
            </a:ext>
          </a:extLst>
        </xdr:cNvPr>
        <xdr:cNvCxnSpPr/>
      </xdr:nvCxnSpPr>
      <xdr:spPr>
        <a:xfrm flipV="1">
          <a:off x="6972300" y="10544272"/>
          <a:ext cx="889000" cy="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4E615895-29F9-4C93-8E25-2D2586EBC202}"/>
            </a:ext>
          </a:extLst>
        </xdr:cNvPr>
        <xdr:cNvSpPr txBox="1"/>
      </xdr:nvSpPr>
      <xdr:spPr>
        <a:xfrm>
          <a:off x="9281505" y="107409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655062FD-EF8F-4345-9978-AB6D26A4C7EB}"/>
            </a:ext>
          </a:extLst>
        </xdr:cNvPr>
        <xdr:cNvSpPr txBox="1"/>
      </xdr:nvSpPr>
      <xdr:spPr>
        <a:xfrm>
          <a:off x="8405205" y="10752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AE4F78E9-1F2F-4946-AC73-5329B58E7050}"/>
            </a:ext>
          </a:extLst>
        </xdr:cNvPr>
        <xdr:cNvSpPr txBox="1"/>
      </xdr:nvSpPr>
      <xdr:spPr>
        <a:xfrm>
          <a:off x="7516205" y="10760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101490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C093AFE1-DEB2-4B4C-AD03-EE97DF4FD9C9}"/>
            </a:ext>
          </a:extLst>
        </xdr:cNvPr>
        <xdr:cNvSpPr txBox="1"/>
      </xdr:nvSpPr>
      <xdr:spPr>
        <a:xfrm>
          <a:off x="6627205" y="10731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148463</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583DC961-0CF8-4DCC-9457-CFFB0CC082A4}"/>
            </a:ext>
          </a:extLst>
        </xdr:cNvPr>
        <xdr:cNvSpPr txBox="1"/>
      </xdr:nvSpPr>
      <xdr:spPr>
        <a:xfrm>
          <a:off x="9281505" y="102640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150515</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306C877F-C107-4974-8233-2A510C506503}"/>
            </a:ext>
          </a:extLst>
        </xdr:cNvPr>
        <xdr:cNvSpPr txBox="1"/>
      </xdr:nvSpPr>
      <xdr:spPr>
        <a:xfrm>
          <a:off x="8405205" y="102660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153149</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42E0D077-A1B3-4214-AC32-DB45E1120B4A}"/>
            </a:ext>
          </a:extLst>
        </xdr:cNvPr>
        <xdr:cNvSpPr txBox="1"/>
      </xdr:nvSpPr>
      <xdr:spPr>
        <a:xfrm>
          <a:off x="7516205" y="10268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160767</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102E9D6F-FD1B-4F70-9E7D-95BE2B3AF192}"/>
            </a:ext>
          </a:extLst>
        </xdr:cNvPr>
        <xdr:cNvSpPr txBox="1"/>
      </xdr:nvSpPr>
      <xdr:spPr>
        <a:xfrm>
          <a:off x="6627205" y="10276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5FB2D467-32F2-4474-B04D-8FF5379579B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32A32D98-9B8A-4570-AF8B-2E15B3212AA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41E5A427-79F0-4819-B49A-A83E015CE8B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608A8CC7-BAE2-423C-87FC-DD6120B56AA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DACE47A4-629C-4530-A176-DACBF6C399E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D8DCB97D-0E8B-4164-9812-3EAB5E6CD7F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168B18FE-99C1-4300-90A2-EAE7296B047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BF8CD4E-6221-4608-935E-1AE5644AD72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C14CD12A-EFBD-485E-B414-051C94DC9E2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5BE431B6-0A04-4D91-BDAE-05D89412F1F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7599F68E-5E73-4355-9FC1-7C1C45FA279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1017ADB5-3DCA-4CC6-A2F6-D75234B71F2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6DB223ED-E5C5-4472-8862-A17C7A618D7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D8EA8E7D-3EC3-4DDD-922B-D64A4427610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76155543-AD0B-40CA-A356-7B4DC4C6942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20A2D50A-3335-4AA0-930D-B5956B79B41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2F5C5149-7718-45A2-8041-9063714960C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779058D5-9E04-4C1E-A5F2-C378AD1782B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159BB115-6D0A-47D2-B07D-0E0437E39A7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A1B94488-94CA-4759-A428-A81CAC5CBAB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3053CA9F-0DC0-414A-8B80-2FC4DD06045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42AA1FEF-BE33-4A59-BE2D-C9F03FECB6C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3E02B658-5D57-45C9-9828-609B7D85C83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4E17DF37-D344-4DB3-92A6-42F65AB75AD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D38E70A-33CE-4995-8CE6-BEB68E6F173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B4AD0499-D72D-43DC-9E8F-705E5924ED17}"/>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B4070E31-E06C-4712-90DE-7DB856B908E3}"/>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D41EFA87-A598-4ECC-9D37-FF467B6D5A93}"/>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55785384-61E4-448E-8096-FFCE92005B61}"/>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237DEB1C-4B43-405A-B427-23ED53236493}"/>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301EF104-70E8-4522-A85F-2DF4DF29F540}"/>
            </a:ext>
          </a:extLst>
        </xdr:cNvPr>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28E30EA4-9570-427E-AC46-1651F9DDA991}"/>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DFC6BA03-0FBB-4725-8F43-2F3DB1317982}"/>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920CEE4E-CE92-438C-9C20-BFA9D15DC10D}"/>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4DC84E5E-ED6E-4571-8681-E2CBA911B961}"/>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D1706F0A-C17E-4371-8ABD-28AEB14F87CA}"/>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621F721-5C3E-4F13-AABB-A86A53C8F22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069426F-B5D9-4D32-BCF3-B658E88C201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2E8467C-A681-4C7D-B611-D747BAE868C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DB31D40-8C92-4121-B5D8-C991FAB33C6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36FC5F1-A576-4827-BB6D-60FD64BFA25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121194</xdr:rowOff>
    </xdr:from>
    <xdr:to>
      <xdr:col>24</xdr:col>
      <xdr:colOff>114300</xdr:colOff>
      <xdr:row>81</xdr:row>
      <xdr:rowOff>51344</xdr:rowOff>
    </xdr:to>
    <xdr:sp macro="" textlink="">
      <xdr:nvSpPr>
        <xdr:cNvPr id="304" name="楕円 303">
          <a:extLst>
            <a:ext uri="{FF2B5EF4-FFF2-40B4-BE49-F238E27FC236}">
              <a16:creationId xmlns:a16="http://schemas.microsoft.com/office/drawing/2014/main" id="{AA242FE7-2952-4A88-8129-FA529623A681}"/>
            </a:ext>
          </a:extLst>
        </xdr:cNvPr>
        <xdr:cNvSpPr/>
      </xdr:nvSpPr>
      <xdr:spPr>
        <a:xfrm>
          <a:off x="45847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144071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FC03F332-98EC-4A4D-80B8-85B88FF4DAB7}"/>
            </a:ext>
          </a:extLst>
        </xdr:cNvPr>
        <xdr:cNvSpPr txBox="1"/>
      </xdr:nvSpPr>
      <xdr:spPr>
        <a:xfrm>
          <a:off x="4673600" y="1368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70576</xdr:rowOff>
    </xdr:from>
    <xdr:to>
      <xdr:col>20</xdr:col>
      <xdr:colOff>38100</xdr:colOff>
      <xdr:row>81</xdr:row>
      <xdr:rowOff>726</xdr:rowOff>
    </xdr:to>
    <xdr:sp macro="" textlink="">
      <xdr:nvSpPr>
        <xdr:cNvPr id="306" name="楕円 305">
          <a:extLst>
            <a:ext uri="{FF2B5EF4-FFF2-40B4-BE49-F238E27FC236}">
              <a16:creationId xmlns:a16="http://schemas.microsoft.com/office/drawing/2014/main" id="{678DB760-DCF2-4E7F-A3AC-AEB6ED48C15B}"/>
            </a:ext>
          </a:extLst>
        </xdr:cNvPr>
        <xdr:cNvSpPr/>
      </xdr:nvSpPr>
      <xdr:spPr>
        <a:xfrm>
          <a:off x="3746500" y="137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121376</xdr:rowOff>
    </xdr:from>
    <xdr:to>
      <xdr:col>24</xdr:col>
      <xdr:colOff>63500</xdr:colOff>
      <xdr:row>81</xdr:row>
      <xdr:rowOff>544</xdr:rowOff>
    </xdr:to>
    <xdr:cxnSp macro="">
      <xdr:nvCxnSpPr>
        <xdr:cNvPr id="307" name="直線コネクタ 306">
          <a:extLst>
            <a:ext uri="{FF2B5EF4-FFF2-40B4-BE49-F238E27FC236}">
              <a16:creationId xmlns:a16="http://schemas.microsoft.com/office/drawing/2014/main" id="{5DD536CD-233C-43E0-9FCE-7A71060EF844}"/>
            </a:ext>
          </a:extLst>
        </xdr:cNvPr>
        <xdr:cNvCxnSpPr/>
      </xdr:nvCxnSpPr>
      <xdr:spPr>
        <a:xfrm>
          <a:off x="3797300" y="13837376"/>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59145</xdr:rowOff>
    </xdr:from>
    <xdr:to>
      <xdr:col>15</xdr:col>
      <xdr:colOff>101600</xdr:colOff>
      <xdr:row>80</xdr:row>
      <xdr:rowOff>160745</xdr:rowOff>
    </xdr:to>
    <xdr:sp macro="" textlink="">
      <xdr:nvSpPr>
        <xdr:cNvPr id="308" name="楕円 307">
          <a:extLst>
            <a:ext uri="{FF2B5EF4-FFF2-40B4-BE49-F238E27FC236}">
              <a16:creationId xmlns:a16="http://schemas.microsoft.com/office/drawing/2014/main" id="{40C94EEC-0460-45F1-8FF7-FE1FF107C3C2}"/>
            </a:ext>
          </a:extLst>
        </xdr:cNvPr>
        <xdr:cNvSpPr/>
      </xdr:nvSpPr>
      <xdr:spPr>
        <a:xfrm>
          <a:off x="2857500" y="137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109945</xdr:rowOff>
    </xdr:from>
    <xdr:to>
      <xdr:col>19</xdr:col>
      <xdr:colOff>177800</xdr:colOff>
      <xdr:row>80</xdr:row>
      <xdr:rowOff>121376</xdr:rowOff>
    </xdr:to>
    <xdr:cxnSp macro="">
      <xdr:nvCxnSpPr>
        <xdr:cNvPr id="309" name="直線コネクタ 308">
          <a:extLst>
            <a:ext uri="{FF2B5EF4-FFF2-40B4-BE49-F238E27FC236}">
              <a16:creationId xmlns:a16="http://schemas.microsoft.com/office/drawing/2014/main" id="{D7A1562E-A912-4EAD-919C-E18CAE40EB84}"/>
            </a:ext>
          </a:extLst>
        </xdr:cNvPr>
        <xdr:cNvCxnSpPr/>
      </xdr:nvCxnSpPr>
      <xdr:spPr>
        <a:xfrm>
          <a:off x="2908300" y="1382594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28121</xdr:rowOff>
    </xdr:from>
    <xdr:to>
      <xdr:col>10</xdr:col>
      <xdr:colOff>165100</xdr:colOff>
      <xdr:row>82</xdr:row>
      <xdr:rowOff>129721</xdr:rowOff>
    </xdr:to>
    <xdr:sp macro="" textlink="">
      <xdr:nvSpPr>
        <xdr:cNvPr id="310" name="楕円 309">
          <a:extLst>
            <a:ext uri="{FF2B5EF4-FFF2-40B4-BE49-F238E27FC236}">
              <a16:creationId xmlns:a16="http://schemas.microsoft.com/office/drawing/2014/main" id="{ABCDDA43-B842-4682-A574-D47F25CCFE65}"/>
            </a:ext>
          </a:extLst>
        </xdr:cNvPr>
        <xdr:cNvSpPr/>
      </xdr:nvSpPr>
      <xdr:spPr>
        <a:xfrm>
          <a:off x="19685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109945</xdr:rowOff>
    </xdr:from>
    <xdr:to>
      <xdr:col>15</xdr:col>
      <xdr:colOff>50800</xdr:colOff>
      <xdr:row>82</xdr:row>
      <xdr:rowOff>78921</xdr:rowOff>
    </xdr:to>
    <xdr:cxnSp macro="">
      <xdr:nvCxnSpPr>
        <xdr:cNvPr id="311" name="直線コネクタ 310">
          <a:extLst>
            <a:ext uri="{FF2B5EF4-FFF2-40B4-BE49-F238E27FC236}">
              <a16:creationId xmlns:a16="http://schemas.microsoft.com/office/drawing/2014/main" id="{0FF1E048-1ACF-4911-B913-3E709D4548BD}"/>
            </a:ext>
          </a:extLst>
        </xdr:cNvPr>
        <xdr:cNvCxnSpPr/>
      </xdr:nvCxnSpPr>
      <xdr:spPr>
        <a:xfrm flipV="1">
          <a:off x="2019300" y="13825945"/>
          <a:ext cx="889000" cy="31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117929</xdr:rowOff>
    </xdr:from>
    <xdr:to>
      <xdr:col>6</xdr:col>
      <xdr:colOff>38100</xdr:colOff>
      <xdr:row>82</xdr:row>
      <xdr:rowOff>48079</xdr:rowOff>
    </xdr:to>
    <xdr:sp macro="" textlink="">
      <xdr:nvSpPr>
        <xdr:cNvPr id="312" name="楕円 311">
          <a:extLst>
            <a:ext uri="{FF2B5EF4-FFF2-40B4-BE49-F238E27FC236}">
              <a16:creationId xmlns:a16="http://schemas.microsoft.com/office/drawing/2014/main" id="{4F94A33E-DCEE-4F91-A6D8-C6047DE410FF}"/>
            </a:ext>
          </a:extLst>
        </xdr:cNvPr>
        <xdr:cNvSpPr/>
      </xdr:nvSpPr>
      <xdr:spPr>
        <a:xfrm>
          <a:off x="10795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168729</xdr:rowOff>
    </xdr:from>
    <xdr:to>
      <xdr:col>10</xdr:col>
      <xdr:colOff>114300</xdr:colOff>
      <xdr:row>82</xdr:row>
      <xdr:rowOff>78921</xdr:rowOff>
    </xdr:to>
    <xdr:cxnSp macro="">
      <xdr:nvCxnSpPr>
        <xdr:cNvPr id="313" name="直線コネクタ 312">
          <a:extLst>
            <a:ext uri="{FF2B5EF4-FFF2-40B4-BE49-F238E27FC236}">
              <a16:creationId xmlns:a16="http://schemas.microsoft.com/office/drawing/2014/main" id="{45A3E532-C031-492C-9B60-77F134F1E2EA}"/>
            </a:ext>
          </a:extLst>
        </xdr:cNvPr>
        <xdr:cNvCxnSpPr/>
      </xdr:nvCxnSpPr>
      <xdr:spPr>
        <a:xfrm>
          <a:off x="1130300" y="1405617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4" name="n_1aveValue【公営住宅】&#10;有形固定資産減価償却率">
          <a:extLst>
            <a:ext uri="{FF2B5EF4-FFF2-40B4-BE49-F238E27FC236}">
              <a16:creationId xmlns:a16="http://schemas.microsoft.com/office/drawing/2014/main" id="{3EA4A6E9-B35C-4B0F-B494-B3F784CFF8A5}"/>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15" name="n_2aveValue【公営住宅】&#10;有形固定資産減価償却率">
          <a:extLst>
            <a:ext uri="{FF2B5EF4-FFF2-40B4-BE49-F238E27FC236}">
              <a16:creationId xmlns:a16="http://schemas.microsoft.com/office/drawing/2014/main" id="{A114AE60-FF19-4765-942B-5F9B50507CF7}"/>
            </a:ext>
          </a:extLst>
        </xdr:cNvPr>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16" name="n_3aveValue【公営住宅】&#10;有形固定資産減価償却率">
          <a:extLst>
            <a:ext uri="{FF2B5EF4-FFF2-40B4-BE49-F238E27FC236}">
              <a16:creationId xmlns:a16="http://schemas.microsoft.com/office/drawing/2014/main" id="{4F8FDC65-B860-42B7-88A1-5C71D44CFEC0}"/>
            </a:ext>
          </a:extLst>
        </xdr:cNvPr>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50635</xdr:rowOff>
    </xdr:from>
    <xdr:ext cx="405111" cy="259045"/>
    <xdr:sp macro="" textlink="">
      <xdr:nvSpPr>
        <xdr:cNvPr id="317" name="n_4aveValue【公営住宅】&#10;有形固定資産減価償却率">
          <a:extLst>
            <a:ext uri="{FF2B5EF4-FFF2-40B4-BE49-F238E27FC236}">
              <a16:creationId xmlns:a16="http://schemas.microsoft.com/office/drawing/2014/main" id="{0470254C-312D-4FE3-826E-328EF7082BA1}"/>
            </a:ext>
          </a:extLst>
        </xdr:cNvPr>
        <xdr:cNvSpPr txBox="1"/>
      </xdr:nvSpPr>
      <xdr:spPr>
        <a:xfrm>
          <a:off x="927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17253</xdr:rowOff>
    </xdr:from>
    <xdr:ext cx="405111" cy="259045"/>
    <xdr:sp macro="" textlink="">
      <xdr:nvSpPr>
        <xdr:cNvPr id="318" name="n_1mainValue【公営住宅】&#10;有形固定資産減価償却率">
          <a:extLst>
            <a:ext uri="{FF2B5EF4-FFF2-40B4-BE49-F238E27FC236}">
              <a16:creationId xmlns:a16="http://schemas.microsoft.com/office/drawing/2014/main" id="{3F415AE4-DFF3-44A7-8554-00C92DED5174}"/>
            </a:ext>
          </a:extLst>
        </xdr:cNvPr>
        <xdr:cNvSpPr txBox="1"/>
      </xdr:nvSpPr>
      <xdr:spPr>
        <a:xfrm>
          <a:off x="3582044" y="1356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5822</xdr:rowOff>
    </xdr:from>
    <xdr:ext cx="405111" cy="259045"/>
    <xdr:sp macro="" textlink="">
      <xdr:nvSpPr>
        <xdr:cNvPr id="319" name="n_2mainValue【公営住宅】&#10;有形固定資産減価償却率">
          <a:extLst>
            <a:ext uri="{FF2B5EF4-FFF2-40B4-BE49-F238E27FC236}">
              <a16:creationId xmlns:a16="http://schemas.microsoft.com/office/drawing/2014/main" id="{492D8ABB-5F59-4726-A14F-90385C6FF771}"/>
            </a:ext>
          </a:extLst>
        </xdr:cNvPr>
        <xdr:cNvSpPr txBox="1"/>
      </xdr:nvSpPr>
      <xdr:spPr>
        <a:xfrm>
          <a:off x="2705744" y="135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146248</xdr:rowOff>
    </xdr:from>
    <xdr:ext cx="405111" cy="259045"/>
    <xdr:sp macro="" textlink="">
      <xdr:nvSpPr>
        <xdr:cNvPr id="320" name="n_3mainValue【公営住宅】&#10;有形固定資産減価償却率">
          <a:extLst>
            <a:ext uri="{FF2B5EF4-FFF2-40B4-BE49-F238E27FC236}">
              <a16:creationId xmlns:a16="http://schemas.microsoft.com/office/drawing/2014/main" id="{871E4EFD-A462-49AD-9F12-0E7ADBD0C928}"/>
            </a:ext>
          </a:extLst>
        </xdr:cNvPr>
        <xdr:cNvSpPr txBox="1"/>
      </xdr:nvSpPr>
      <xdr:spPr>
        <a:xfrm>
          <a:off x="1816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64606</xdr:rowOff>
    </xdr:from>
    <xdr:ext cx="405111" cy="259045"/>
    <xdr:sp macro="" textlink="">
      <xdr:nvSpPr>
        <xdr:cNvPr id="321" name="n_4mainValue【公営住宅】&#10;有形固定資産減価償却率">
          <a:extLst>
            <a:ext uri="{FF2B5EF4-FFF2-40B4-BE49-F238E27FC236}">
              <a16:creationId xmlns:a16="http://schemas.microsoft.com/office/drawing/2014/main" id="{0AE26377-1299-4CCA-B4B1-1457C637957A}"/>
            </a:ext>
          </a:extLst>
        </xdr:cNvPr>
        <xdr:cNvSpPr txBox="1"/>
      </xdr:nvSpPr>
      <xdr:spPr>
        <a:xfrm>
          <a:off x="9277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9DEAC3A-929B-489B-97C6-9281C2743E5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95D0EEF-8AB1-4C3E-9B90-CD2085DD7B8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9ABFB62-FFAB-4970-AF71-16991040789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248AFA3-75E7-49BE-A6D4-34CD10976E1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B210C84-F0E2-4C0B-BE1A-AE89D9BEAD2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BCB2B02-D7BB-451E-80B9-479D4659DC2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EBD8A15-718D-4E06-9A63-61256B2B7C6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819F671-3BD1-4CE7-AD95-5341DAD6DA9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355F221-91A1-4CBF-A818-7CB5FE269F9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2810254-2A94-4223-83EA-3A53CC3E130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E38E4F16-F0E0-4C40-8084-54D336E1376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6D5C1264-0FC9-42BD-8A1F-EEFF096BE8D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9917EAFF-A388-4FFD-B785-7C622DD66BF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4F14F5D9-C4EA-40B9-BAC3-A09C8CE1F0D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B47515DA-5C62-481A-96B3-241404CAA3C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B76ADB94-7BC2-4897-BB0A-893B74BDD0D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6BE256DA-17CE-4FC9-8747-93FB8B810C9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8DC9A2B3-3FC6-41BE-AF6F-A45D751E04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87B3FB7-A9D8-4911-BCA7-EA8231F4C51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61272C91-19A4-467D-BDEB-197030F44BA1}"/>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D04DAE33-CFD2-4637-880B-5F9355E7102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3F817F9C-D654-427F-AEAA-E89377A2A956}"/>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FA6286E0-B482-4228-A338-489A982B5C5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2315E28D-7FB2-4463-8C17-5109BCBB7E4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9C96AB1-4CAE-4E55-B60F-18A1BFD6C93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DD793947-C46C-4573-AA6E-0D67E183E972}"/>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CBE5B9AA-32F5-41CB-BF46-317444B86328}"/>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6423C00C-FDF8-4153-92B7-06218F3B51D5}"/>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7AFD643F-1145-4F60-BD82-576D92794A89}"/>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602C7E6D-DDAD-4126-8868-F7580A3BB7AC}"/>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52" name="【公営住宅】&#10;一人当たり面積平均値テキスト">
          <a:extLst>
            <a:ext uri="{FF2B5EF4-FFF2-40B4-BE49-F238E27FC236}">
              <a16:creationId xmlns:a16="http://schemas.microsoft.com/office/drawing/2014/main" id="{812871CC-E2D4-4137-858B-DCFCA2B33405}"/>
            </a:ext>
          </a:extLst>
        </xdr:cNvPr>
        <xdr:cNvSpPr txBox="1"/>
      </xdr:nvSpPr>
      <xdr:spPr>
        <a:xfrm>
          <a:off x="10515600" y="14318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2EC4724D-EFFE-4728-B684-FD08DBCD90D8}"/>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62788D02-6F29-41E7-A54A-576A67DD0DFF}"/>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2AA9F32A-D26B-4F90-B406-4A8EB0D31CA7}"/>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7F427F3B-AB27-4005-A6C2-3455B707B4DD}"/>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45EAC98A-4FA0-44C0-AFCB-65DD02994767}"/>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7D56CC4-CD4D-4513-8BD5-391B30401CA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6BB8545-DAF8-4383-82F3-57116DB52E2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0E05640-7679-439F-BB5B-D865A8967A9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B997B28-4E9E-49FE-BFCD-49533C0D44E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0B06B8F-0F33-4DC8-A037-86D0CF9AD6A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144490</xdr:rowOff>
    </xdr:from>
    <xdr:to>
      <xdr:col>55</xdr:col>
      <xdr:colOff>50800</xdr:colOff>
      <xdr:row>83</xdr:row>
      <xdr:rowOff>74640</xdr:rowOff>
    </xdr:to>
    <xdr:sp macro="" textlink="">
      <xdr:nvSpPr>
        <xdr:cNvPr id="363" name="楕円 362">
          <a:extLst>
            <a:ext uri="{FF2B5EF4-FFF2-40B4-BE49-F238E27FC236}">
              <a16:creationId xmlns:a16="http://schemas.microsoft.com/office/drawing/2014/main" id="{134F78EF-562A-47D5-98B3-303FAE000C41}"/>
            </a:ext>
          </a:extLst>
        </xdr:cNvPr>
        <xdr:cNvSpPr/>
      </xdr:nvSpPr>
      <xdr:spPr>
        <a:xfrm>
          <a:off x="10426700" y="142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167367</xdr:rowOff>
    </xdr:from>
    <xdr:ext cx="469744" cy="259045"/>
    <xdr:sp macro="" textlink="">
      <xdr:nvSpPr>
        <xdr:cNvPr id="364" name="【公営住宅】&#10;一人当たり面積該当値テキスト">
          <a:extLst>
            <a:ext uri="{FF2B5EF4-FFF2-40B4-BE49-F238E27FC236}">
              <a16:creationId xmlns:a16="http://schemas.microsoft.com/office/drawing/2014/main" id="{E8FD1F64-0118-4B2C-86D3-263FF65D550C}"/>
            </a:ext>
          </a:extLst>
        </xdr:cNvPr>
        <xdr:cNvSpPr txBox="1"/>
      </xdr:nvSpPr>
      <xdr:spPr>
        <a:xfrm>
          <a:off x="10515600" y="140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155811</xdr:rowOff>
    </xdr:from>
    <xdr:to>
      <xdr:col>50</xdr:col>
      <xdr:colOff>165100</xdr:colOff>
      <xdr:row>83</xdr:row>
      <xdr:rowOff>85961</xdr:rowOff>
    </xdr:to>
    <xdr:sp macro="" textlink="">
      <xdr:nvSpPr>
        <xdr:cNvPr id="365" name="楕円 364">
          <a:extLst>
            <a:ext uri="{FF2B5EF4-FFF2-40B4-BE49-F238E27FC236}">
              <a16:creationId xmlns:a16="http://schemas.microsoft.com/office/drawing/2014/main" id="{9B799204-74C5-42B1-B0DA-A530A976EBBC}"/>
            </a:ext>
          </a:extLst>
        </xdr:cNvPr>
        <xdr:cNvSpPr/>
      </xdr:nvSpPr>
      <xdr:spPr>
        <a:xfrm>
          <a:off x="9588500" y="1421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23840</xdr:rowOff>
    </xdr:from>
    <xdr:to>
      <xdr:col>55</xdr:col>
      <xdr:colOff>0</xdr:colOff>
      <xdr:row>83</xdr:row>
      <xdr:rowOff>35161</xdr:rowOff>
    </xdr:to>
    <xdr:cxnSp macro="">
      <xdr:nvCxnSpPr>
        <xdr:cNvPr id="366" name="直線コネクタ 365">
          <a:extLst>
            <a:ext uri="{FF2B5EF4-FFF2-40B4-BE49-F238E27FC236}">
              <a16:creationId xmlns:a16="http://schemas.microsoft.com/office/drawing/2014/main" id="{75EC2630-25B9-4CAB-B4C4-638A4CC4DBE4}"/>
            </a:ext>
          </a:extLst>
        </xdr:cNvPr>
        <xdr:cNvCxnSpPr/>
      </xdr:nvCxnSpPr>
      <xdr:spPr>
        <a:xfrm flipV="1">
          <a:off x="9639300" y="14254190"/>
          <a:ext cx="838200" cy="1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157553</xdr:rowOff>
    </xdr:from>
    <xdr:to>
      <xdr:col>46</xdr:col>
      <xdr:colOff>38100</xdr:colOff>
      <xdr:row>83</xdr:row>
      <xdr:rowOff>87703</xdr:rowOff>
    </xdr:to>
    <xdr:sp macro="" textlink="">
      <xdr:nvSpPr>
        <xdr:cNvPr id="367" name="楕円 366">
          <a:extLst>
            <a:ext uri="{FF2B5EF4-FFF2-40B4-BE49-F238E27FC236}">
              <a16:creationId xmlns:a16="http://schemas.microsoft.com/office/drawing/2014/main" id="{43DB8A70-05F5-45FE-93E7-AAC0C473B4AE}"/>
            </a:ext>
          </a:extLst>
        </xdr:cNvPr>
        <xdr:cNvSpPr/>
      </xdr:nvSpPr>
      <xdr:spPr>
        <a:xfrm>
          <a:off x="8699500" y="1421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35161</xdr:rowOff>
    </xdr:from>
    <xdr:to>
      <xdr:col>50</xdr:col>
      <xdr:colOff>114300</xdr:colOff>
      <xdr:row>83</xdr:row>
      <xdr:rowOff>36903</xdr:rowOff>
    </xdr:to>
    <xdr:cxnSp macro="">
      <xdr:nvCxnSpPr>
        <xdr:cNvPr id="368" name="直線コネクタ 367">
          <a:extLst>
            <a:ext uri="{FF2B5EF4-FFF2-40B4-BE49-F238E27FC236}">
              <a16:creationId xmlns:a16="http://schemas.microsoft.com/office/drawing/2014/main" id="{68CE01F3-4E44-4C27-A0F4-7ECD3F9B88D3}"/>
            </a:ext>
          </a:extLst>
        </xdr:cNvPr>
        <xdr:cNvCxnSpPr/>
      </xdr:nvCxnSpPr>
      <xdr:spPr>
        <a:xfrm flipV="1">
          <a:off x="8750300" y="14265511"/>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163866</xdr:rowOff>
    </xdr:from>
    <xdr:to>
      <xdr:col>41</xdr:col>
      <xdr:colOff>101600</xdr:colOff>
      <xdr:row>83</xdr:row>
      <xdr:rowOff>94016</xdr:rowOff>
    </xdr:to>
    <xdr:sp macro="" textlink="">
      <xdr:nvSpPr>
        <xdr:cNvPr id="369" name="楕円 368">
          <a:extLst>
            <a:ext uri="{FF2B5EF4-FFF2-40B4-BE49-F238E27FC236}">
              <a16:creationId xmlns:a16="http://schemas.microsoft.com/office/drawing/2014/main" id="{62D2B225-B6A7-4B99-8DE0-5B19BF0ACB19}"/>
            </a:ext>
          </a:extLst>
        </xdr:cNvPr>
        <xdr:cNvSpPr/>
      </xdr:nvSpPr>
      <xdr:spPr>
        <a:xfrm>
          <a:off x="7810500" y="1422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36903</xdr:rowOff>
    </xdr:from>
    <xdr:to>
      <xdr:col>45</xdr:col>
      <xdr:colOff>177800</xdr:colOff>
      <xdr:row>83</xdr:row>
      <xdr:rowOff>43216</xdr:rowOff>
    </xdr:to>
    <xdr:cxnSp macro="">
      <xdr:nvCxnSpPr>
        <xdr:cNvPr id="370" name="直線コネクタ 369">
          <a:extLst>
            <a:ext uri="{FF2B5EF4-FFF2-40B4-BE49-F238E27FC236}">
              <a16:creationId xmlns:a16="http://schemas.microsoft.com/office/drawing/2014/main" id="{60C1A5CA-3568-422B-A2A4-B8258EA866A9}"/>
            </a:ext>
          </a:extLst>
        </xdr:cNvPr>
        <xdr:cNvCxnSpPr/>
      </xdr:nvCxnSpPr>
      <xdr:spPr>
        <a:xfrm flipV="1">
          <a:off x="7861300" y="14267253"/>
          <a:ext cx="889000" cy="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161471</xdr:rowOff>
    </xdr:from>
    <xdr:to>
      <xdr:col>36</xdr:col>
      <xdr:colOff>165100</xdr:colOff>
      <xdr:row>84</xdr:row>
      <xdr:rowOff>91621</xdr:rowOff>
    </xdr:to>
    <xdr:sp macro="" textlink="">
      <xdr:nvSpPr>
        <xdr:cNvPr id="371" name="楕円 370">
          <a:extLst>
            <a:ext uri="{FF2B5EF4-FFF2-40B4-BE49-F238E27FC236}">
              <a16:creationId xmlns:a16="http://schemas.microsoft.com/office/drawing/2014/main" id="{8060B49F-1437-4261-9B81-F657CCDDC14F}"/>
            </a:ext>
          </a:extLst>
        </xdr:cNvPr>
        <xdr:cNvSpPr/>
      </xdr:nvSpPr>
      <xdr:spPr>
        <a:xfrm>
          <a:off x="6921500" y="1439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43216</xdr:rowOff>
    </xdr:from>
    <xdr:to>
      <xdr:col>41</xdr:col>
      <xdr:colOff>50800</xdr:colOff>
      <xdr:row>84</xdr:row>
      <xdr:rowOff>40821</xdr:rowOff>
    </xdr:to>
    <xdr:cxnSp macro="">
      <xdr:nvCxnSpPr>
        <xdr:cNvPr id="372" name="直線コネクタ 371">
          <a:extLst>
            <a:ext uri="{FF2B5EF4-FFF2-40B4-BE49-F238E27FC236}">
              <a16:creationId xmlns:a16="http://schemas.microsoft.com/office/drawing/2014/main" id="{B55F279A-5BE5-487D-9EFE-7BA55616EA3C}"/>
            </a:ext>
          </a:extLst>
        </xdr:cNvPr>
        <xdr:cNvCxnSpPr/>
      </xdr:nvCxnSpPr>
      <xdr:spPr>
        <a:xfrm flipV="1">
          <a:off x="6972300" y="14273566"/>
          <a:ext cx="889000" cy="16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73" name="n_1aveValue【公営住宅】&#10;一人当たり面積">
          <a:extLst>
            <a:ext uri="{FF2B5EF4-FFF2-40B4-BE49-F238E27FC236}">
              <a16:creationId xmlns:a16="http://schemas.microsoft.com/office/drawing/2014/main" id="{3E243241-A60D-4B7A-9341-0F2188EE8519}"/>
            </a:ext>
          </a:extLst>
        </xdr:cNvPr>
        <xdr:cNvSpPr txBox="1"/>
      </xdr:nvSpPr>
      <xdr:spPr>
        <a:xfrm>
          <a:off x="9391727" y="1444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74" name="n_2aveValue【公営住宅】&#10;一人当たり面積">
          <a:extLst>
            <a:ext uri="{FF2B5EF4-FFF2-40B4-BE49-F238E27FC236}">
              <a16:creationId xmlns:a16="http://schemas.microsoft.com/office/drawing/2014/main" id="{3908B87C-4063-49C4-B782-506BE00AA5A3}"/>
            </a:ext>
          </a:extLst>
        </xdr:cNvPr>
        <xdr:cNvSpPr txBox="1"/>
      </xdr:nvSpPr>
      <xdr:spPr>
        <a:xfrm>
          <a:off x="8515427" y="144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30715</xdr:rowOff>
    </xdr:from>
    <xdr:ext cx="469744" cy="259045"/>
    <xdr:sp macro="" textlink="">
      <xdr:nvSpPr>
        <xdr:cNvPr id="375" name="n_3aveValue【公営住宅】&#10;一人当たり面積">
          <a:extLst>
            <a:ext uri="{FF2B5EF4-FFF2-40B4-BE49-F238E27FC236}">
              <a16:creationId xmlns:a16="http://schemas.microsoft.com/office/drawing/2014/main" id="{A3B70AC2-84C5-4619-A96C-391FD4411349}"/>
            </a:ext>
          </a:extLst>
        </xdr:cNvPr>
        <xdr:cNvSpPr txBox="1"/>
      </xdr:nvSpPr>
      <xdr:spPr>
        <a:xfrm>
          <a:off x="7626427" y="1443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F4F8AFDB-DD96-4C68-A80A-828FEA1B9038}"/>
            </a:ext>
          </a:extLst>
        </xdr:cNvPr>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102488</xdr:rowOff>
    </xdr:from>
    <xdr:ext cx="469744" cy="259045"/>
    <xdr:sp macro="" textlink="">
      <xdr:nvSpPr>
        <xdr:cNvPr id="377" name="n_1mainValue【公営住宅】&#10;一人当たり面積">
          <a:extLst>
            <a:ext uri="{FF2B5EF4-FFF2-40B4-BE49-F238E27FC236}">
              <a16:creationId xmlns:a16="http://schemas.microsoft.com/office/drawing/2014/main" id="{42DF69AF-9273-4D83-8DE9-D3B0725A5DAE}"/>
            </a:ext>
          </a:extLst>
        </xdr:cNvPr>
        <xdr:cNvSpPr txBox="1"/>
      </xdr:nvSpPr>
      <xdr:spPr>
        <a:xfrm>
          <a:off x="9391727" y="1398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104230</xdr:rowOff>
    </xdr:from>
    <xdr:ext cx="469744" cy="259045"/>
    <xdr:sp macro="" textlink="">
      <xdr:nvSpPr>
        <xdr:cNvPr id="378" name="n_2mainValue【公営住宅】&#10;一人当たり面積">
          <a:extLst>
            <a:ext uri="{FF2B5EF4-FFF2-40B4-BE49-F238E27FC236}">
              <a16:creationId xmlns:a16="http://schemas.microsoft.com/office/drawing/2014/main" id="{E9D40992-D00D-4D4D-B8DD-9F298B066184}"/>
            </a:ext>
          </a:extLst>
        </xdr:cNvPr>
        <xdr:cNvSpPr txBox="1"/>
      </xdr:nvSpPr>
      <xdr:spPr>
        <a:xfrm>
          <a:off x="8515427" y="1399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110543</xdr:rowOff>
    </xdr:from>
    <xdr:ext cx="469744" cy="259045"/>
    <xdr:sp macro="" textlink="">
      <xdr:nvSpPr>
        <xdr:cNvPr id="379" name="n_3mainValue【公営住宅】&#10;一人当たり面積">
          <a:extLst>
            <a:ext uri="{FF2B5EF4-FFF2-40B4-BE49-F238E27FC236}">
              <a16:creationId xmlns:a16="http://schemas.microsoft.com/office/drawing/2014/main" id="{82709D52-0C83-435E-BC68-5DEE1DF42496}"/>
            </a:ext>
          </a:extLst>
        </xdr:cNvPr>
        <xdr:cNvSpPr txBox="1"/>
      </xdr:nvSpPr>
      <xdr:spPr>
        <a:xfrm>
          <a:off x="7626427" y="1399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82748</xdr:rowOff>
    </xdr:from>
    <xdr:ext cx="469744" cy="259045"/>
    <xdr:sp macro="" textlink="">
      <xdr:nvSpPr>
        <xdr:cNvPr id="380" name="n_4mainValue【公営住宅】&#10;一人当たり面積">
          <a:extLst>
            <a:ext uri="{FF2B5EF4-FFF2-40B4-BE49-F238E27FC236}">
              <a16:creationId xmlns:a16="http://schemas.microsoft.com/office/drawing/2014/main" id="{89A4A5B9-084C-49AB-B58F-16E19E2F7107}"/>
            </a:ext>
          </a:extLst>
        </xdr:cNvPr>
        <xdr:cNvSpPr txBox="1"/>
      </xdr:nvSpPr>
      <xdr:spPr>
        <a:xfrm>
          <a:off x="6737427" y="1448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224B08AB-2B15-4A0D-B26D-FBE3032F211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C0C3E3AD-DCD1-494D-93D6-D35A1C478AA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4E17DC57-8CD3-4DEA-A072-8954E63000B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844DD6C9-8FA2-49C6-8913-80FF547B320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BCD59355-515B-402F-9845-F22BA8382A6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81E2C36E-432D-4B45-B74D-A4A4D5AE2DD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EA73E451-6C1F-427C-B277-BCF5BF5EFB9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2CECBD64-FA9B-4652-903E-4AFB0FCC61D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FEB4823-8CE0-4BD1-A25D-4BB9F299A38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FD37D6A0-58F1-4B73-A456-CF759A3E13D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B7BFCEF5-93D4-4EB7-B3D6-B9CFBD1119B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3E9ACE29-AD7A-483E-AB6A-B3F47FEDB02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DE806450-489E-4CC1-894D-6A206AC7D61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8F8CF804-1C44-4467-ADF4-FDB6DA35035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8CBAFEA6-3B65-4B43-BFA9-78753E5F7A2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79F90C7F-284F-405E-BEB5-74940468335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537BE738-D19A-4BCE-8798-CCB1C7EF8D2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BCA29BEA-253E-4AA6-A4E9-BEB59627A91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3DF1F2C8-E566-45D6-B846-15662D8C43F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E96913D5-15A9-4448-A800-57E21CA90D2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EDB411EB-4FCF-4FE7-ADD8-12750770818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1EB81087-10E3-46E1-B49F-3977A62A62F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E63E144A-D51B-44EE-8F50-D1DAE032ABC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504B0FB-2B2F-4686-B586-FC2C4C6AFAF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D6A9CCEE-8638-4ABF-815F-8D5E8E31F91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235C6E36-26B2-4E6B-96F0-8F1F810666A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ED05C971-C51A-4B64-9375-7EC4901B8F0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7113E78F-B868-42FC-AE86-C34DDB31922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F3BCE16D-CC70-4E99-8279-1175082DB33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25CC9AFF-9721-41EE-AEAE-82BBA6BCA3C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97CA3259-F729-453B-8B0B-E56A9B0BF81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C408D0DF-FDE4-4BC9-9076-1BB42AB1E43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BC21398D-5410-42C2-A170-BB31FD735DE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C70C3D98-A63C-4298-8DD8-65E86880666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0E724643-EDDD-4DDD-B433-B1C3D20A92E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1A3E2DC2-BB7A-4267-9689-1762F3AC169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53831337-F249-4487-8AA2-B85A15A0BDF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F946A663-144C-4599-8344-3AFF821DF8C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288E6932-2712-4967-AF10-199BEA2C6BC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3ABFC129-954B-470B-9D6B-60E940E9258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15ACA382-8F05-4DE2-99B4-652462DEABF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741FC516-E135-4DCF-B0A3-BDC0EE203C7A}"/>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C0688DAD-F20F-4AAF-9A7F-7D2056597F3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9EBB1235-8B94-43C6-9560-45BE45209B5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80B1E898-92B1-4120-8D23-10CFF60056E7}"/>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63A6988E-71C2-47E0-9275-C333174E8495}"/>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124658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8F88D096-282E-4567-A40F-78E2085408F0}"/>
            </a:ext>
          </a:extLst>
        </xdr:cNvPr>
        <xdr:cNvSpPr txBox="1"/>
      </xdr:nvSpPr>
      <xdr:spPr>
        <a:xfrm>
          <a:off x="16357600" y="646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033CABD8-74A6-4890-93FD-41F2D22D52CF}"/>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CEDD336F-53B3-4632-8332-7FE88F4692F8}"/>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0CBE738F-1ECB-4748-BCAA-FB3C1D1F3893}"/>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D1C7B005-F7A2-4FD9-B7EE-CE6EABCF4C35}"/>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AAA613C5-B490-43F0-85BC-4F5CFA773310}"/>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F2D5ECC-3436-4BF6-82DB-334BC911209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A7D5476-D279-4A09-8D99-22334AC2F16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4C29E3D-6E5C-4BC4-B65F-01EA81F7AED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51F02D39-E08D-471A-ACA0-F9610028686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21A1CCFA-089E-4464-8DB3-C1AFF116F6C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123372</xdr:rowOff>
    </xdr:from>
    <xdr:to>
      <xdr:col>85</xdr:col>
      <xdr:colOff>177800</xdr:colOff>
      <xdr:row>38</xdr:row>
      <xdr:rowOff>53522</xdr:rowOff>
    </xdr:to>
    <xdr:sp macro="" textlink="">
      <xdr:nvSpPr>
        <xdr:cNvPr id="438" name="楕円 437">
          <a:extLst>
            <a:ext uri="{FF2B5EF4-FFF2-40B4-BE49-F238E27FC236}">
              <a16:creationId xmlns:a16="http://schemas.microsoft.com/office/drawing/2014/main" id="{5EC2ADCE-ACE5-4E96-B9FD-85BCE5B29389}"/>
            </a:ext>
          </a:extLst>
        </xdr:cNvPr>
        <xdr:cNvSpPr/>
      </xdr:nvSpPr>
      <xdr:spPr>
        <a:xfrm>
          <a:off x="162687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146249</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CED4C505-71CB-4DB6-9D63-67619E59BD4D}"/>
            </a:ext>
          </a:extLst>
        </xdr:cNvPr>
        <xdr:cNvSpPr txBox="1"/>
      </xdr:nvSpPr>
      <xdr:spPr>
        <a:xfrm>
          <a:off x="16357600" y="6318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38463</xdr:rowOff>
    </xdr:from>
    <xdr:to>
      <xdr:col>81</xdr:col>
      <xdr:colOff>101600</xdr:colOff>
      <xdr:row>37</xdr:row>
      <xdr:rowOff>140063</xdr:rowOff>
    </xdr:to>
    <xdr:sp macro="" textlink="">
      <xdr:nvSpPr>
        <xdr:cNvPr id="440" name="楕円 439">
          <a:extLst>
            <a:ext uri="{FF2B5EF4-FFF2-40B4-BE49-F238E27FC236}">
              <a16:creationId xmlns:a16="http://schemas.microsoft.com/office/drawing/2014/main" id="{3A95BCD6-9197-431F-8FFD-AADD558623C4}"/>
            </a:ext>
          </a:extLst>
        </xdr:cNvPr>
        <xdr:cNvSpPr/>
      </xdr:nvSpPr>
      <xdr:spPr>
        <a:xfrm>
          <a:off x="15430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89263</xdr:rowOff>
    </xdr:from>
    <xdr:to>
      <xdr:col>85</xdr:col>
      <xdr:colOff>127000</xdr:colOff>
      <xdr:row>38</xdr:row>
      <xdr:rowOff>2722</xdr:rowOff>
    </xdr:to>
    <xdr:cxnSp macro="">
      <xdr:nvCxnSpPr>
        <xdr:cNvPr id="441" name="直線コネクタ 440">
          <a:extLst>
            <a:ext uri="{FF2B5EF4-FFF2-40B4-BE49-F238E27FC236}">
              <a16:creationId xmlns:a16="http://schemas.microsoft.com/office/drawing/2014/main" id="{5FCBF8BB-F5DF-4DB4-8886-A38D7C8A90C7}"/>
            </a:ext>
          </a:extLst>
        </xdr:cNvPr>
        <xdr:cNvCxnSpPr/>
      </xdr:nvCxnSpPr>
      <xdr:spPr>
        <a:xfrm>
          <a:off x="15481300" y="6432913"/>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170724</xdr:rowOff>
    </xdr:from>
    <xdr:to>
      <xdr:col>76</xdr:col>
      <xdr:colOff>165100</xdr:colOff>
      <xdr:row>37</xdr:row>
      <xdr:rowOff>100874</xdr:rowOff>
    </xdr:to>
    <xdr:sp macro="" textlink="">
      <xdr:nvSpPr>
        <xdr:cNvPr id="442" name="楕円 441">
          <a:extLst>
            <a:ext uri="{FF2B5EF4-FFF2-40B4-BE49-F238E27FC236}">
              <a16:creationId xmlns:a16="http://schemas.microsoft.com/office/drawing/2014/main" id="{495A641E-9C99-4770-B33B-EE6F7607EC6B}"/>
            </a:ext>
          </a:extLst>
        </xdr:cNvPr>
        <xdr:cNvSpPr/>
      </xdr:nvSpPr>
      <xdr:spPr>
        <a:xfrm>
          <a:off x="14541500" y="63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50074</xdr:rowOff>
    </xdr:from>
    <xdr:to>
      <xdr:col>81</xdr:col>
      <xdr:colOff>50800</xdr:colOff>
      <xdr:row>37</xdr:row>
      <xdr:rowOff>89263</xdr:rowOff>
    </xdr:to>
    <xdr:cxnSp macro="">
      <xdr:nvCxnSpPr>
        <xdr:cNvPr id="443" name="直線コネクタ 442">
          <a:extLst>
            <a:ext uri="{FF2B5EF4-FFF2-40B4-BE49-F238E27FC236}">
              <a16:creationId xmlns:a16="http://schemas.microsoft.com/office/drawing/2014/main" id="{56AFADEC-7B5B-4D15-BAAD-00C69FCB0F05}"/>
            </a:ext>
          </a:extLst>
        </xdr:cNvPr>
        <xdr:cNvCxnSpPr/>
      </xdr:nvCxnSpPr>
      <xdr:spPr>
        <a:xfrm>
          <a:off x="14592300" y="639372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93980</xdr:rowOff>
    </xdr:from>
    <xdr:to>
      <xdr:col>72</xdr:col>
      <xdr:colOff>38100</xdr:colOff>
      <xdr:row>37</xdr:row>
      <xdr:rowOff>24130</xdr:rowOff>
    </xdr:to>
    <xdr:sp macro="" textlink="">
      <xdr:nvSpPr>
        <xdr:cNvPr id="444" name="楕円 443">
          <a:extLst>
            <a:ext uri="{FF2B5EF4-FFF2-40B4-BE49-F238E27FC236}">
              <a16:creationId xmlns:a16="http://schemas.microsoft.com/office/drawing/2014/main" id="{2E891ACD-3B64-4BFC-AF1D-25469EEE4925}"/>
            </a:ext>
          </a:extLst>
        </xdr:cNvPr>
        <xdr:cNvSpPr/>
      </xdr:nvSpPr>
      <xdr:spPr>
        <a:xfrm>
          <a:off x="13652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144780</xdr:rowOff>
    </xdr:from>
    <xdr:to>
      <xdr:col>76</xdr:col>
      <xdr:colOff>114300</xdr:colOff>
      <xdr:row>37</xdr:row>
      <xdr:rowOff>50074</xdr:rowOff>
    </xdr:to>
    <xdr:cxnSp macro="">
      <xdr:nvCxnSpPr>
        <xdr:cNvPr id="445" name="直線コネクタ 444">
          <a:extLst>
            <a:ext uri="{FF2B5EF4-FFF2-40B4-BE49-F238E27FC236}">
              <a16:creationId xmlns:a16="http://schemas.microsoft.com/office/drawing/2014/main" id="{B9411B71-9A7F-481B-A9DA-F6EF428A5E03}"/>
            </a:ext>
          </a:extLst>
        </xdr:cNvPr>
        <xdr:cNvCxnSpPr/>
      </xdr:nvCxnSpPr>
      <xdr:spPr>
        <a:xfrm>
          <a:off x="13703300" y="6316980"/>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17236</xdr:rowOff>
    </xdr:from>
    <xdr:to>
      <xdr:col>67</xdr:col>
      <xdr:colOff>101600</xdr:colOff>
      <xdr:row>36</xdr:row>
      <xdr:rowOff>118836</xdr:rowOff>
    </xdr:to>
    <xdr:sp macro="" textlink="">
      <xdr:nvSpPr>
        <xdr:cNvPr id="446" name="楕円 445">
          <a:extLst>
            <a:ext uri="{FF2B5EF4-FFF2-40B4-BE49-F238E27FC236}">
              <a16:creationId xmlns:a16="http://schemas.microsoft.com/office/drawing/2014/main" id="{F51F81BC-4F97-40A3-A74A-053B3D407585}"/>
            </a:ext>
          </a:extLst>
        </xdr:cNvPr>
        <xdr:cNvSpPr/>
      </xdr:nvSpPr>
      <xdr:spPr>
        <a:xfrm>
          <a:off x="127635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68036</xdr:rowOff>
    </xdr:from>
    <xdr:to>
      <xdr:col>71</xdr:col>
      <xdr:colOff>177800</xdr:colOff>
      <xdr:row>36</xdr:row>
      <xdr:rowOff>144780</xdr:rowOff>
    </xdr:to>
    <xdr:cxnSp macro="">
      <xdr:nvCxnSpPr>
        <xdr:cNvPr id="447" name="直線コネクタ 446">
          <a:extLst>
            <a:ext uri="{FF2B5EF4-FFF2-40B4-BE49-F238E27FC236}">
              <a16:creationId xmlns:a16="http://schemas.microsoft.com/office/drawing/2014/main" id="{BFBF4531-C608-4439-AA5B-B4FF9A026D2B}"/>
            </a:ext>
          </a:extLst>
        </xdr:cNvPr>
        <xdr:cNvCxnSpPr/>
      </xdr:nvCxnSpPr>
      <xdr:spPr>
        <a:xfrm>
          <a:off x="12814300" y="6240236"/>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65876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FDC2B266-A5DF-4B84-918E-286666974DDB}"/>
            </a:ext>
          </a:extLst>
        </xdr:cNvPr>
        <xdr:cNvSpPr txBox="1"/>
      </xdr:nvSpPr>
      <xdr:spPr>
        <a:xfrm>
          <a:off x="152660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44649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CA75E42E-9215-4D37-8A32-474E8074CCCC}"/>
            </a:ext>
          </a:extLst>
        </xdr:cNvPr>
        <xdr:cNvSpPr txBox="1"/>
      </xdr:nvSpPr>
      <xdr:spPr>
        <a:xfrm>
          <a:off x="14389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F0E8D0C6-1045-4CF0-8DC4-66ACC796A254}"/>
            </a:ext>
          </a:extLst>
        </xdr:cNvPr>
        <xdr:cNvSpPr txBox="1"/>
      </xdr:nvSpPr>
      <xdr:spPr>
        <a:xfrm>
          <a:off x="13500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C7C7118A-54E8-4D08-B7FA-5E920F14F043}"/>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156590</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872CE640-A172-4FA9-884D-137FEAEE6318}"/>
            </a:ext>
          </a:extLst>
        </xdr:cNvPr>
        <xdr:cNvSpPr txBox="1"/>
      </xdr:nvSpPr>
      <xdr:spPr>
        <a:xfrm>
          <a:off x="152660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117401</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B696865D-D32E-494A-99B6-1B9C2183DFCF}"/>
            </a:ext>
          </a:extLst>
        </xdr:cNvPr>
        <xdr:cNvSpPr txBox="1"/>
      </xdr:nvSpPr>
      <xdr:spPr>
        <a:xfrm>
          <a:off x="14389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40657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05D4B4D3-6C1B-4E4A-85F6-4D7AEEB92CF3}"/>
            </a:ext>
          </a:extLst>
        </xdr:cNvPr>
        <xdr:cNvSpPr txBox="1"/>
      </xdr:nvSpPr>
      <xdr:spPr>
        <a:xfrm>
          <a:off x="13500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135363</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E7160B54-5215-48A6-B106-D214DB63E3B6}"/>
            </a:ext>
          </a:extLst>
        </xdr:cNvPr>
        <xdr:cNvSpPr txBox="1"/>
      </xdr:nvSpPr>
      <xdr:spPr>
        <a:xfrm>
          <a:off x="12611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6B42A4A2-6633-4F99-8EC4-4518D26B4B5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447FE522-1918-4090-8CE3-3BDF635CAFE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662F6BDF-2AAD-435C-81BF-2E84A06D2CD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B11CB06E-E5EB-4997-ABC2-DE424F7A944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23B6FC1B-7548-49F3-88EC-69BF32C0724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B68AA2EC-FE24-4038-80F5-B2B0BF47C6F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4272ECFA-80F5-4BE1-ADFD-23B61CE5BE4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EB4A2EAD-B1BB-4675-B9D4-D02E54A9370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5F0AC606-7E10-4EA3-8E52-5C474377F74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3C314911-3201-4562-A8C1-ADA17EA9767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E2795E94-A4B5-4D5D-9BE0-7EDBF13E592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4D0CF7A6-C0A0-4C7D-B8DF-A8CA4412BDF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98F2AF2F-1A5E-4DF4-9595-074F006885C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09CF2088-2B7B-4A3D-8BD8-0EDAC436F06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2B71685B-A5A2-4DB4-98D3-FCC95F19B6C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BAB16669-2AD4-493D-B43B-850434FC070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1D09D44F-4414-4901-9767-A8F43D2F0CB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40177778-02BA-4706-AD27-91FB34ABF04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304BEBB2-1A3F-4650-973C-8735A5684E3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87923D7B-25BE-4DC2-9B8F-48F4F4C060F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561D57A9-6C76-42BB-B841-3CEB515CD16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852AB1BD-9C42-49C6-BB31-D98DF2C3007A}"/>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4468D140-B37A-48C5-965A-46B416D87BD6}"/>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01A38E05-3815-4340-90AB-A1F41EF9C3B6}"/>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A4B2935F-A0AD-4A65-907E-20D7DA92C1E2}"/>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1E555B2E-C116-46AB-84DA-351662811191}"/>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6A94DEEF-4A52-4A3B-8BE2-8CBE179E725B}"/>
            </a:ext>
          </a:extLst>
        </xdr:cNvPr>
        <xdr:cNvSpPr txBox="1"/>
      </xdr:nvSpPr>
      <xdr:spPr>
        <a:xfrm>
          <a:off x="22199600" y="666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5C6C0929-CB77-4817-831C-D22A2549C405}"/>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8D2A3C1C-D4D0-46C9-B7C2-F120786AAEDA}"/>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FB794394-9758-4122-A308-E289E29D7F4B}"/>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7347067F-21A9-4669-A410-BD3F58B3B6A9}"/>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934DE79A-6EFE-4452-BEC0-3CD1CC67092A}"/>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FA2C14A-E464-4A8D-B586-59AA2A12DFD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21DCBA9-B235-4D42-83F1-6365CA0209D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D2C7FD1-3652-4125-B081-F52022DDDCE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DAA6EB2F-C872-417A-87EA-D74B8CC7FA1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1ABDA282-8724-4355-A9FD-0709CCE0442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127813</xdr:rowOff>
    </xdr:from>
    <xdr:to>
      <xdr:col>116</xdr:col>
      <xdr:colOff>114300</xdr:colOff>
      <xdr:row>39</xdr:row>
      <xdr:rowOff>57963</xdr:rowOff>
    </xdr:to>
    <xdr:sp macro="" textlink="">
      <xdr:nvSpPr>
        <xdr:cNvPr id="493" name="楕円 492">
          <a:extLst>
            <a:ext uri="{FF2B5EF4-FFF2-40B4-BE49-F238E27FC236}">
              <a16:creationId xmlns:a16="http://schemas.microsoft.com/office/drawing/2014/main" id="{F8092339-D8C2-498D-BA6C-0231A4ADE5D4}"/>
            </a:ext>
          </a:extLst>
        </xdr:cNvPr>
        <xdr:cNvSpPr/>
      </xdr:nvSpPr>
      <xdr:spPr>
        <a:xfrm>
          <a:off x="22110700" y="664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150690</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F0B92195-3F45-42E9-B5F4-86AB6CAE9B90}"/>
            </a:ext>
          </a:extLst>
        </xdr:cNvPr>
        <xdr:cNvSpPr txBox="1"/>
      </xdr:nvSpPr>
      <xdr:spPr>
        <a:xfrm>
          <a:off x="22199600" y="649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136042</xdr:rowOff>
    </xdr:from>
    <xdr:to>
      <xdr:col>112</xdr:col>
      <xdr:colOff>38100</xdr:colOff>
      <xdr:row>39</xdr:row>
      <xdr:rowOff>66192</xdr:rowOff>
    </xdr:to>
    <xdr:sp macro="" textlink="">
      <xdr:nvSpPr>
        <xdr:cNvPr id="495" name="楕円 494">
          <a:extLst>
            <a:ext uri="{FF2B5EF4-FFF2-40B4-BE49-F238E27FC236}">
              <a16:creationId xmlns:a16="http://schemas.microsoft.com/office/drawing/2014/main" id="{5BFBEA64-6B59-45BB-8B24-EC1BE0B613AE}"/>
            </a:ext>
          </a:extLst>
        </xdr:cNvPr>
        <xdr:cNvSpPr/>
      </xdr:nvSpPr>
      <xdr:spPr>
        <a:xfrm>
          <a:off x="21272500" y="665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7163</xdr:rowOff>
    </xdr:from>
    <xdr:to>
      <xdr:col>116</xdr:col>
      <xdr:colOff>63500</xdr:colOff>
      <xdr:row>39</xdr:row>
      <xdr:rowOff>15392</xdr:rowOff>
    </xdr:to>
    <xdr:cxnSp macro="">
      <xdr:nvCxnSpPr>
        <xdr:cNvPr id="496" name="直線コネクタ 495">
          <a:extLst>
            <a:ext uri="{FF2B5EF4-FFF2-40B4-BE49-F238E27FC236}">
              <a16:creationId xmlns:a16="http://schemas.microsoft.com/office/drawing/2014/main" id="{CA8A67B6-AF6D-43A5-8636-A423C2CBB465}"/>
            </a:ext>
          </a:extLst>
        </xdr:cNvPr>
        <xdr:cNvCxnSpPr/>
      </xdr:nvCxnSpPr>
      <xdr:spPr>
        <a:xfrm flipV="1">
          <a:off x="21323300" y="6693713"/>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136957</xdr:rowOff>
    </xdr:from>
    <xdr:to>
      <xdr:col>107</xdr:col>
      <xdr:colOff>101600</xdr:colOff>
      <xdr:row>39</xdr:row>
      <xdr:rowOff>67107</xdr:rowOff>
    </xdr:to>
    <xdr:sp macro="" textlink="">
      <xdr:nvSpPr>
        <xdr:cNvPr id="497" name="楕円 496">
          <a:extLst>
            <a:ext uri="{FF2B5EF4-FFF2-40B4-BE49-F238E27FC236}">
              <a16:creationId xmlns:a16="http://schemas.microsoft.com/office/drawing/2014/main" id="{D319E617-DF6C-4F78-B317-1C6865DEB2BB}"/>
            </a:ext>
          </a:extLst>
        </xdr:cNvPr>
        <xdr:cNvSpPr/>
      </xdr:nvSpPr>
      <xdr:spPr>
        <a:xfrm>
          <a:off x="20383500" y="66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15392</xdr:rowOff>
    </xdr:from>
    <xdr:to>
      <xdr:col>111</xdr:col>
      <xdr:colOff>177800</xdr:colOff>
      <xdr:row>39</xdr:row>
      <xdr:rowOff>16307</xdr:rowOff>
    </xdr:to>
    <xdr:cxnSp macro="">
      <xdr:nvCxnSpPr>
        <xdr:cNvPr id="498" name="直線コネクタ 497">
          <a:extLst>
            <a:ext uri="{FF2B5EF4-FFF2-40B4-BE49-F238E27FC236}">
              <a16:creationId xmlns:a16="http://schemas.microsoft.com/office/drawing/2014/main" id="{FBAA24E9-93D3-4E81-8364-1132966497FD}"/>
            </a:ext>
          </a:extLst>
        </xdr:cNvPr>
        <xdr:cNvCxnSpPr/>
      </xdr:nvCxnSpPr>
      <xdr:spPr>
        <a:xfrm flipV="1">
          <a:off x="20434300" y="670194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99" name="楕円 498">
          <a:extLst>
            <a:ext uri="{FF2B5EF4-FFF2-40B4-BE49-F238E27FC236}">
              <a16:creationId xmlns:a16="http://schemas.microsoft.com/office/drawing/2014/main" id="{A104A169-CCA4-4B9E-815F-FF8ACAD2F4B8}"/>
            </a:ext>
          </a:extLst>
        </xdr:cNvPr>
        <xdr:cNvSpPr/>
      </xdr:nvSpPr>
      <xdr:spPr>
        <a:xfrm>
          <a:off x="19494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16307</xdr:rowOff>
    </xdr:from>
    <xdr:to>
      <xdr:col>107</xdr:col>
      <xdr:colOff>50800</xdr:colOff>
      <xdr:row>39</xdr:row>
      <xdr:rowOff>19050</xdr:rowOff>
    </xdr:to>
    <xdr:cxnSp macro="">
      <xdr:nvCxnSpPr>
        <xdr:cNvPr id="500" name="直線コネクタ 499">
          <a:extLst>
            <a:ext uri="{FF2B5EF4-FFF2-40B4-BE49-F238E27FC236}">
              <a16:creationId xmlns:a16="http://schemas.microsoft.com/office/drawing/2014/main" id="{C882D1DC-7BBC-4A20-BD66-21D6C35C32DC}"/>
            </a:ext>
          </a:extLst>
        </xdr:cNvPr>
        <xdr:cNvCxnSpPr/>
      </xdr:nvCxnSpPr>
      <xdr:spPr>
        <a:xfrm flipV="1">
          <a:off x="19545300" y="670285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147930</xdr:rowOff>
    </xdr:from>
    <xdr:to>
      <xdr:col>98</xdr:col>
      <xdr:colOff>38100</xdr:colOff>
      <xdr:row>39</xdr:row>
      <xdr:rowOff>78080</xdr:rowOff>
    </xdr:to>
    <xdr:sp macro="" textlink="">
      <xdr:nvSpPr>
        <xdr:cNvPr id="501" name="楕円 500">
          <a:extLst>
            <a:ext uri="{FF2B5EF4-FFF2-40B4-BE49-F238E27FC236}">
              <a16:creationId xmlns:a16="http://schemas.microsoft.com/office/drawing/2014/main" id="{A4EAEFD0-15E4-405D-96B5-35D372B93DFA}"/>
            </a:ext>
          </a:extLst>
        </xdr:cNvPr>
        <xdr:cNvSpPr/>
      </xdr:nvSpPr>
      <xdr:spPr>
        <a:xfrm>
          <a:off x="18605500" y="66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19050</xdr:rowOff>
    </xdr:from>
    <xdr:to>
      <xdr:col>102</xdr:col>
      <xdr:colOff>114300</xdr:colOff>
      <xdr:row>39</xdr:row>
      <xdr:rowOff>27280</xdr:rowOff>
    </xdr:to>
    <xdr:cxnSp macro="">
      <xdr:nvCxnSpPr>
        <xdr:cNvPr id="502" name="直線コネクタ 501">
          <a:extLst>
            <a:ext uri="{FF2B5EF4-FFF2-40B4-BE49-F238E27FC236}">
              <a16:creationId xmlns:a16="http://schemas.microsoft.com/office/drawing/2014/main" id="{684C0449-2EF8-43D2-B477-3A2E4BC9F37C}"/>
            </a:ext>
          </a:extLst>
        </xdr:cNvPr>
        <xdr:cNvCxnSpPr/>
      </xdr:nvCxnSpPr>
      <xdr:spPr>
        <a:xfrm flipV="1">
          <a:off x="18656300" y="670560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E37DB7A3-3CDB-4E49-BD4B-F6F0D80B8D22}"/>
            </a:ext>
          </a:extLst>
        </xdr:cNvPr>
        <xdr:cNvSpPr txBox="1"/>
      </xdr:nvSpPr>
      <xdr:spPr>
        <a:xfrm>
          <a:off x="21075727" y="67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DD775A23-D613-4EFE-8BE8-D58CAC057E7E}"/>
            </a:ext>
          </a:extLst>
        </xdr:cNvPr>
        <xdr:cNvSpPr txBox="1"/>
      </xdr:nvSpPr>
      <xdr:spPr>
        <a:xfrm>
          <a:off x="20199427" y="68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610E3CB0-770B-44A9-8051-1D26355148D6}"/>
            </a:ext>
          </a:extLst>
        </xdr:cNvPr>
        <xdr:cNvSpPr txBox="1"/>
      </xdr:nvSpPr>
      <xdr:spPr>
        <a:xfrm>
          <a:off x="19310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8A27ADBB-97C9-4633-BFE1-AB65FB96557A}"/>
            </a:ext>
          </a:extLst>
        </xdr:cNvPr>
        <xdr:cNvSpPr txBox="1"/>
      </xdr:nvSpPr>
      <xdr:spPr>
        <a:xfrm>
          <a:off x="18421427" y="68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82719</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39778B54-E601-456C-BFCE-3735ABFE72A3}"/>
            </a:ext>
          </a:extLst>
        </xdr:cNvPr>
        <xdr:cNvSpPr txBox="1"/>
      </xdr:nvSpPr>
      <xdr:spPr>
        <a:xfrm>
          <a:off x="21075727" y="642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83634</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A8BF11A4-67C9-4C50-BED9-8BE30F0D7A13}"/>
            </a:ext>
          </a:extLst>
        </xdr:cNvPr>
        <xdr:cNvSpPr txBox="1"/>
      </xdr:nvSpPr>
      <xdr:spPr>
        <a:xfrm>
          <a:off x="20199427" y="642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3327BABE-79D2-494A-92D1-E06225252DE8}"/>
            </a:ext>
          </a:extLst>
        </xdr:cNvPr>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94607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326CAB19-6178-4ED0-B0ED-5CCCE1F30B7A}"/>
            </a:ext>
          </a:extLst>
        </xdr:cNvPr>
        <xdr:cNvSpPr txBox="1"/>
      </xdr:nvSpPr>
      <xdr:spPr>
        <a:xfrm>
          <a:off x="18421427" y="64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FB3B3400-CEC9-417C-ABC6-7BC806CB32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66C90910-5A53-4586-9DDE-A2A38CDC56B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C493885E-9DF9-4A7F-9C80-42E0DB006EA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A0870BF8-AB8A-4B11-A5CA-7C2E2009509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89B00A0-22D8-4B6E-9FC1-BFE3BCE3914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90132BF5-F0B5-40C0-B28E-56D4D8C28B4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D40842D0-02B4-47AC-A203-4F35F6C397D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9AFEC6CD-1901-4BC1-9ECA-E266670E3E4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3E0A8CEB-1E0C-483B-9835-3666236FAE8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2E779581-0465-437C-94A9-1E66B1E77FF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9E13AC79-77EC-4E3B-92FD-CB119541042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FCB4DAB7-FB37-4541-ACD1-BA8B04CAF7A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3BC171F4-BD83-441D-96DB-23A6FAF9186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FAB90FD1-6418-41B1-951E-1170B3785F9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A119DE62-8FE4-4738-BCA6-E0048A81FF2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623C747A-A76D-418C-84CF-FE719A8DE12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1EE90F83-8203-4E57-8CAB-85594682429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0629A83C-7732-4702-B4FF-8A9632B074B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08D00EB8-32E8-4EC3-AE7F-E62D55CE2E3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3AA7788A-E980-4621-B895-F2A864FF9A9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D5A8C3BB-0CF5-49C2-8BE1-840FF8AE886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A6007728-585A-40BD-9C8B-A5391D99C97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0BA0498F-E15A-429B-B81E-37BAB484E32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DB2C0202-0C8B-4912-AABC-E68EF93F439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1987E01B-E62A-4E90-9A80-B85EC14F124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6BBA91AA-2C1C-4B58-B04C-9CAD5CC939A1}"/>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A463AD78-62AF-4AA8-8CAC-001AB925A467}"/>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1310FCA1-2360-465E-BC29-46228326D3A2}"/>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61DE1CBE-D61B-4A15-8EDA-55F927AF5DED}"/>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BF623716-5BF1-4668-BCA0-588A2AD1E389}"/>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2B039C90-9FDC-45F7-89D2-D80A2E471815}"/>
            </a:ext>
          </a:extLst>
        </xdr:cNvPr>
        <xdr:cNvSpPr txBox="1"/>
      </xdr:nvSpPr>
      <xdr:spPr>
        <a:xfrm>
          <a:off x="16357600" y="1044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89FFE842-9FE8-4F80-8FAF-D11E683E608C}"/>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C5B7596D-93E3-41B7-A2EF-E893F01011B2}"/>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CB365A74-4387-48C6-B863-66D962A41886}"/>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88621B46-D975-44D0-A233-7A9CD56FBD6D}"/>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F60BF319-4873-40AC-B9F6-4DCC236EAA41}"/>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A3C0C99-670D-4E00-B88D-BE1DC4EB903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8E16D1B-8CCE-461A-BA48-D97522246D3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51F0946-1764-4E9C-B736-3FBB293D652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A7709440-30CD-4CC1-980F-695685CCE30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8BC58C7D-D73A-406D-B003-BF1009B6B0C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552" name="楕円 551">
          <a:extLst>
            <a:ext uri="{FF2B5EF4-FFF2-40B4-BE49-F238E27FC236}">
              <a16:creationId xmlns:a16="http://schemas.microsoft.com/office/drawing/2014/main" id="{E4D740A0-4AD6-4B25-99C3-98C3CB351970}"/>
            </a:ext>
          </a:extLst>
        </xdr:cNvPr>
        <xdr:cNvSpPr/>
      </xdr:nvSpPr>
      <xdr:spPr>
        <a:xfrm>
          <a:off x="162687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11265</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1C30EEFB-0A90-43FD-BD6E-684FA30B29E0}"/>
            </a:ext>
          </a:extLst>
        </xdr:cNvPr>
        <xdr:cNvSpPr txBox="1"/>
      </xdr:nvSpPr>
      <xdr:spPr>
        <a:xfrm>
          <a:off x="16357600" y="1029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133713</xdr:rowOff>
    </xdr:from>
    <xdr:to>
      <xdr:col>81</xdr:col>
      <xdr:colOff>101600</xdr:colOff>
      <xdr:row>61</xdr:row>
      <xdr:rowOff>63863</xdr:rowOff>
    </xdr:to>
    <xdr:sp macro="" textlink="">
      <xdr:nvSpPr>
        <xdr:cNvPr id="554" name="楕円 553">
          <a:extLst>
            <a:ext uri="{FF2B5EF4-FFF2-40B4-BE49-F238E27FC236}">
              <a16:creationId xmlns:a16="http://schemas.microsoft.com/office/drawing/2014/main" id="{45F3EE98-E774-415A-843C-D4B46E8CC35B}"/>
            </a:ext>
          </a:extLst>
        </xdr:cNvPr>
        <xdr:cNvSpPr/>
      </xdr:nvSpPr>
      <xdr:spPr>
        <a:xfrm>
          <a:off x="15430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13063</xdr:rowOff>
    </xdr:from>
    <xdr:to>
      <xdr:col>85</xdr:col>
      <xdr:colOff>127000</xdr:colOff>
      <xdr:row>61</xdr:row>
      <xdr:rowOff>39188</xdr:rowOff>
    </xdr:to>
    <xdr:cxnSp macro="">
      <xdr:nvCxnSpPr>
        <xdr:cNvPr id="555" name="直線コネクタ 554">
          <a:extLst>
            <a:ext uri="{FF2B5EF4-FFF2-40B4-BE49-F238E27FC236}">
              <a16:creationId xmlns:a16="http://schemas.microsoft.com/office/drawing/2014/main" id="{8E620806-59F2-4553-8491-B2BE9FA9670C}"/>
            </a:ext>
          </a:extLst>
        </xdr:cNvPr>
        <xdr:cNvCxnSpPr/>
      </xdr:nvCxnSpPr>
      <xdr:spPr>
        <a:xfrm>
          <a:off x="15481300" y="1047151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166370</xdr:rowOff>
    </xdr:from>
    <xdr:to>
      <xdr:col>76</xdr:col>
      <xdr:colOff>165100</xdr:colOff>
      <xdr:row>61</xdr:row>
      <xdr:rowOff>96520</xdr:rowOff>
    </xdr:to>
    <xdr:sp macro="" textlink="">
      <xdr:nvSpPr>
        <xdr:cNvPr id="556" name="楕円 555">
          <a:extLst>
            <a:ext uri="{FF2B5EF4-FFF2-40B4-BE49-F238E27FC236}">
              <a16:creationId xmlns:a16="http://schemas.microsoft.com/office/drawing/2014/main" id="{B5546979-DBE6-4105-8AF2-D942ECA22AD7}"/>
            </a:ext>
          </a:extLst>
        </xdr:cNvPr>
        <xdr:cNvSpPr/>
      </xdr:nvSpPr>
      <xdr:spPr>
        <a:xfrm>
          <a:off x="14541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13063</xdr:rowOff>
    </xdr:from>
    <xdr:to>
      <xdr:col>81</xdr:col>
      <xdr:colOff>50800</xdr:colOff>
      <xdr:row>61</xdr:row>
      <xdr:rowOff>45720</xdr:rowOff>
    </xdr:to>
    <xdr:cxnSp macro="">
      <xdr:nvCxnSpPr>
        <xdr:cNvPr id="557" name="直線コネクタ 556">
          <a:extLst>
            <a:ext uri="{FF2B5EF4-FFF2-40B4-BE49-F238E27FC236}">
              <a16:creationId xmlns:a16="http://schemas.microsoft.com/office/drawing/2014/main" id="{2B9C38C1-C917-4766-B954-0D8F9F9D5DAD}"/>
            </a:ext>
          </a:extLst>
        </xdr:cNvPr>
        <xdr:cNvCxnSpPr/>
      </xdr:nvCxnSpPr>
      <xdr:spPr>
        <a:xfrm flipV="1">
          <a:off x="14592300" y="104715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122283</xdr:rowOff>
    </xdr:from>
    <xdr:to>
      <xdr:col>72</xdr:col>
      <xdr:colOff>38100</xdr:colOff>
      <xdr:row>61</xdr:row>
      <xdr:rowOff>52433</xdr:rowOff>
    </xdr:to>
    <xdr:sp macro="" textlink="">
      <xdr:nvSpPr>
        <xdr:cNvPr id="558" name="楕円 557">
          <a:extLst>
            <a:ext uri="{FF2B5EF4-FFF2-40B4-BE49-F238E27FC236}">
              <a16:creationId xmlns:a16="http://schemas.microsoft.com/office/drawing/2014/main" id="{78CF8BE0-6AF1-440F-AF80-CA888F50064C}"/>
            </a:ext>
          </a:extLst>
        </xdr:cNvPr>
        <xdr:cNvSpPr/>
      </xdr:nvSpPr>
      <xdr:spPr>
        <a:xfrm>
          <a:off x="13652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1633</xdr:rowOff>
    </xdr:from>
    <xdr:to>
      <xdr:col>76</xdr:col>
      <xdr:colOff>114300</xdr:colOff>
      <xdr:row>61</xdr:row>
      <xdr:rowOff>45720</xdr:rowOff>
    </xdr:to>
    <xdr:cxnSp macro="">
      <xdr:nvCxnSpPr>
        <xdr:cNvPr id="559" name="直線コネクタ 558">
          <a:extLst>
            <a:ext uri="{FF2B5EF4-FFF2-40B4-BE49-F238E27FC236}">
              <a16:creationId xmlns:a16="http://schemas.microsoft.com/office/drawing/2014/main" id="{6897A462-0B71-4EC3-891B-02835255B17C}"/>
            </a:ext>
          </a:extLst>
        </xdr:cNvPr>
        <xdr:cNvCxnSpPr/>
      </xdr:nvCxnSpPr>
      <xdr:spPr>
        <a:xfrm>
          <a:off x="13703300" y="1046008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30843</xdr:rowOff>
    </xdr:from>
    <xdr:to>
      <xdr:col>67</xdr:col>
      <xdr:colOff>101600</xdr:colOff>
      <xdr:row>60</xdr:row>
      <xdr:rowOff>132443</xdr:rowOff>
    </xdr:to>
    <xdr:sp macro="" textlink="">
      <xdr:nvSpPr>
        <xdr:cNvPr id="560" name="楕円 559">
          <a:extLst>
            <a:ext uri="{FF2B5EF4-FFF2-40B4-BE49-F238E27FC236}">
              <a16:creationId xmlns:a16="http://schemas.microsoft.com/office/drawing/2014/main" id="{0FEC73B7-299F-419D-803F-6AC7A9789674}"/>
            </a:ext>
          </a:extLst>
        </xdr:cNvPr>
        <xdr:cNvSpPr/>
      </xdr:nvSpPr>
      <xdr:spPr>
        <a:xfrm>
          <a:off x="12763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81643</xdr:rowOff>
    </xdr:from>
    <xdr:to>
      <xdr:col>71</xdr:col>
      <xdr:colOff>177800</xdr:colOff>
      <xdr:row>61</xdr:row>
      <xdr:rowOff>1633</xdr:rowOff>
    </xdr:to>
    <xdr:cxnSp macro="">
      <xdr:nvCxnSpPr>
        <xdr:cNvPr id="561" name="直線コネクタ 560">
          <a:extLst>
            <a:ext uri="{FF2B5EF4-FFF2-40B4-BE49-F238E27FC236}">
              <a16:creationId xmlns:a16="http://schemas.microsoft.com/office/drawing/2014/main" id="{06A48297-AFF9-46BC-ABF8-F3A08E5ADD97}"/>
            </a:ext>
          </a:extLst>
        </xdr:cNvPr>
        <xdr:cNvCxnSpPr/>
      </xdr:nvCxnSpPr>
      <xdr:spPr>
        <a:xfrm>
          <a:off x="12814300" y="1036864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562" name="n_1aveValue【学校施設】&#10;有形固定資産減価償却率">
          <a:extLst>
            <a:ext uri="{FF2B5EF4-FFF2-40B4-BE49-F238E27FC236}">
              <a16:creationId xmlns:a16="http://schemas.microsoft.com/office/drawing/2014/main" id="{01EB21E4-52EC-47DF-BDDF-E384CD78F1B2}"/>
            </a:ext>
          </a:extLst>
        </xdr:cNvPr>
        <xdr:cNvSpPr txBox="1"/>
      </xdr:nvSpPr>
      <xdr:spPr>
        <a:xfrm>
          <a:off x="152660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63" name="n_2aveValue【学校施設】&#10;有形固定資産減価償却率">
          <a:extLst>
            <a:ext uri="{FF2B5EF4-FFF2-40B4-BE49-F238E27FC236}">
              <a16:creationId xmlns:a16="http://schemas.microsoft.com/office/drawing/2014/main" id="{FC150C50-0B64-4EFB-B938-C7B0DAAC2E8E}"/>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564" name="n_3aveValue【学校施設】&#10;有形固定資産減価償却率">
          <a:extLst>
            <a:ext uri="{FF2B5EF4-FFF2-40B4-BE49-F238E27FC236}">
              <a16:creationId xmlns:a16="http://schemas.microsoft.com/office/drawing/2014/main" id="{8B86EC26-2788-4FBD-9006-4FBF6B3829F1}"/>
            </a:ext>
          </a:extLst>
        </xdr:cNvPr>
        <xdr:cNvSpPr txBox="1"/>
      </xdr:nvSpPr>
      <xdr:spPr>
        <a:xfrm>
          <a:off x="13500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565" name="n_4aveValue【学校施設】&#10;有形固定資産減価償却率">
          <a:extLst>
            <a:ext uri="{FF2B5EF4-FFF2-40B4-BE49-F238E27FC236}">
              <a16:creationId xmlns:a16="http://schemas.microsoft.com/office/drawing/2014/main" id="{CC14E3F6-6DC5-4988-ACD0-6BA38C14FC64}"/>
            </a:ext>
          </a:extLst>
        </xdr:cNvPr>
        <xdr:cNvSpPr txBox="1"/>
      </xdr:nvSpPr>
      <xdr:spPr>
        <a:xfrm>
          <a:off x="12611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80390</xdr:rowOff>
    </xdr:from>
    <xdr:ext cx="405111" cy="259045"/>
    <xdr:sp macro="" textlink="">
      <xdr:nvSpPr>
        <xdr:cNvPr id="566" name="n_1mainValue【学校施設】&#10;有形固定資産減価償却率">
          <a:extLst>
            <a:ext uri="{FF2B5EF4-FFF2-40B4-BE49-F238E27FC236}">
              <a16:creationId xmlns:a16="http://schemas.microsoft.com/office/drawing/2014/main" id="{D8A3C4F1-6DF7-45D8-A246-65E33FF1DCC5}"/>
            </a:ext>
          </a:extLst>
        </xdr:cNvPr>
        <xdr:cNvSpPr txBox="1"/>
      </xdr:nvSpPr>
      <xdr:spPr>
        <a:xfrm>
          <a:off x="15266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87647</xdr:rowOff>
    </xdr:from>
    <xdr:ext cx="405111" cy="259045"/>
    <xdr:sp macro="" textlink="">
      <xdr:nvSpPr>
        <xdr:cNvPr id="567" name="n_2mainValue【学校施設】&#10;有形固定資産減価償却率">
          <a:extLst>
            <a:ext uri="{FF2B5EF4-FFF2-40B4-BE49-F238E27FC236}">
              <a16:creationId xmlns:a16="http://schemas.microsoft.com/office/drawing/2014/main" id="{4F8F311F-1E2F-45A4-933D-0BF2EE83EBA8}"/>
            </a:ext>
          </a:extLst>
        </xdr:cNvPr>
        <xdr:cNvSpPr txBox="1"/>
      </xdr:nvSpPr>
      <xdr:spPr>
        <a:xfrm>
          <a:off x="14389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68960</xdr:rowOff>
    </xdr:from>
    <xdr:ext cx="405111" cy="259045"/>
    <xdr:sp macro="" textlink="">
      <xdr:nvSpPr>
        <xdr:cNvPr id="568" name="n_3mainValue【学校施設】&#10;有形固定資産減価償却率">
          <a:extLst>
            <a:ext uri="{FF2B5EF4-FFF2-40B4-BE49-F238E27FC236}">
              <a16:creationId xmlns:a16="http://schemas.microsoft.com/office/drawing/2014/main" id="{F724DF71-ED2F-4782-8A87-E92FAC99B5F5}"/>
            </a:ext>
          </a:extLst>
        </xdr:cNvPr>
        <xdr:cNvSpPr txBox="1"/>
      </xdr:nvSpPr>
      <xdr:spPr>
        <a:xfrm>
          <a:off x="135007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148970</xdr:rowOff>
    </xdr:from>
    <xdr:ext cx="405111" cy="259045"/>
    <xdr:sp macro="" textlink="">
      <xdr:nvSpPr>
        <xdr:cNvPr id="569" name="n_4mainValue【学校施設】&#10;有形固定資産減価償却率">
          <a:extLst>
            <a:ext uri="{FF2B5EF4-FFF2-40B4-BE49-F238E27FC236}">
              <a16:creationId xmlns:a16="http://schemas.microsoft.com/office/drawing/2014/main" id="{673957B0-6BAF-4463-BB1D-E073ADE753F5}"/>
            </a:ext>
          </a:extLst>
        </xdr:cNvPr>
        <xdr:cNvSpPr txBox="1"/>
      </xdr:nvSpPr>
      <xdr:spPr>
        <a:xfrm>
          <a:off x="12611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6C41EBCE-9341-40D3-992C-3B63583EFF6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B7A7F1FB-AFA2-4E1B-944E-0849A772F82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6B5175D3-EFA0-4724-BA4A-82DF2BF3653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550CACB7-D0BD-44F9-8B53-4E4F7C81B50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9CC1DE5B-0A96-4CD5-B986-F013441078A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8ECCB987-064D-4C60-9F67-83B0111A789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BDBE3B02-DA22-4857-9FC4-83C25A71C89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83C7820-5126-4530-8656-C5B5D39950F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E059E96-7991-455C-B67D-94AF7011AB9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38C397D3-8E49-4CA0-8E3F-29B41FD3219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1A0EC658-AD95-4013-9AD4-EDCCF5588A7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64E73DE4-00F6-4E50-95BB-FE0A3A0AF16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925B7C2F-7D9E-4A1E-A594-965D4BC2DF6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8101114B-AB21-4C6E-8492-5C07260EA202}"/>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E134D76C-1CCC-4CF3-B057-BFA053A63C7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E4979214-1465-4881-8D80-50EE39D9E0D0}"/>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C174DF35-534B-49FB-B331-6DAE78AF367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0FAC380A-9E84-4059-861E-B2B9301CE7E7}"/>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8BB5238-A6F1-4CDA-8712-9A0A722B087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BDF076E8-CA6B-4290-9F6D-FC1BE812B90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D7A458C6-2060-48DD-82CD-2206CD868B0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D84309FF-BCC1-4525-B679-4E62D354167C}"/>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E0E9A9E3-7D66-4449-8734-AB4F05EF8740}"/>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CE4B817C-9171-4AB8-8D87-48C2C38C65FE}"/>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FFF9F952-0480-4F6C-B8B0-01B99A06C710}"/>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92E62296-CDC0-4F62-927C-30BC75EEC676}"/>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596" name="【学校施設】&#10;一人当たり面積平均値テキスト">
          <a:extLst>
            <a:ext uri="{FF2B5EF4-FFF2-40B4-BE49-F238E27FC236}">
              <a16:creationId xmlns:a16="http://schemas.microsoft.com/office/drawing/2014/main" id="{FA5EF39A-15B3-45BF-ABDC-AE0C7151F891}"/>
            </a:ext>
          </a:extLst>
        </xdr:cNvPr>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16E07713-A569-40E8-86F1-53E09867F397}"/>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99FD4C0D-C890-4031-ACF5-0923F7A3B04F}"/>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95BA3C86-5E6E-4972-9AD0-B8CC28E24181}"/>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649C223D-6AA5-48FA-B5A5-C9787B674E42}"/>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F5B08928-665C-4A02-B305-AA919FEC26BC}"/>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5BB916F-7E6D-4BAD-8CBF-747DD67F1A7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8FFFE88-BB75-417A-8C8D-124FCC3A702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F79AD23-490A-4CCF-952E-97C1F1EA3D6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5FC6B6F-9D7E-4A98-A99C-CB7ED293213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0739C69-22A8-4038-A289-49375B050DE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127325</xdr:rowOff>
    </xdr:from>
    <xdr:to>
      <xdr:col>116</xdr:col>
      <xdr:colOff>114300</xdr:colOff>
      <xdr:row>63</xdr:row>
      <xdr:rowOff>57475</xdr:rowOff>
    </xdr:to>
    <xdr:sp macro="" textlink="">
      <xdr:nvSpPr>
        <xdr:cNvPr id="607" name="楕円 606">
          <a:extLst>
            <a:ext uri="{FF2B5EF4-FFF2-40B4-BE49-F238E27FC236}">
              <a16:creationId xmlns:a16="http://schemas.microsoft.com/office/drawing/2014/main" id="{BCB4E9ED-3FEA-4143-9A08-7C53447EA321}"/>
            </a:ext>
          </a:extLst>
        </xdr:cNvPr>
        <xdr:cNvSpPr/>
      </xdr:nvSpPr>
      <xdr:spPr>
        <a:xfrm>
          <a:off x="22110700" y="1075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63872</xdr:rowOff>
    </xdr:from>
    <xdr:ext cx="469744" cy="259045"/>
    <xdr:sp macro="" textlink="">
      <xdr:nvSpPr>
        <xdr:cNvPr id="608" name="【学校施設】&#10;一人当たり面積該当値テキスト">
          <a:extLst>
            <a:ext uri="{FF2B5EF4-FFF2-40B4-BE49-F238E27FC236}">
              <a16:creationId xmlns:a16="http://schemas.microsoft.com/office/drawing/2014/main" id="{21C33725-759D-424F-B143-70BE021559D8}"/>
            </a:ext>
          </a:extLst>
        </xdr:cNvPr>
        <xdr:cNvSpPr txBox="1"/>
      </xdr:nvSpPr>
      <xdr:spPr>
        <a:xfrm>
          <a:off x="22199600" y="106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130159</xdr:rowOff>
    </xdr:from>
    <xdr:to>
      <xdr:col>112</xdr:col>
      <xdr:colOff>38100</xdr:colOff>
      <xdr:row>63</xdr:row>
      <xdr:rowOff>60309</xdr:rowOff>
    </xdr:to>
    <xdr:sp macro="" textlink="">
      <xdr:nvSpPr>
        <xdr:cNvPr id="609" name="楕円 608">
          <a:extLst>
            <a:ext uri="{FF2B5EF4-FFF2-40B4-BE49-F238E27FC236}">
              <a16:creationId xmlns:a16="http://schemas.microsoft.com/office/drawing/2014/main" id="{62BF2FDB-5C8F-48F2-AB3F-57CB6B6B4A6E}"/>
            </a:ext>
          </a:extLst>
        </xdr:cNvPr>
        <xdr:cNvSpPr/>
      </xdr:nvSpPr>
      <xdr:spPr>
        <a:xfrm>
          <a:off x="21272500" y="107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6675</xdr:rowOff>
    </xdr:from>
    <xdr:to>
      <xdr:col>116</xdr:col>
      <xdr:colOff>63500</xdr:colOff>
      <xdr:row>63</xdr:row>
      <xdr:rowOff>9509</xdr:rowOff>
    </xdr:to>
    <xdr:cxnSp macro="">
      <xdr:nvCxnSpPr>
        <xdr:cNvPr id="610" name="直線コネクタ 609">
          <a:extLst>
            <a:ext uri="{FF2B5EF4-FFF2-40B4-BE49-F238E27FC236}">
              <a16:creationId xmlns:a16="http://schemas.microsoft.com/office/drawing/2014/main" id="{9696457F-220F-473A-AFCF-524582AAB7AF}"/>
            </a:ext>
          </a:extLst>
        </xdr:cNvPr>
        <xdr:cNvCxnSpPr/>
      </xdr:nvCxnSpPr>
      <xdr:spPr>
        <a:xfrm flipV="1">
          <a:off x="21323300" y="10808025"/>
          <a:ext cx="8382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130617</xdr:rowOff>
    </xdr:from>
    <xdr:to>
      <xdr:col>107</xdr:col>
      <xdr:colOff>101600</xdr:colOff>
      <xdr:row>63</xdr:row>
      <xdr:rowOff>60767</xdr:rowOff>
    </xdr:to>
    <xdr:sp macro="" textlink="">
      <xdr:nvSpPr>
        <xdr:cNvPr id="611" name="楕円 610">
          <a:extLst>
            <a:ext uri="{FF2B5EF4-FFF2-40B4-BE49-F238E27FC236}">
              <a16:creationId xmlns:a16="http://schemas.microsoft.com/office/drawing/2014/main" id="{63411A51-A5FA-45CA-A9B5-49133C308624}"/>
            </a:ext>
          </a:extLst>
        </xdr:cNvPr>
        <xdr:cNvSpPr/>
      </xdr:nvSpPr>
      <xdr:spPr>
        <a:xfrm>
          <a:off x="20383500" y="107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9509</xdr:rowOff>
    </xdr:from>
    <xdr:to>
      <xdr:col>111</xdr:col>
      <xdr:colOff>177800</xdr:colOff>
      <xdr:row>63</xdr:row>
      <xdr:rowOff>9967</xdr:rowOff>
    </xdr:to>
    <xdr:cxnSp macro="">
      <xdr:nvCxnSpPr>
        <xdr:cNvPr id="612" name="直線コネクタ 611">
          <a:extLst>
            <a:ext uri="{FF2B5EF4-FFF2-40B4-BE49-F238E27FC236}">
              <a16:creationId xmlns:a16="http://schemas.microsoft.com/office/drawing/2014/main" id="{7FB061BB-9627-4163-913D-4F08325D4DF5}"/>
            </a:ext>
          </a:extLst>
        </xdr:cNvPr>
        <xdr:cNvCxnSpPr/>
      </xdr:nvCxnSpPr>
      <xdr:spPr>
        <a:xfrm flipV="1">
          <a:off x="20434300" y="10810859"/>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132172</xdr:rowOff>
    </xdr:from>
    <xdr:to>
      <xdr:col>102</xdr:col>
      <xdr:colOff>165100</xdr:colOff>
      <xdr:row>63</xdr:row>
      <xdr:rowOff>62322</xdr:rowOff>
    </xdr:to>
    <xdr:sp macro="" textlink="">
      <xdr:nvSpPr>
        <xdr:cNvPr id="613" name="楕円 612">
          <a:extLst>
            <a:ext uri="{FF2B5EF4-FFF2-40B4-BE49-F238E27FC236}">
              <a16:creationId xmlns:a16="http://schemas.microsoft.com/office/drawing/2014/main" id="{F5472C56-3DEB-467B-ABFF-634179A73DFC}"/>
            </a:ext>
          </a:extLst>
        </xdr:cNvPr>
        <xdr:cNvSpPr/>
      </xdr:nvSpPr>
      <xdr:spPr>
        <a:xfrm>
          <a:off x="19494500" y="1076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9967</xdr:rowOff>
    </xdr:from>
    <xdr:to>
      <xdr:col>107</xdr:col>
      <xdr:colOff>50800</xdr:colOff>
      <xdr:row>63</xdr:row>
      <xdr:rowOff>11522</xdr:rowOff>
    </xdr:to>
    <xdr:cxnSp macro="">
      <xdr:nvCxnSpPr>
        <xdr:cNvPr id="614" name="直線コネクタ 613">
          <a:extLst>
            <a:ext uri="{FF2B5EF4-FFF2-40B4-BE49-F238E27FC236}">
              <a16:creationId xmlns:a16="http://schemas.microsoft.com/office/drawing/2014/main" id="{EFEBE501-D53D-4968-86B6-DEED17FEECA9}"/>
            </a:ext>
          </a:extLst>
        </xdr:cNvPr>
        <xdr:cNvCxnSpPr/>
      </xdr:nvCxnSpPr>
      <xdr:spPr>
        <a:xfrm flipV="1">
          <a:off x="19545300" y="10811317"/>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135006</xdr:rowOff>
    </xdr:from>
    <xdr:to>
      <xdr:col>98</xdr:col>
      <xdr:colOff>38100</xdr:colOff>
      <xdr:row>63</xdr:row>
      <xdr:rowOff>65156</xdr:rowOff>
    </xdr:to>
    <xdr:sp macro="" textlink="">
      <xdr:nvSpPr>
        <xdr:cNvPr id="615" name="楕円 614">
          <a:extLst>
            <a:ext uri="{FF2B5EF4-FFF2-40B4-BE49-F238E27FC236}">
              <a16:creationId xmlns:a16="http://schemas.microsoft.com/office/drawing/2014/main" id="{827482A1-75F4-479B-8528-85D4980CE7BC}"/>
            </a:ext>
          </a:extLst>
        </xdr:cNvPr>
        <xdr:cNvSpPr/>
      </xdr:nvSpPr>
      <xdr:spPr>
        <a:xfrm>
          <a:off x="18605500" y="1076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11522</xdr:rowOff>
    </xdr:from>
    <xdr:to>
      <xdr:col>102</xdr:col>
      <xdr:colOff>114300</xdr:colOff>
      <xdr:row>63</xdr:row>
      <xdr:rowOff>14356</xdr:rowOff>
    </xdr:to>
    <xdr:cxnSp macro="">
      <xdr:nvCxnSpPr>
        <xdr:cNvPr id="616" name="直線コネクタ 615">
          <a:extLst>
            <a:ext uri="{FF2B5EF4-FFF2-40B4-BE49-F238E27FC236}">
              <a16:creationId xmlns:a16="http://schemas.microsoft.com/office/drawing/2014/main" id="{C349BB02-6B12-4F75-9716-0F6FAE388236}"/>
            </a:ext>
          </a:extLst>
        </xdr:cNvPr>
        <xdr:cNvCxnSpPr/>
      </xdr:nvCxnSpPr>
      <xdr:spPr>
        <a:xfrm flipV="1">
          <a:off x="18656300" y="10812872"/>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617" name="n_1aveValue【学校施設】&#10;一人当たり面積">
          <a:extLst>
            <a:ext uri="{FF2B5EF4-FFF2-40B4-BE49-F238E27FC236}">
              <a16:creationId xmlns:a16="http://schemas.microsoft.com/office/drawing/2014/main" id="{EDF10913-4C07-4414-8F9B-199F390C94CF}"/>
            </a:ext>
          </a:extLst>
        </xdr:cNvPr>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618" name="n_2aveValue【学校施設】&#10;一人当たり面積">
          <a:extLst>
            <a:ext uri="{FF2B5EF4-FFF2-40B4-BE49-F238E27FC236}">
              <a16:creationId xmlns:a16="http://schemas.microsoft.com/office/drawing/2014/main" id="{0017156E-1519-4252-BCBF-94635A975B0D}"/>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619" name="n_3aveValue【学校施設】&#10;一人当たり面積">
          <a:extLst>
            <a:ext uri="{FF2B5EF4-FFF2-40B4-BE49-F238E27FC236}">
              <a16:creationId xmlns:a16="http://schemas.microsoft.com/office/drawing/2014/main" id="{26B6ABA7-3A19-4D58-A469-82F4F8961034}"/>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620" name="n_4aveValue【学校施設】&#10;一人当たり面積">
          <a:extLst>
            <a:ext uri="{FF2B5EF4-FFF2-40B4-BE49-F238E27FC236}">
              <a16:creationId xmlns:a16="http://schemas.microsoft.com/office/drawing/2014/main" id="{E8FAEC34-AACC-4202-B894-97DBF5CFE3E5}"/>
            </a:ext>
          </a:extLst>
        </xdr:cNvPr>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51436</xdr:rowOff>
    </xdr:from>
    <xdr:ext cx="469744" cy="259045"/>
    <xdr:sp macro="" textlink="">
      <xdr:nvSpPr>
        <xdr:cNvPr id="621" name="n_1mainValue【学校施設】&#10;一人当たり面積">
          <a:extLst>
            <a:ext uri="{FF2B5EF4-FFF2-40B4-BE49-F238E27FC236}">
              <a16:creationId xmlns:a16="http://schemas.microsoft.com/office/drawing/2014/main" id="{CB20FF42-C02E-40FA-B997-B6D46B6E11BC}"/>
            </a:ext>
          </a:extLst>
        </xdr:cNvPr>
        <xdr:cNvSpPr txBox="1"/>
      </xdr:nvSpPr>
      <xdr:spPr>
        <a:xfrm>
          <a:off x="21075727" y="1085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51894</xdr:rowOff>
    </xdr:from>
    <xdr:ext cx="469744" cy="259045"/>
    <xdr:sp macro="" textlink="">
      <xdr:nvSpPr>
        <xdr:cNvPr id="622" name="n_2mainValue【学校施設】&#10;一人当たり面積">
          <a:extLst>
            <a:ext uri="{FF2B5EF4-FFF2-40B4-BE49-F238E27FC236}">
              <a16:creationId xmlns:a16="http://schemas.microsoft.com/office/drawing/2014/main" id="{EB990CF3-E19E-4EB2-A1B5-A9E51121E121}"/>
            </a:ext>
          </a:extLst>
        </xdr:cNvPr>
        <xdr:cNvSpPr txBox="1"/>
      </xdr:nvSpPr>
      <xdr:spPr>
        <a:xfrm>
          <a:off x="20199427" y="1085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53449</xdr:rowOff>
    </xdr:from>
    <xdr:ext cx="469744" cy="259045"/>
    <xdr:sp macro="" textlink="">
      <xdr:nvSpPr>
        <xdr:cNvPr id="623" name="n_3mainValue【学校施設】&#10;一人当たり面積">
          <a:extLst>
            <a:ext uri="{FF2B5EF4-FFF2-40B4-BE49-F238E27FC236}">
              <a16:creationId xmlns:a16="http://schemas.microsoft.com/office/drawing/2014/main" id="{32E2F29E-0FCA-4B42-A5C8-1652A13FF804}"/>
            </a:ext>
          </a:extLst>
        </xdr:cNvPr>
        <xdr:cNvSpPr txBox="1"/>
      </xdr:nvSpPr>
      <xdr:spPr>
        <a:xfrm>
          <a:off x="19310427" y="1085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56283</xdr:rowOff>
    </xdr:from>
    <xdr:ext cx="469744" cy="259045"/>
    <xdr:sp macro="" textlink="">
      <xdr:nvSpPr>
        <xdr:cNvPr id="624" name="n_4mainValue【学校施設】&#10;一人当たり面積">
          <a:extLst>
            <a:ext uri="{FF2B5EF4-FFF2-40B4-BE49-F238E27FC236}">
              <a16:creationId xmlns:a16="http://schemas.microsoft.com/office/drawing/2014/main" id="{1D14F6DC-C1F6-425A-A910-32CDF0AF264F}"/>
            </a:ext>
          </a:extLst>
        </xdr:cNvPr>
        <xdr:cNvSpPr txBox="1"/>
      </xdr:nvSpPr>
      <xdr:spPr>
        <a:xfrm>
          <a:off x="18421427" y="1085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D95D79D4-7308-429A-A1D2-2D2296E4C08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CE2B810A-094E-49A4-8026-BD7250BA37B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7A3FEA45-6D67-488E-AA05-2F6F6988869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7D279EDC-3B25-43FA-9B35-024909DC7B9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8A165CD1-5A83-4034-BF8D-8875AC4CF1F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C04310D-7868-4CC5-A54D-1FBA2875FAE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267FC29B-A6A5-44B3-B35B-3417551E622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8E7A6F-68B9-44A4-9901-7971732D374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E91EF0C4-6C64-43BC-999A-3DE22D2CC93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9E713BD0-D2BD-4ABD-804D-4FCFDE170BD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DFFE2C31-52A9-4385-B186-7A2C0FEE07A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DD475168-F328-4549-A7E2-AE754E17690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8256C4F4-2BBA-468D-B30D-49D697BCFB0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5CDB812E-EAEE-40AA-AF14-2B35D215DC1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BCD066A8-BA1C-486E-92A0-48BAC03C76C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A7E6DED3-0572-4544-830E-8C92AD5478D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DA10BE70-FFFF-4DB4-A78C-5461D41871D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CB9E3C03-6636-4BF2-BF71-8DD93D08935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D57137F8-128E-47D4-8C29-2E6CB416A98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2C67EB6F-0E20-4CEA-A131-55BD559CC56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5" name="テキスト ボックス 644">
          <a:extLst>
            <a:ext uri="{FF2B5EF4-FFF2-40B4-BE49-F238E27FC236}">
              <a16:creationId xmlns:a16="http://schemas.microsoft.com/office/drawing/2014/main" id="{18F07784-8FC9-4431-B516-1095ACEC2505}"/>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B1BE5EDD-F487-4F08-B6E7-1089665A21D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FF40A66A-CCA0-4222-B350-83AE1B1513C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8" name="直線コネクタ 647">
          <a:extLst>
            <a:ext uri="{FF2B5EF4-FFF2-40B4-BE49-F238E27FC236}">
              <a16:creationId xmlns:a16="http://schemas.microsoft.com/office/drawing/2014/main" id="{4384DD0B-4B65-4EF2-8D21-4FAD50F8B0B8}"/>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9" name="【児童館】&#10;有形固定資産減価償却率最小値テキスト">
          <a:extLst>
            <a:ext uri="{FF2B5EF4-FFF2-40B4-BE49-F238E27FC236}">
              <a16:creationId xmlns:a16="http://schemas.microsoft.com/office/drawing/2014/main" id="{CDD81214-B86D-42E7-ACFA-E96DBDCBB19D}"/>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0" name="直線コネクタ 649">
          <a:extLst>
            <a:ext uri="{FF2B5EF4-FFF2-40B4-BE49-F238E27FC236}">
              <a16:creationId xmlns:a16="http://schemas.microsoft.com/office/drawing/2014/main" id="{C8FB061B-7793-4494-81C8-BB5C8325104B}"/>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1" name="【児童館】&#10;有形固定資産減価償却率最大値テキスト">
          <a:extLst>
            <a:ext uri="{FF2B5EF4-FFF2-40B4-BE49-F238E27FC236}">
              <a16:creationId xmlns:a16="http://schemas.microsoft.com/office/drawing/2014/main" id="{661FF06A-A72C-4653-9113-403499CA255B}"/>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2" name="直線コネクタ 651">
          <a:extLst>
            <a:ext uri="{FF2B5EF4-FFF2-40B4-BE49-F238E27FC236}">
              <a16:creationId xmlns:a16="http://schemas.microsoft.com/office/drawing/2014/main" id="{5785DFF9-C2BF-4E10-B893-F8EC930C543A}"/>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58438</xdr:rowOff>
    </xdr:from>
    <xdr:ext cx="405111" cy="259045"/>
    <xdr:sp macro="" textlink="">
      <xdr:nvSpPr>
        <xdr:cNvPr id="653" name="【児童館】&#10;有形固定資産減価償却率平均値テキスト">
          <a:extLst>
            <a:ext uri="{FF2B5EF4-FFF2-40B4-BE49-F238E27FC236}">
              <a16:creationId xmlns:a16="http://schemas.microsoft.com/office/drawing/2014/main" id="{4A999A50-792F-4230-A0EB-FF6E819B7EE2}"/>
            </a:ext>
          </a:extLst>
        </xdr:cNvPr>
        <xdr:cNvSpPr txBox="1"/>
      </xdr:nvSpPr>
      <xdr:spPr>
        <a:xfrm>
          <a:off x="16357600" y="13945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80011</xdr:rowOff>
    </xdr:from>
    <xdr:to>
      <xdr:col>85</xdr:col>
      <xdr:colOff>177800</xdr:colOff>
      <xdr:row>82</xdr:row>
      <xdr:rowOff>10161</xdr:rowOff>
    </xdr:to>
    <xdr:sp macro="" textlink="">
      <xdr:nvSpPr>
        <xdr:cNvPr id="654" name="フローチャート: 判断 653">
          <a:extLst>
            <a:ext uri="{FF2B5EF4-FFF2-40B4-BE49-F238E27FC236}">
              <a16:creationId xmlns:a16="http://schemas.microsoft.com/office/drawing/2014/main" id="{D14935E5-D5D8-4B3A-B497-89C509E00139}"/>
            </a:ext>
          </a:extLst>
        </xdr:cNvPr>
        <xdr:cNvSpPr/>
      </xdr:nvSpPr>
      <xdr:spPr>
        <a:xfrm>
          <a:off x="16268700" y="1396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152400</xdr:rowOff>
    </xdr:from>
    <xdr:to>
      <xdr:col>81</xdr:col>
      <xdr:colOff>101600</xdr:colOff>
      <xdr:row>82</xdr:row>
      <xdr:rowOff>82550</xdr:rowOff>
    </xdr:to>
    <xdr:sp macro="" textlink="">
      <xdr:nvSpPr>
        <xdr:cNvPr id="655" name="フローチャート: 判断 654">
          <a:extLst>
            <a:ext uri="{FF2B5EF4-FFF2-40B4-BE49-F238E27FC236}">
              <a16:creationId xmlns:a16="http://schemas.microsoft.com/office/drawing/2014/main" id="{1A96B6B7-EB88-44B7-9F07-0AFCCDBE8485}"/>
            </a:ext>
          </a:extLst>
        </xdr:cNvPr>
        <xdr:cNvSpPr/>
      </xdr:nvSpPr>
      <xdr:spPr>
        <a:xfrm>
          <a:off x="154305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5080</xdr:rowOff>
    </xdr:from>
    <xdr:to>
      <xdr:col>76</xdr:col>
      <xdr:colOff>165100</xdr:colOff>
      <xdr:row>82</xdr:row>
      <xdr:rowOff>106680</xdr:rowOff>
    </xdr:to>
    <xdr:sp macro="" textlink="">
      <xdr:nvSpPr>
        <xdr:cNvPr id="656" name="フローチャート: 判断 655">
          <a:extLst>
            <a:ext uri="{FF2B5EF4-FFF2-40B4-BE49-F238E27FC236}">
              <a16:creationId xmlns:a16="http://schemas.microsoft.com/office/drawing/2014/main" id="{16296124-73F0-46C2-8F75-BE07EDB85543}"/>
            </a:ext>
          </a:extLst>
        </xdr:cNvPr>
        <xdr:cNvSpPr/>
      </xdr:nvSpPr>
      <xdr:spPr>
        <a:xfrm>
          <a:off x="14541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165100</xdr:rowOff>
    </xdr:from>
    <xdr:to>
      <xdr:col>72</xdr:col>
      <xdr:colOff>38100</xdr:colOff>
      <xdr:row>82</xdr:row>
      <xdr:rowOff>95250</xdr:rowOff>
    </xdr:to>
    <xdr:sp macro="" textlink="">
      <xdr:nvSpPr>
        <xdr:cNvPr id="657" name="フローチャート: 判断 656">
          <a:extLst>
            <a:ext uri="{FF2B5EF4-FFF2-40B4-BE49-F238E27FC236}">
              <a16:creationId xmlns:a16="http://schemas.microsoft.com/office/drawing/2014/main" id="{B90BBFAA-74B6-45F1-B659-DBFF039BBC05}"/>
            </a:ext>
          </a:extLst>
        </xdr:cNvPr>
        <xdr:cNvSpPr/>
      </xdr:nvSpPr>
      <xdr:spPr>
        <a:xfrm>
          <a:off x="13652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36830</xdr:rowOff>
    </xdr:from>
    <xdr:to>
      <xdr:col>67</xdr:col>
      <xdr:colOff>101600</xdr:colOff>
      <xdr:row>82</xdr:row>
      <xdr:rowOff>138430</xdr:rowOff>
    </xdr:to>
    <xdr:sp macro="" textlink="">
      <xdr:nvSpPr>
        <xdr:cNvPr id="658" name="フローチャート: 判断 657">
          <a:extLst>
            <a:ext uri="{FF2B5EF4-FFF2-40B4-BE49-F238E27FC236}">
              <a16:creationId xmlns:a16="http://schemas.microsoft.com/office/drawing/2014/main" id="{F3AC578F-EBCC-4C65-83FE-2AA325C0985F}"/>
            </a:ext>
          </a:extLst>
        </xdr:cNvPr>
        <xdr:cNvSpPr/>
      </xdr:nvSpPr>
      <xdr:spPr>
        <a:xfrm>
          <a:off x="12763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8C185E6C-17E8-4121-93DE-533C8A1BE8F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CD5768D-05C1-4C1D-BE18-84AC1EEAE8B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75AED1A7-7BAA-4E69-86EC-A6DC0EA0644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62D55CF-68E2-43CF-9FBB-EFA4D303867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DA7BF30D-89A8-4F6A-B542-6DA02FFA156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111761</xdr:rowOff>
    </xdr:from>
    <xdr:to>
      <xdr:col>85</xdr:col>
      <xdr:colOff>177800</xdr:colOff>
      <xdr:row>81</xdr:row>
      <xdr:rowOff>41911</xdr:rowOff>
    </xdr:to>
    <xdr:sp macro="" textlink="">
      <xdr:nvSpPr>
        <xdr:cNvPr id="664" name="楕円 663">
          <a:extLst>
            <a:ext uri="{FF2B5EF4-FFF2-40B4-BE49-F238E27FC236}">
              <a16:creationId xmlns:a16="http://schemas.microsoft.com/office/drawing/2014/main" id="{35EAF4D5-9AF7-421B-912B-9797016C19C3}"/>
            </a:ext>
          </a:extLst>
        </xdr:cNvPr>
        <xdr:cNvSpPr/>
      </xdr:nvSpPr>
      <xdr:spPr>
        <a:xfrm>
          <a:off x="16268700" y="1382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134638</xdr:rowOff>
    </xdr:from>
    <xdr:ext cx="405111" cy="259045"/>
    <xdr:sp macro="" textlink="">
      <xdr:nvSpPr>
        <xdr:cNvPr id="665" name="【児童館】&#10;有形固定資産減価償却率該当値テキスト">
          <a:extLst>
            <a:ext uri="{FF2B5EF4-FFF2-40B4-BE49-F238E27FC236}">
              <a16:creationId xmlns:a16="http://schemas.microsoft.com/office/drawing/2014/main" id="{ED8AE46B-C523-495F-A2A4-F927089A4524}"/>
            </a:ext>
          </a:extLst>
        </xdr:cNvPr>
        <xdr:cNvSpPr txBox="1"/>
      </xdr:nvSpPr>
      <xdr:spPr>
        <a:xfrm>
          <a:off x="16357600" y="1367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58420</xdr:rowOff>
    </xdr:from>
    <xdr:to>
      <xdr:col>81</xdr:col>
      <xdr:colOff>101600</xdr:colOff>
      <xdr:row>80</xdr:row>
      <xdr:rowOff>160020</xdr:rowOff>
    </xdr:to>
    <xdr:sp macro="" textlink="">
      <xdr:nvSpPr>
        <xdr:cNvPr id="666" name="楕円 665">
          <a:extLst>
            <a:ext uri="{FF2B5EF4-FFF2-40B4-BE49-F238E27FC236}">
              <a16:creationId xmlns:a16="http://schemas.microsoft.com/office/drawing/2014/main" id="{ECBE4446-4CBD-433F-B464-295D3B7F8700}"/>
            </a:ext>
          </a:extLst>
        </xdr:cNvPr>
        <xdr:cNvSpPr/>
      </xdr:nvSpPr>
      <xdr:spPr>
        <a:xfrm>
          <a:off x="15430500" y="137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109220</xdr:rowOff>
    </xdr:from>
    <xdr:to>
      <xdr:col>85</xdr:col>
      <xdr:colOff>127000</xdr:colOff>
      <xdr:row>80</xdr:row>
      <xdr:rowOff>162561</xdr:rowOff>
    </xdr:to>
    <xdr:cxnSp macro="">
      <xdr:nvCxnSpPr>
        <xdr:cNvPr id="667" name="直線コネクタ 666">
          <a:extLst>
            <a:ext uri="{FF2B5EF4-FFF2-40B4-BE49-F238E27FC236}">
              <a16:creationId xmlns:a16="http://schemas.microsoft.com/office/drawing/2014/main" id="{57D799CE-D596-4882-B92B-04259AD30D16}"/>
            </a:ext>
          </a:extLst>
        </xdr:cNvPr>
        <xdr:cNvCxnSpPr/>
      </xdr:nvCxnSpPr>
      <xdr:spPr>
        <a:xfrm>
          <a:off x="15481300" y="1382522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3811</xdr:rowOff>
    </xdr:from>
    <xdr:to>
      <xdr:col>76</xdr:col>
      <xdr:colOff>165100</xdr:colOff>
      <xdr:row>80</xdr:row>
      <xdr:rowOff>105411</xdr:rowOff>
    </xdr:to>
    <xdr:sp macro="" textlink="">
      <xdr:nvSpPr>
        <xdr:cNvPr id="668" name="楕円 667">
          <a:extLst>
            <a:ext uri="{FF2B5EF4-FFF2-40B4-BE49-F238E27FC236}">
              <a16:creationId xmlns:a16="http://schemas.microsoft.com/office/drawing/2014/main" id="{9C1B07D2-C18F-4502-9F9E-D282079171D6}"/>
            </a:ext>
          </a:extLst>
        </xdr:cNvPr>
        <xdr:cNvSpPr/>
      </xdr:nvSpPr>
      <xdr:spPr>
        <a:xfrm>
          <a:off x="14541500" y="137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54611</xdr:rowOff>
    </xdr:from>
    <xdr:to>
      <xdr:col>81</xdr:col>
      <xdr:colOff>50800</xdr:colOff>
      <xdr:row>80</xdr:row>
      <xdr:rowOff>109220</xdr:rowOff>
    </xdr:to>
    <xdr:cxnSp macro="">
      <xdr:nvCxnSpPr>
        <xdr:cNvPr id="669" name="直線コネクタ 668">
          <a:extLst>
            <a:ext uri="{FF2B5EF4-FFF2-40B4-BE49-F238E27FC236}">
              <a16:creationId xmlns:a16="http://schemas.microsoft.com/office/drawing/2014/main" id="{A29F9661-B102-4A2F-8ABD-FEBC359EB7B6}"/>
            </a:ext>
          </a:extLst>
        </xdr:cNvPr>
        <xdr:cNvCxnSpPr/>
      </xdr:nvCxnSpPr>
      <xdr:spPr>
        <a:xfrm>
          <a:off x="14592300" y="13770611"/>
          <a:ext cx="889000" cy="5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119380</xdr:rowOff>
    </xdr:from>
    <xdr:to>
      <xdr:col>72</xdr:col>
      <xdr:colOff>38100</xdr:colOff>
      <xdr:row>80</xdr:row>
      <xdr:rowOff>49530</xdr:rowOff>
    </xdr:to>
    <xdr:sp macro="" textlink="">
      <xdr:nvSpPr>
        <xdr:cNvPr id="670" name="楕円 669">
          <a:extLst>
            <a:ext uri="{FF2B5EF4-FFF2-40B4-BE49-F238E27FC236}">
              <a16:creationId xmlns:a16="http://schemas.microsoft.com/office/drawing/2014/main" id="{2FBCF181-DFBB-4CC1-BCD9-D6C168CA4240}"/>
            </a:ext>
          </a:extLst>
        </xdr:cNvPr>
        <xdr:cNvSpPr/>
      </xdr:nvSpPr>
      <xdr:spPr>
        <a:xfrm>
          <a:off x="13652500" y="1366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170180</xdr:rowOff>
    </xdr:from>
    <xdr:to>
      <xdr:col>76</xdr:col>
      <xdr:colOff>114300</xdr:colOff>
      <xdr:row>80</xdr:row>
      <xdr:rowOff>54611</xdr:rowOff>
    </xdr:to>
    <xdr:cxnSp macro="">
      <xdr:nvCxnSpPr>
        <xdr:cNvPr id="671" name="直線コネクタ 670">
          <a:extLst>
            <a:ext uri="{FF2B5EF4-FFF2-40B4-BE49-F238E27FC236}">
              <a16:creationId xmlns:a16="http://schemas.microsoft.com/office/drawing/2014/main" id="{F78AB353-DD22-4146-B85B-BDAD682B6922}"/>
            </a:ext>
          </a:extLst>
        </xdr:cNvPr>
        <xdr:cNvCxnSpPr/>
      </xdr:nvCxnSpPr>
      <xdr:spPr>
        <a:xfrm>
          <a:off x="13703300" y="13714730"/>
          <a:ext cx="889000" cy="5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64770</xdr:rowOff>
    </xdr:from>
    <xdr:to>
      <xdr:col>67</xdr:col>
      <xdr:colOff>101600</xdr:colOff>
      <xdr:row>79</xdr:row>
      <xdr:rowOff>166370</xdr:rowOff>
    </xdr:to>
    <xdr:sp macro="" textlink="">
      <xdr:nvSpPr>
        <xdr:cNvPr id="672" name="楕円 671">
          <a:extLst>
            <a:ext uri="{FF2B5EF4-FFF2-40B4-BE49-F238E27FC236}">
              <a16:creationId xmlns:a16="http://schemas.microsoft.com/office/drawing/2014/main" id="{A5A5B1D2-F766-4378-8A43-EF1DD46DFC1A}"/>
            </a:ext>
          </a:extLst>
        </xdr:cNvPr>
        <xdr:cNvSpPr/>
      </xdr:nvSpPr>
      <xdr:spPr>
        <a:xfrm>
          <a:off x="127635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115570</xdr:rowOff>
    </xdr:from>
    <xdr:to>
      <xdr:col>71</xdr:col>
      <xdr:colOff>177800</xdr:colOff>
      <xdr:row>79</xdr:row>
      <xdr:rowOff>170180</xdr:rowOff>
    </xdr:to>
    <xdr:cxnSp macro="">
      <xdr:nvCxnSpPr>
        <xdr:cNvPr id="673" name="直線コネクタ 672">
          <a:extLst>
            <a:ext uri="{FF2B5EF4-FFF2-40B4-BE49-F238E27FC236}">
              <a16:creationId xmlns:a16="http://schemas.microsoft.com/office/drawing/2014/main" id="{7E32A0F3-B142-444F-A84E-788121C71F80}"/>
            </a:ext>
          </a:extLst>
        </xdr:cNvPr>
        <xdr:cNvCxnSpPr/>
      </xdr:nvCxnSpPr>
      <xdr:spPr>
        <a:xfrm>
          <a:off x="12814300" y="13660120"/>
          <a:ext cx="889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73677</xdr:rowOff>
    </xdr:from>
    <xdr:ext cx="405111" cy="259045"/>
    <xdr:sp macro="" textlink="">
      <xdr:nvSpPr>
        <xdr:cNvPr id="674" name="n_1aveValue【児童館】&#10;有形固定資産減価償却率">
          <a:extLst>
            <a:ext uri="{FF2B5EF4-FFF2-40B4-BE49-F238E27FC236}">
              <a16:creationId xmlns:a16="http://schemas.microsoft.com/office/drawing/2014/main" id="{F3F81A01-9822-4EA4-881C-D186ED31BD76}"/>
            </a:ext>
          </a:extLst>
        </xdr:cNvPr>
        <xdr:cNvSpPr txBox="1"/>
      </xdr:nvSpPr>
      <xdr:spPr>
        <a:xfrm>
          <a:off x="15266044" y="1413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97807</xdr:rowOff>
    </xdr:from>
    <xdr:ext cx="405111" cy="259045"/>
    <xdr:sp macro="" textlink="">
      <xdr:nvSpPr>
        <xdr:cNvPr id="675" name="n_2aveValue【児童館】&#10;有形固定資産減価償却率">
          <a:extLst>
            <a:ext uri="{FF2B5EF4-FFF2-40B4-BE49-F238E27FC236}">
              <a16:creationId xmlns:a16="http://schemas.microsoft.com/office/drawing/2014/main" id="{019ADC41-7A51-4498-BFE3-C421592AB6BC}"/>
            </a:ext>
          </a:extLst>
        </xdr:cNvPr>
        <xdr:cNvSpPr txBox="1"/>
      </xdr:nvSpPr>
      <xdr:spPr>
        <a:xfrm>
          <a:off x="14389744" y="1415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86377</xdr:rowOff>
    </xdr:from>
    <xdr:ext cx="405111" cy="259045"/>
    <xdr:sp macro="" textlink="">
      <xdr:nvSpPr>
        <xdr:cNvPr id="676" name="n_3aveValue【児童館】&#10;有形固定資産減価償却率">
          <a:extLst>
            <a:ext uri="{FF2B5EF4-FFF2-40B4-BE49-F238E27FC236}">
              <a16:creationId xmlns:a16="http://schemas.microsoft.com/office/drawing/2014/main" id="{546E2A6E-53CB-469C-B896-03012147C9C9}"/>
            </a:ext>
          </a:extLst>
        </xdr:cNvPr>
        <xdr:cNvSpPr txBox="1"/>
      </xdr:nvSpPr>
      <xdr:spPr>
        <a:xfrm>
          <a:off x="135007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129557</xdr:rowOff>
    </xdr:from>
    <xdr:ext cx="405111" cy="259045"/>
    <xdr:sp macro="" textlink="">
      <xdr:nvSpPr>
        <xdr:cNvPr id="677" name="n_4aveValue【児童館】&#10;有形固定資産減価償却率">
          <a:extLst>
            <a:ext uri="{FF2B5EF4-FFF2-40B4-BE49-F238E27FC236}">
              <a16:creationId xmlns:a16="http://schemas.microsoft.com/office/drawing/2014/main" id="{3C081080-8129-4DD5-9438-25C79EAA7F3E}"/>
            </a:ext>
          </a:extLst>
        </xdr:cNvPr>
        <xdr:cNvSpPr txBox="1"/>
      </xdr:nvSpPr>
      <xdr:spPr>
        <a:xfrm>
          <a:off x="12611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5097</xdr:rowOff>
    </xdr:from>
    <xdr:ext cx="405111" cy="259045"/>
    <xdr:sp macro="" textlink="">
      <xdr:nvSpPr>
        <xdr:cNvPr id="678" name="n_1mainValue【児童館】&#10;有形固定資産減価償却率">
          <a:extLst>
            <a:ext uri="{FF2B5EF4-FFF2-40B4-BE49-F238E27FC236}">
              <a16:creationId xmlns:a16="http://schemas.microsoft.com/office/drawing/2014/main" id="{1F95028E-5624-4EC4-AD94-CBD38F1292E9}"/>
            </a:ext>
          </a:extLst>
        </xdr:cNvPr>
        <xdr:cNvSpPr txBox="1"/>
      </xdr:nvSpPr>
      <xdr:spPr>
        <a:xfrm>
          <a:off x="15266044" y="1354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121938</xdr:rowOff>
    </xdr:from>
    <xdr:ext cx="405111" cy="259045"/>
    <xdr:sp macro="" textlink="">
      <xdr:nvSpPr>
        <xdr:cNvPr id="679" name="n_2mainValue【児童館】&#10;有形固定資産減価償却率">
          <a:extLst>
            <a:ext uri="{FF2B5EF4-FFF2-40B4-BE49-F238E27FC236}">
              <a16:creationId xmlns:a16="http://schemas.microsoft.com/office/drawing/2014/main" id="{606E3CDC-0BB7-44D4-BF22-DB8550228438}"/>
            </a:ext>
          </a:extLst>
        </xdr:cNvPr>
        <xdr:cNvSpPr txBox="1"/>
      </xdr:nvSpPr>
      <xdr:spPr>
        <a:xfrm>
          <a:off x="14389744" y="1349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66057</xdr:rowOff>
    </xdr:from>
    <xdr:ext cx="405111" cy="259045"/>
    <xdr:sp macro="" textlink="">
      <xdr:nvSpPr>
        <xdr:cNvPr id="680" name="n_3mainValue【児童館】&#10;有形固定資産減価償却率">
          <a:extLst>
            <a:ext uri="{FF2B5EF4-FFF2-40B4-BE49-F238E27FC236}">
              <a16:creationId xmlns:a16="http://schemas.microsoft.com/office/drawing/2014/main" id="{FF792F45-5018-4689-8C79-7ACFB1BEAAEF}"/>
            </a:ext>
          </a:extLst>
        </xdr:cNvPr>
        <xdr:cNvSpPr txBox="1"/>
      </xdr:nvSpPr>
      <xdr:spPr>
        <a:xfrm>
          <a:off x="13500744" y="1343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11447</xdr:rowOff>
    </xdr:from>
    <xdr:ext cx="405111" cy="259045"/>
    <xdr:sp macro="" textlink="">
      <xdr:nvSpPr>
        <xdr:cNvPr id="681" name="n_4mainValue【児童館】&#10;有形固定資産減価償却率">
          <a:extLst>
            <a:ext uri="{FF2B5EF4-FFF2-40B4-BE49-F238E27FC236}">
              <a16:creationId xmlns:a16="http://schemas.microsoft.com/office/drawing/2014/main" id="{BBD8F7B2-697B-404D-95E7-F7F303EEFF0A}"/>
            </a:ext>
          </a:extLst>
        </xdr:cNvPr>
        <xdr:cNvSpPr txBox="1"/>
      </xdr:nvSpPr>
      <xdr:spPr>
        <a:xfrm>
          <a:off x="12611744" y="1338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9A50E786-0A89-4A31-AD7D-D45B250404D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D20CDFE3-15E3-4C38-BA1D-60BCB000ECE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CFB1361A-786A-4FF8-8899-ACE4D65D59D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BB3E77DF-9F85-45D3-A37C-440A44B262E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4586CD16-B72D-4AE3-B390-BDFB4BBD39E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E2690B02-6FF1-4A0D-BCBD-85C737944B4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BD15BCD7-ECD8-4974-B9EB-34DEC4FD7E5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445E7246-E014-4651-8416-89976D8FADF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FAF6532E-9EC9-4173-BDDD-7B27892ACCF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28084E5B-1BBA-4518-8730-C0B2526038E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a16="http://schemas.microsoft.com/office/drawing/2014/main" id="{DA5A7E03-31D4-45EC-AEF1-1656D5859F3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a16="http://schemas.microsoft.com/office/drawing/2014/main" id="{9C51988A-BEE0-48CC-B787-F068CD4B2E5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a16="http://schemas.microsoft.com/office/drawing/2014/main" id="{39306110-6745-4629-8D9C-0860ED54699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a:extLst>
            <a:ext uri="{FF2B5EF4-FFF2-40B4-BE49-F238E27FC236}">
              <a16:creationId xmlns:a16="http://schemas.microsoft.com/office/drawing/2014/main" id="{181B598F-3B4B-43CC-B1BF-76AA0077649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D02442B6-005F-4D69-A2C7-A31D30A5F9F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a16="http://schemas.microsoft.com/office/drawing/2014/main" id="{CF57A731-308C-464A-8A35-C23BFC6D3EE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id="{8452FCBF-2C72-42FE-BFD8-5CD1C4F4E8A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a:extLst>
            <a:ext uri="{FF2B5EF4-FFF2-40B4-BE49-F238E27FC236}">
              <a16:creationId xmlns:a16="http://schemas.microsoft.com/office/drawing/2014/main" id="{6AEADAE4-F0E7-4ADF-9C86-5639C36A88C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a16="http://schemas.microsoft.com/office/drawing/2014/main" id="{F7AEC3E4-A4E7-4A45-874D-1E5294BC81C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a:extLst>
            <a:ext uri="{FF2B5EF4-FFF2-40B4-BE49-F238E27FC236}">
              <a16:creationId xmlns:a16="http://schemas.microsoft.com/office/drawing/2014/main" id="{70CD0134-340C-45AA-A581-C10C35FCA3B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AA886E46-9450-4096-9AC1-2FA636A093E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FCF7F200-2310-44FA-82AE-DFF63BB20CB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B83A279E-1C35-4D25-86E4-E264C78147B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85</xdr:row>
      <xdr:rowOff>102870</xdr:rowOff>
    </xdr:to>
    <xdr:cxnSp macro="">
      <xdr:nvCxnSpPr>
        <xdr:cNvPr id="705" name="直線コネクタ 704">
          <a:extLst>
            <a:ext uri="{FF2B5EF4-FFF2-40B4-BE49-F238E27FC236}">
              <a16:creationId xmlns:a16="http://schemas.microsoft.com/office/drawing/2014/main" id="{873F4A3B-6E6B-4F7D-9141-C831FDAB8C7C}"/>
            </a:ext>
          </a:extLst>
        </xdr:cNvPr>
        <xdr:cNvCxnSpPr/>
      </xdr:nvCxnSpPr>
      <xdr:spPr>
        <a:xfrm flipV="1">
          <a:off x="22160864" y="133731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706" name="【児童館】&#10;一人当たり面積最小値テキスト">
          <a:extLst>
            <a:ext uri="{FF2B5EF4-FFF2-40B4-BE49-F238E27FC236}">
              <a16:creationId xmlns:a16="http://schemas.microsoft.com/office/drawing/2014/main" id="{434508AD-E08B-43F4-9A67-84C1D2C0DD02}"/>
            </a:ext>
          </a:extLst>
        </xdr:cNvPr>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707" name="直線コネクタ 706">
          <a:extLst>
            <a:ext uri="{FF2B5EF4-FFF2-40B4-BE49-F238E27FC236}">
              <a16:creationId xmlns:a16="http://schemas.microsoft.com/office/drawing/2014/main" id="{2A878A35-7BAB-42E4-B6C1-B9147EA5074F}"/>
            </a:ext>
          </a:extLst>
        </xdr:cNvPr>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08" name="【児童館】&#10;一人当たり面積最大値テキスト">
          <a:extLst>
            <a:ext uri="{FF2B5EF4-FFF2-40B4-BE49-F238E27FC236}">
              <a16:creationId xmlns:a16="http://schemas.microsoft.com/office/drawing/2014/main" id="{DFDD40F2-30DB-4AD7-AE25-8FF094ECFA58}"/>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09" name="直線コネクタ 708">
          <a:extLst>
            <a:ext uri="{FF2B5EF4-FFF2-40B4-BE49-F238E27FC236}">
              <a16:creationId xmlns:a16="http://schemas.microsoft.com/office/drawing/2014/main" id="{30DF5100-944C-4117-BD45-C9AF41A07E1B}"/>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10" name="【児童館】&#10;一人当たり面積平均値テキスト">
          <a:extLst>
            <a:ext uri="{FF2B5EF4-FFF2-40B4-BE49-F238E27FC236}">
              <a16:creationId xmlns:a16="http://schemas.microsoft.com/office/drawing/2014/main" id="{E2C2C192-CF96-497D-9D4E-9A1306C6841D}"/>
            </a:ext>
          </a:extLst>
        </xdr:cNvPr>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1" name="フローチャート: 判断 710">
          <a:extLst>
            <a:ext uri="{FF2B5EF4-FFF2-40B4-BE49-F238E27FC236}">
              <a16:creationId xmlns:a16="http://schemas.microsoft.com/office/drawing/2014/main" id="{AEDC47E6-2F14-4956-AE6E-1BF23D240AA3}"/>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128270</xdr:rowOff>
    </xdr:from>
    <xdr:to>
      <xdr:col>112</xdr:col>
      <xdr:colOff>38100</xdr:colOff>
      <xdr:row>83</xdr:row>
      <xdr:rowOff>58420</xdr:rowOff>
    </xdr:to>
    <xdr:sp macro="" textlink="">
      <xdr:nvSpPr>
        <xdr:cNvPr id="712" name="フローチャート: 判断 711">
          <a:extLst>
            <a:ext uri="{FF2B5EF4-FFF2-40B4-BE49-F238E27FC236}">
              <a16:creationId xmlns:a16="http://schemas.microsoft.com/office/drawing/2014/main" id="{95388F77-5700-4167-A948-EB5C4599D2F1}"/>
            </a:ext>
          </a:extLst>
        </xdr:cNvPr>
        <xdr:cNvSpPr/>
      </xdr:nvSpPr>
      <xdr:spPr>
        <a:xfrm>
          <a:off x="21272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2539</xdr:rowOff>
    </xdr:from>
    <xdr:to>
      <xdr:col>107</xdr:col>
      <xdr:colOff>101600</xdr:colOff>
      <xdr:row>83</xdr:row>
      <xdr:rowOff>104139</xdr:rowOff>
    </xdr:to>
    <xdr:sp macro="" textlink="">
      <xdr:nvSpPr>
        <xdr:cNvPr id="713" name="フローチャート: 判断 712">
          <a:extLst>
            <a:ext uri="{FF2B5EF4-FFF2-40B4-BE49-F238E27FC236}">
              <a16:creationId xmlns:a16="http://schemas.microsoft.com/office/drawing/2014/main" id="{BCE1E99A-B8DB-4E67-B0CD-E3D8457BFDAC}"/>
            </a:ext>
          </a:extLst>
        </xdr:cNvPr>
        <xdr:cNvSpPr/>
      </xdr:nvSpPr>
      <xdr:spPr>
        <a:xfrm>
          <a:off x="20383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14" name="フローチャート: 判断 713">
          <a:extLst>
            <a:ext uri="{FF2B5EF4-FFF2-40B4-BE49-F238E27FC236}">
              <a16:creationId xmlns:a16="http://schemas.microsoft.com/office/drawing/2014/main" id="{C2C40332-D583-4B6A-BF78-C90D37C2F7D3}"/>
            </a:ext>
          </a:extLst>
        </xdr:cNvPr>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52070</xdr:rowOff>
    </xdr:from>
    <xdr:to>
      <xdr:col>98</xdr:col>
      <xdr:colOff>38100</xdr:colOff>
      <xdr:row>83</xdr:row>
      <xdr:rowOff>153670</xdr:rowOff>
    </xdr:to>
    <xdr:sp macro="" textlink="">
      <xdr:nvSpPr>
        <xdr:cNvPr id="715" name="フローチャート: 判断 714">
          <a:extLst>
            <a:ext uri="{FF2B5EF4-FFF2-40B4-BE49-F238E27FC236}">
              <a16:creationId xmlns:a16="http://schemas.microsoft.com/office/drawing/2014/main" id="{BCF9E41F-800E-44D9-B8E6-BA1E150EC558}"/>
            </a:ext>
          </a:extLst>
        </xdr:cNvPr>
        <xdr:cNvSpPr/>
      </xdr:nvSpPr>
      <xdr:spPr>
        <a:xfrm>
          <a:off x="18605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7BD2245C-C2DF-43E8-90CF-A31B96F349A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393F7E5A-DA3B-46BA-8F76-0C85A7C3498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C78BF64-1EF6-4047-B242-2D903CAB645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2155AA66-1603-439F-82C3-79906338D4F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F29650A9-5E93-4D7F-8AB4-EFCDC43FC52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105411</xdr:rowOff>
    </xdr:from>
    <xdr:to>
      <xdr:col>116</xdr:col>
      <xdr:colOff>114300</xdr:colOff>
      <xdr:row>81</xdr:row>
      <xdr:rowOff>35561</xdr:rowOff>
    </xdr:to>
    <xdr:sp macro="" textlink="">
      <xdr:nvSpPr>
        <xdr:cNvPr id="721" name="楕円 720">
          <a:extLst>
            <a:ext uri="{FF2B5EF4-FFF2-40B4-BE49-F238E27FC236}">
              <a16:creationId xmlns:a16="http://schemas.microsoft.com/office/drawing/2014/main" id="{2144EA74-BC27-4E57-9AAC-485CEE492A44}"/>
            </a:ext>
          </a:extLst>
        </xdr:cNvPr>
        <xdr:cNvSpPr/>
      </xdr:nvSpPr>
      <xdr:spPr>
        <a:xfrm>
          <a:off x="221107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128288</xdr:rowOff>
    </xdr:from>
    <xdr:ext cx="469744" cy="259045"/>
    <xdr:sp macro="" textlink="">
      <xdr:nvSpPr>
        <xdr:cNvPr id="722" name="【児童館】&#10;一人当たり面積該当値テキスト">
          <a:extLst>
            <a:ext uri="{FF2B5EF4-FFF2-40B4-BE49-F238E27FC236}">
              <a16:creationId xmlns:a16="http://schemas.microsoft.com/office/drawing/2014/main" id="{0BCA8D6F-7986-4C26-9264-FD1A656D0AD8}"/>
            </a:ext>
          </a:extLst>
        </xdr:cNvPr>
        <xdr:cNvSpPr txBox="1"/>
      </xdr:nvSpPr>
      <xdr:spPr>
        <a:xfrm>
          <a:off x="22199600" y="136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124461</xdr:rowOff>
    </xdr:from>
    <xdr:to>
      <xdr:col>112</xdr:col>
      <xdr:colOff>38100</xdr:colOff>
      <xdr:row>81</xdr:row>
      <xdr:rowOff>54611</xdr:rowOff>
    </xdr:to>
    <xdr:sp macro="" textlink="">
      <xdr:nvSpPr>
        <xdr:cNvPr id="723" name="楕円 722">
          <a:extLst>
            <a:ext uri="{FF2B5EF4-FFF2-40B4-BE49-F238E27FC236}">
              <a16:creationId xmlns:a16="http://schemas.microsoft.com/office/drawing/2014/main" id="{0AEB4BF1-9BAD-4DC3-BD19-AC0768D7FEC7}"/>
            </a:ext>
          </a:extLst>
        </xdr:cNvPr>
        <xdr:cNvSpPr/>
      </xdr:nvSpPr>
      <xdr:spPr>
        <a:xfrm>
          <a:off x="21272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156211</xdr:rowOff>
    </xdr:from>
    <xdr:to>
      <xdr:col>116</xdr:col>
      <xdr:colOff>63500</xdr:colOff>
      <xdr:row>81</xdr:row>
      <xdr:rowOff>3811</xdr:rowOff>
    </xdr:to>
    <xdr:cxnSp macro="">
      <xdr:nvCxnSpPr>
        <xdr:cNvPr id="724" name="直線コネクタ 723">
          <a:extLst>
            <a:ext uri="{FF2B5EF4-FFF2-40B4-BE49-F238E27FC236}">
              <a16:creationId xmlns:a16="http://schemas.microsoft.com/office/drawing/2014/main" id="{062C6AA5-8CC3-4605-8F87-513489B2FDA0}"/>
            </a:ext>
          </a:extLst>
        </xdr:cNvPr>
        <xdr:cNvCxnSpPr/>
      </xdr:nvCxnSpPr>
      <xdr:spPr>
        <a:xfrm flipV="1">
          <a:off x="21323300" y="1387221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124461</xdr:rowOff>
    </xdr:from>
    <xdr:to>
      <xdr:col>107</xdr:col>
      <xdr:colOff>101600</xdr:colOff>
      <xdr:row>81</xdr:row>
      <xdr:rowOff>54611</xdr:rowOff>
    </xdr:to>
    <xdr:sp macro="" textlink="">
      <xdr:nvSpPr>
        <xdr:cNvPr id="725" name="楕円 724">
          <a:extLst>
            <a:ext uri="{FF2B5EF4-FFF2-40B4-BE49-F238E27FC236}">
              <a16:creationId xmlns:a16="http://schemas.microsoft.com/office/drawing/2014/main" id="{C0895DF3-A55C-40BA-A812-E1CDA9204BE2}"/>
            </a:ext>
          </a:extLst>
        </xdr:cNvPr>
        <xdr:cNvSpPr/>
      </xdr:nvSpPr>
      <xdr:spPr>
        <a:xfrm>
          <a:off x="20383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3811</xdr:rowOff>
    </xdr:from>
    <xdr:to>
      <xdr:col>111</xdr:col>
      <xdr:colOff>177800</xdr:colOff>
      <xdr:row>81</xdr:row>
      <xdr:rowOff>3811</xdr:rowOff>
    </xdr:to>
    <xdr:cxnSp macro="">
      <xdr:nvCxnSpPr>
        <xdr:cNvPr id="726" name="直線コネクタ 725">
          <a:extLst>
            <a:ext uri="{FF2B5EF4-FFF2-40B4-BE49-F238E27FC236}">
              <a16:creationId xmlns:a16="http://schemas.microsoft.com/office/drawing/2014/main" id="{4AC1CD28-4DDF-4E2C-964B-DFE2FF204594}"/>
            </a:ext>
          </a:extLst>
        </xdr:cNvPr>
        <xdr:cNvCxnSpPr/>
      </xdr:nvCxnSpPr>
      <xdr:spPr>
        <a:xfrm>
          <a:off x="20434300" y="13891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132080</xdr:rowOff>
    </xdr:from>
    <xdr:to>
      <xdr:col>102</xdr:col>
      <xdr:colOff>165100</xdr:colOff>
      <xdr:row>81</xdr:row>
      <xdr:rowOff>62230</xdr:rowOff>
    </xdr:to>
    <xdr:sp macro="" textlink="">
      <xdr:nvSpPr>
        <xdr:cNvPr id="727" name="楕円 726">
          <a:extLst>
            <a:ext uri="{FF2B5EF4-FFF2-40B4-BE49-F238E27FC236}">
              <a16:creationId xmlns:a16="http://schemas.microsoft.com/office/drawing/2014/main" id="{74671BE0-6579-4442-9113-8E94A1C3AECB}"/>
            </a:ext>
          </a:extLst>
        </xdr:cNvPr>
        <xdr:cNvSpPr/>
      </xdr:nvSpPr>
      <xdr:spPr>
        <a:xfrm>
          <a:off x="19494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3811</xdr:rowOff>
    </xdr:from>
    <xdr:to>
      <xdr:col>107</xdr:col>
      <xdr:colOff>50800</xdr:colOff>
      <xdr:row>81</xdr:row>
      <xdr:rowOff>11430</xdr:rowOff>
    </xdr:to>
    <xdr:cxnSp macro="">
      <xdr:nvCxnSpPr>
        <xdr:cNvPr id="728" name="直線コネクタ 727">
          <a:extLst>
            <a:ext uri="{FF2B5EF4-FFF2-40B4-BE49-F238E27FC236}">
              <a16:creationId xmlns:a16="http://schemas.microsoft.com/office/drawing/2014/main" id="{82052174-BF5C-40DB-BE64-637CAD302204}"/>
            </a:ext>
          </a:extLst>
        </xdr:cNvPr>
        <xdr:cNvCxnSpPr/>
      </xdr:nvCxnSpPr>
      <xdr:spPr>
        <a:xfrm flipV="1">
          <a:off x="19545300" y="13891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147320</xdr:rowOff>
    </xdr:from>
    <xdr:to>
      <xdr:col>98</xdr:col>
      <xdr:colOff>38100</xdr:colOff>
      <xdr:row>81</xdr:row>
      <xdr:rowOff>77470</xdr:rowOff>
    </xdr:to>
    <xdr:sp macro="" textlink="">
      <xdr:nvSpPr>
        <xdr:cNvPr id="729" name="楕円 728">
          <a:extLst>
            <a:ext uri="{FF2B5EF4-FFF2-40B4-BE49-F238E27FC236}">
              <a16:creationId xmlns:a16="http://schemas.microsoft.com/office/drawing/2014/main" id="{CAF2E0DF-0E59-40C1-BA57-AE9A122DE8FE}"/>
            </a:ext>
          </a:extLst>
        </xdr:cNvPr>
        <xdr:cNvSpPr/>
      </xdr:nvSpPr>
      <xdr:spPr>
        <a:xfrm>
          <a:off x="18605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11430</xdr:rowOff>
    </xdr:from>
    <xdr:to>
      <xdr:col>102</xdr:col>
      <xdr:colOff>114300</xdr:colOff>
      <xdr:row>81</xdr:row>
      <xdr:rowOff>26670</xdr:rowOff>
    </xdr:to>
    <xdr:cxnSp macro="">
      <xdr:nvCxnSpPr>
        <xdr:cNvPr id="730" name="直線コネクタ 729">
          <a:extLst>
            <a:ext uri="{FF2B5EF4-FFF2-40B4-BE49-F238E27FC236}">
              <a16:creationId xmlns:a16="http://schemas.microsoft.com/office/drawing/2014/main" id="{BB48361C-F4F8-4504-B9DE-74A959EE0CAC}"/>
            </a:ext>
          </a:extLst>
        </xdr:cNvPr>
        <xdr:cNvCxnSpPr/>
      </xdr:nvCxnSpPr>
      <xdr:spPr>
        <a:xfrm flipV="1">
          <a:off x="18656300" y="13898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49547</xdr:rowOff>
    </xdr:from>
    <xdr:ext cx="469744" cy="259045"/>
    <xdr:sp macro="" textlink="">
      <xdr:nvSpPr>
        <xdr:cNvPr id="731" name="n_1aveValue【児童館】&#10;一人当たり面積">
          <a:extLst>
            <a:ext uri="{FF2B5EF4-FFF2-40B4-BE49-F238E27FC236}">
              <a16:creationId xmlns:a16="http://schemas.microsoft.com/office/drawing/2014/main" id="{85E410B0-755A-43CB-974F-C3D967F796CF}"/>
            </a:ext>
          </a:extLst>
        </xdr:cNvPr>
        <xdr:cNvSpPr txBox="1"/>
      </xdr:nvSpPr>
      <xdr:spPr>
        <a:xfrm>
          <a:off x="21075727" y="1427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95266</xdr:rowOff>
    </xdr:from>
    <xdr:ext cx="469744" cy="259045"/>
    <xdr:sp macro="" textlink="">
      <xdr:nvSpPr>
        <xdr:cNvPr id="732" name="n_2aveValue【児童館】&#10;一人当たり面積">
          <a:extLst>
            <a:ext uri="{FF2B5EF4-FFF2-40B4-BE49-F238E27FC236}">
              <a16:creationId xmlns:a16="http://schemas.microsoft.com/office/drawing/2014/main" id="{DE86A9D0-DCC1-4794-A1CC-7BD994C7C0A5}"/>
            </a:ext>
          </a:extLst>
        </xdr:cNvPr>
        <xdr:cNvSpPr txBox="1"/>
      </xdr:nvSpPr>
      <xdr:spPr>
        <a:xfrm>
          <a:off x="20199427" y="1432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160038</xdr:rowOff>
    </xdr:from>
    <xdr:ext cx="469744" cy="259045"/>
    <xdr:sp macro="" textlink="">
      <xdr:nvSpPr>
        <xdr:cNvPr id="733" name="n_3aveValue【児童館】&#10;一人当たり面積">
          <a:extLst>
            <a:ext uri="{FF2B5EF4-FFF2-40B4-BE49-F238E27FC236}">
              <a16:creationId xmlns:a16="http://schemas.microsoft.com/office/drawing/2014/main" id="{886822F6-0B41-4346-AECC-1C84056ABB14}"/>
            </a:ext>
          </a:extLst>
        </xdr:cNvPr>
        <xdr:cNvSpPr txBox="1"/>
      </xdr:nvSpPr>
      <xdr:spPr>
        <a:xfrm>
          <a:off x="19310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144797</xdr:rowOff>
    </xdr:from>
    <xdr:ext cx="469744" cy="259045"/>
    <xdr:sp macro="" textlink="">
      <xdr:nvSpPr>
        <xdr:cNvPr id="734" name="n_4aveValue【児童館】&#10;一人当たり面積">
          <a:extLst>
            <a:ext uri="{FF2B5EF4-FFF2-40B4-BE49-F238E27FC236}">
              <a16:creationId xmlns:a16="http://schemas.microsoft.com/office/drawing/2014/main" id="{632E94BC-E741-4FF3-A725-9FBE148A81E9}"/>
            </a:ext>
          </a:extLst>
        </xdr:cNvPr>
        <xdr:cNvSpPr txBox="1"/>
      </xdr:nvSpPr>
      <xdr:spPr>
        <a:xfrm>
          <a:off x="184214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71138</xdr:rowOff>
    </xdr:from>
    <xdr:ext cx="469744" cy="259045"/>
    <xdr:sp macro="" textlink="">
      <xdr:nvSpPr>
        <xdr:cNvPr id="735" name="n_1mainValue【児童館】&#10;一人当たり面積">
          <a:extLst>
            <a:ext uri="{FF2B5EF4-FFF2-40B4-BE49-F238E27FC236}">
              <a16:creationId xmlns:a16="http://schemas.microsoft.com/office/drawing/2014/main" id="{EC959E41-BD14-42E1-AC9C-50E65B41312F}"/>
            </a:ext>
          </a:extLst>
        </xdr:cNvPr>
        <xdr:cNvSpPr txBox="1"/>
      </xdr:nvSpPr>
      <xdr:spPr>
        <a:xfrm>
          <a:off x="21075727" y="1361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71138</xdr:rowOff>
    </xdr:from>
    <xdr:ext cx="469744" cy="259045"/>
    <xdr:sp macro="" textlink="">
      <xdr:nvSpPr>
        <xdr:cNvPr id="736" name="n_2mainValue【児童館】&#10;一人当たり面積">
          <a:extLst>
            <a:ext uri="{FF2B5EF4-FFF2-40B4-BE49-F238E27FC236}">
              <a16:creationId xmlns:a16="http://schemas.microsoft.com/office/drawing/2014/main" id="{A1CAF692-AB83-4E44-886B-8D609AF6AB05}"/>
            </a:ext>
          </a:extLst>
        </xdr:cNvPr>
        <xdr:cNvSpPr txBox="1"/>
      </xdr:nvSpPr>
      <xdr:spPr>
        <a:xfrm>
          <a:off x="20199427" y="1361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78757</xdr:rowOff>
    </xdr:from>
    <xdr:ext cx="469744" cy="259045"/>
    <xdr:sp macro="" textlink="">
      <xdr:nvSpPr>
        <xdr:cNvPr id="737" name="n_3mainValue【児童館】&#10;一人当たり面積">
          <a:extLst>
            <a:ext uri="{FF2B5EF4-FFF2-40B4-BE49-F238E27FC236}">
              <a16:creationId xmlns:a16="http://schemas.microsoft.com/office/drawing/2014/main" id="{885F66B7-C31C-490C-8CB9-52F2FC914888}"/>
            </a:ext>
          </a:extLst>
        </xdr:cNvPr>
        <xdr:cNvSpPr txBox="1"/>
      </xdr:nvSpPr>
      <xdr:spPr>
        <a:xfrm>
          <a:off x="19310427" y="1362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93997</xdr:rowOff>
    </xdr:from>
    <xdr:ext cx="469744" cy="259045"/>
    <xdr:sp macro="" textlink="">
      <xdr:nvSpPr>
        <xdr:cNvPr id="738" name="n_4mainValue【児童館】&#10;一人当たり面積">
          <a:extLst>
            <a:ext uri="{FF2B5EF4-FFF2-40B4-BE49-F238E27FC236}">
              <a16:creationId xmlns:a16="http://schemas.microsoft.com/office/drawing/2014/main" id="{BA7E9300-1299-4907-8EBF-2333E86962C4}"/>
            </a:ext>
          </a:extLst>
        </xdr:cNvPr>
        <xdr:cNvSpPr txBox="1"/>
      </xdr:nvSpPr>
      <xdr:spPr>
        <a:xfrm>
          <a:off x="1842142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B204DF85-4316-429B-9F32-F99730751D4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8984330C-169A-438B-8CC5-AC173DF49EA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F9A1A456-B99D-4F57-9864-1546B98C8A4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888D4CF4-104F-4BD1-B55C-600E84E0CF6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35474366-F257-4A4A-BC23-51697FAB4C4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87E0758E-0D81-4A55-9A23-61765554B59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4682DE02-429F-4EFA-BB5D-423523B8449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8A812FE4-14BF-4161-A808-56155D6C490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ADF19F5-3F6F-4E3E-BA37-E5A6C43186A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A10F445D-8E69-4BF4-B1A7-6FC3F89682B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AE5072A3-3EC3-46D5-BAEE-134E9724DE9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B9FFEDC8-4E5C-41D9-9108-120B032E7FA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7D539D2A-64A7-4C57-ACB7-22AD64C3E80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E780C64F-04F7-416F-94D3-681377F99FD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85093ADC-2DC1-419C-B630-BD9FED3A069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42144EF9-AE6D-4DA6-962F-453DA498AE7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760F3A0B-9FC2-49DF-A477-D6105EC3CEA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FF103AAE-3353-4840-9BDA-F2E8DCC2E19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C320686C-160C-4B6B-B969-08F6581BE99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600C4F37-9BB9-4AF0-AFF6-EDA47A30D4A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215540E1-96D8-4C93-9614-2A8AB5052E3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70759D18-64C6-4A71-A3D4-837B1EAB1CA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CB705F95-414D-4467-96C4-6B9D24B32E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5C7B832C-05D8-4DCD-945B-BAC64D90B6C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16AC8C4B-8C10-4B31-AAC6-D5E8F735789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E0B9C1EE-B529-4B9C-A4EC-27DA179F7F85}"/>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a:extLst>
            <a:ext uri="{FF2B5EF4-FFF2-40B4-BE49-F238E27FC236}">
              <a16:creationId xmlns:a16="http://schemas.microsoft.com/office/drawing/2014/main" id="{9733E69E-F110-4A86-9924-078E9BC81A6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52F3FF12-CC14-4CEB-A2A5-AA5FE7AF497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767" name="【公民館】&#10;有形固定資産減価償却率最大値テキスト">
          <a:extLst>
            <a:ext uri="{FF2B5EF4-FFF2-40B4-BE49-F238E27FC236}">
              <a16:creationId xmlns:a16="http://schemas.microsoft.com/office/drawing/2014/main" id="{4087FCF7-4280-465A-8588-A365E8B3DA04}"/>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768" name="直線コネクタ 767">
          <a:extLst>
            <a:ext uri="{FF2B5EF4-FFF2-40B4-BE49-F238E27FC236}">
              <a16:creationId xmlns:a16="http://schemas.microsoft.com/office/drawing/2014/main" id="{30271388-8B18-4423-97D0-74298D15E035}"/>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769" name="【公民館】&#10;有形固定資産減価償却率平均値テキスト">
          <a:extLst>
            <a:ext uri="{FF2B5EF4-FFF2-40B4-BE49-F238E27FC236}">
              <a16:creationId xmlns:a16="http://schemas.microsoft.com/office/drawing/2014/main" id="{5940F234-4C22-4297-9168-91BECD60E608}"/>
            </a:ext>
          </a:extLst>
        </xdr:cNvPr>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770" name="フローチャート: 判断 769">
          <a:extLst>
            <a:ext uri="{FF2B5EF4-FFF2-40B4-BE49-F238E27FC236}">
              <a16:creationId xmlns:a16="http://schemas.microsoft.com/office/drawing/2014/main" id="{8CEDE29D-87F7-4AE1-A55F-79A7B05F591E}"/>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771" name="フローチャート: 判断 770">
          <a:extLst>
            <a:ext uri="{FF2B5EF4-FFF2-40B4-BE49-F238E27FC236}">
              <a16:creationId xmlns:a16="http://schemas.microsoft.com/office/drawing/2014/main" id="{13319823-491E-4BF6-87AB-F49995B94493}"/>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772" name="フローチャート: 判断 771">
          <a:extLst>
            <a:ext uri="{FF2B5EF4-FFF2-40B4-BE49-F238E27FC236}">
              <a16:creationId xmlns:a16="http://schemas.microsoft.com/office/drawing/2014/main" id="{B7DB3927-9DE8-42B5-880D-E9F478546A67}"/>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773" name="フローチャート: 判断 772">
          <a:extLst>
            <a:ext uri="{FF2B5EF4-FFF2-40B4-BE49-F238E27FC236}">
              <a16:creationId xmlns:a16="http://schemas.microsoft.com/office/drawing/2014/main" id="{BAC9493D-FF25-43FF-AB02-6CC2612334C7}"/>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774" name="フローチャート: 判断 773">
          <a:extLst>
            <a:ext uri="{FF2B5EF4-FFF2-40B4-BE49-F238E27FC236}">
              <a16:creationId xmlns:a16="http://schemas.microsoft.com/office/drawing/2014/main" id="{0C75346C-8B96-4172-88EC-35943BA0F622}"/>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306AEF02-8AA9-427D-A06A-7202B782054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C3DFFB85-4C5D-44C7-AB05-0D3B29BFC1A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333B31E8-5FA1-4797-9EF6-EF30AF8A639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028EDB9-BB16-40AE-A260-B5F035576CE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30339442-1B36-444F-989B-7FA178547D2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44994</xdr:rowOff>
    </xdr:from>
    <xdr:to>
      <xdr:col>85</xdr:col>
      <xdr:colOff>177800</xdr:colOff>
      <xdr:row>107</xdr:row>
      <xdr:rowOff>146594</xdr:rowOff>
    </xdr:to>
    <xdr:sp macro="" textlink="">
      <xdr:nvSpPr>
        <xdr:cNvPr id="780" name="楕円 779">
          <a:extLst>
            <a:ext uri="{FF2B5EF4-FFF2-40B4-BE49-F238E27FC236}">
              <a16:creationId xmlns:a16="http://schemas.microsoft.com/office/drawing/2014/main" id="{2CBC8090-3332-4BE1-82C4-4176CBF62A0A}"/>
            </a:ext>
          </a:extLst>
        </xdr:cNvPr>
        <xdr:cNvSpPr/>
      </xdr:nvSpPr>
      <xdr:spPr>
        <a:xfrm>
          <a:off x="162687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23421</xdr:rowOff>
    </xdr:from>
    <xdr:ext cx="405111" cy="259045"/>
    <xdr:sp macro="" textlink="">
      <xdr:nvSpPr>
        <xdr:cNvPr id="781" name="【公民館】&#10;有形固定資産減価償却率該当値テキスト">
          <a:extLst>
            <a:ext uri="{FF2B5EF4-FFF2-40B4-BE49-F238E27FC236}">
              <a16:creationId xmlns:a16="http://schemas.microsoft.com/office/drawing/2014/main" id="{CE95589D-E8D7-45FE-9B4D-58DFD452DDA3}"/>
            </a:ext>
          </a:extLst>
        </xdr:cNvPr>
        <xdr:cNvSpPr txBox="1"/>
      </xdr:nvSpPr>
      <xdr:spPr>
        <a:xfrm>
          <a:off x="16357600"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20501</xdr:rowOff>
    </xdr:from>
    <xdr:to>
      <xdr:col>81</xdr:col>
      <xdr:colOff>101600</xdr:colOff>
      <xdr:row>107</xdr:row>
      <xdr:rowOff>122101</xdr:rowOff>
    </xdr:to>
    <xdr:sp macro="" textlink="">
      <xdr:nvSpPr>
        <xdr:cNvPr id="782" name="楕円 781">
          <a:extLst>
            <a:ext uri="{FF2B5EF4-FFF2-40B4-BE49-F238E27FC236}">
              <a16:creationId xmlns:a16="http://schemas.microsoft.com/office/drawing/2014/main" id="{136B0B7A-5D1D-4FD6-A38A-00DD58ED3107}"/>
            </a:ext>
          </a:extLst>
        </xdr:cNvPr>
        <xdr:cNvSpPr/>
      </xdr:nvSpPr>
      <xdr:spPr>
        <a:xfrm>
          <a:off x="15430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71301</xdr:rowOff>
    </xdr:from>
    <xdr:to>
      <xdr:col>85</xdr:col>
      <xdr:colOff>127000</xdr:colOff>
      <xdr:row>107</xdr:row>
      <xdr:rowOff>95794</xdr:rowOff>
    </xdr:to>
    <xdr:cxnSp macro="">
      <xdr:nvCxnSpPr>
        <xdr:cNvPr id="783" name="直線コネクタ 782">
          <a:extLst>
            <a:ext uri="{FF2B5EF4-FFF2-40B4-BE49-F238E27FC236}">
              <a16:creationId xmlns:a16="http://schemas.microsoft.com/office/drawing/2014/main" id="{9B88D6C8-2FB1-46D2-B9B1-EAE3EC0BEFDC}"/>
            </a:ext>
          </a:extLst>
        </xdr:cNvPr>
        <xdr:cNvCxnSpPr/>
      </xdr:nvCxnSpPr>
      <xdr:spPr>
        <a:xfrm>
          <a:off x="15481300" y="1841645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51526</xdr:rowOff>
    </xdr:from>
    <xdr:to>
      <xdr:col>76</xdr:col>
      <xdr:colOff>165100</xdr:colOff>
      <xdr:row>107</xdr:row>
      <xdr:rowOff>153126</xdr:rowOff>
    </xdr:to>
    <xdr:sp macro="" textlink="">
      <xdr:nvSpPr>
        <xdr:cNvPr id="784" name="楕円 783">
          <a:extLst>
            <a:ext uri="{FF2B5EF4-FFF2-40B4-BE49-F238E27FC236}">
              <a16:creationId xmlns:a16="http://schemas.microsoft.com/office/drawing/2014/main" id="{31902475-9430-4C55-A256-498D08FA2999}"/>
            </a:ext>
          </a:extLst>
        </xdr:cNvPr>
        <xdr:cNvSpPr/>
      </xdr:nvSpPr>
      <xdr:spPr>
        <a:xfrm>
          <a:off x="14541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71301</xdr:rowOff>
    </xdr:from>
    <xdr:to>
      <xdr:col>81</xdr:col>
      <xdr:colOff>50800</xdr:colOff>
      <xdr:row>107</xdr:row>
      <xdr:rowOff>102326</xdr:rowOff>
    </xdr:to>
    <xdr:cxnSp macro="">
      <xdr:nvCxnSpPr>
        <xdr:cNvPr id="785" name="直線コネクタ 784">
          <a:extLst>
            <a:ext uri="{FF2B5EF4-FFF2-40B4-BE49-F238E27FC236}">
              <a16:creationId xmlns:a16="http://schemas.microsoft.com/office/drawing/2014/main" id="{01DFC2C2-01E0-4713-8084-BEBEF1A3178B}"/>
            </a:ext>
          </a:extLst>
        </xdr:cNvPr>
        <xdr:cNvCxnSpPr/>
      </xdr:nvCxnSpPr>
      <xdr:spPr>
        <a:xfrm flipV="1">
          <a:off x="14592300" y="1841645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141332</xdr:rowOff>
    </xdr:from>
    <xdr:to>
      <xdr:col>72</xdr:col>
      <xdr:colOff>38100</xdr:colOff>
      <xdr:row>107</xdr:row>
      <xdr:rowOff>71482</xdr:rowOff>
    </xdr:to>
    <xdr:sp macro="" textlink="">
      <xdr:nvSpPr>
        <xdr:cNvPr id="786" name="楕円 785">
          <a:extLst>
            <a:ext uri="{FF2B5EF4-FFF2-40B4-BE49-F238E27FC236}">
              <a16:creationId xmlns:a16="http://schemas.microsoft.com/office/drawing/2014/main" id="{0A3F0390-590D-44FB-B214-78937DE7F221}"/>
            </a:ext>
          </a:extLst>
        </xdr:cNvPr>
        <xdr:cNvSpPr/>
      </xdr:nvSpPr>
      <xdr:spPr>
        <a:xfrm>
          <a:off x="13652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20682</xdr:rowOff>
    </xdr:from>
    <xdr:to>
      <xdr:col>76</xdr:col>
      <xdr:colOff>114300</xdr:colOff>
      <xdr:row>107</xdr:row>
      <xdr:rowOff>102326</xdr:rowOff>
    </xdr:to>
    <xdr:cxnSp macro="">
      <xdr:nvCxnSpPr>
        <xdr:cNvPr id="787" name="直線コネクタ 786">
          <a:extLst>
            <a:ext uri="{FF2B5EF4-FFF2-40B4-BE49-F238E27FC236}">
              <a16:creationId xmlns:a16="http://schemas.microsoft.com/office/drawing/2014/main" id="{D88BAEAD-7961-4B4B-9CF3-8584D96842ED}"/>
            </a:ext>
          </a:extLst>
        </xdr:cNvPr>
        <xdr:cNvCxnSpPr/>
      </xdr:nvCxnSpPr>
      <xdr:spPr>
        <a:xfrm>
          <a:off x="13703300" y="18365832"/>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115207</xdr:rowOff>
    </xdr:from>
    <xdr:to>
      <xdr:col>67</xdr:col>
      <xdr:colOff>101600</xdr:colOff>
      <xdr:row>107</xdr:row>
      <xdr:rowOff>45357</xdr:rowOff>
    </xdr:to>
    <xdr:sp macro="" textlink="">
      <xdr:nvSpPr>
        <xdr:cNvPr id="788" name="楕円 787">
          <a:extLst>
            <a:ext uri="{FF2B5EF4-FFF2-40B4-BE49-F238E27FC236}">
              <a16:creationId xmlns:a16="http://schemas.microsoft.com/office/drawing/2014/main" id="{890882FC-2966-4ABA-8BFA-71AFF64A3887}"/>
            </a:ext>
          </a:extLst>
        </xdr:cNvPr>
        <xdr:cNvSpPr/>
      </xdr:nvSpPr>
      <xdr:spPr>
        <a:xfrm>
          <a:off x="12763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166007</xdr:rowOff>
    </xdr:from>
    <xdr:to>
      <xdr:col>71</xdr:col>
      <xdr:colOff>177800</xdr:colOff>
      <xdr:row>107</xdr:row>
      <xdr:rowOff>20682</xdr:rowOff>
    </xdr:to>
    <xdr:cxnSp macro="">
      <xdr:nvCxnSpPr>
        <xdr:cNvPr id="789" name="直線コネクタ 788">
          <a:extLst>
            <a:ext uri="{FF2B5EF4-FFF2-40B4-BE49-F238E27FC236}">
              <a16:creationId xmlns:a16="http://schemas.microsoft.com/office/drawing/2014/main" id="{10AB58D2-E473-4A33-8F15-0B86E4C6B0CD}"/>
            </a:ext>
          </a:extLst>
        </xdr:cNvPr>
        <xdr:cNvCxnSpPr/>
      </xdr:nvCxnSpPr>
      <xdr:spPr>
        <a:xfrm>
          <a:off x="12814300" y="1833970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790" name="n_1aveValue【公民館】&#10;有形固定資産減価償却率">
          <a:extLst>
            <a:ext uri="{FF2B5EF4-FFF2-40B4-BE49-F238E27FC236}">
              <a16:creationId xmlns:a16="http://schemas.microsoft.com/office/drawing/2014/main" id="{84D071C5-BEBF-42D9-9197-452AABDA51DC}"/>
            </a:ext>
          </a:extLst>
        </xdr:cNvPr>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791" name="n_2aveValue【公民館】&#10;有形固定資産減価償却率">
          <a:extLst>
            <a:ext uri="{FF2B5EF4-FFF2-40B4-BE49-F238E27FC236}">
              <a16:creationId xmlns:a16="http://schemas.microsoft.com/office/drawing/2014/main" id="{AD0C84EE-CE41-4C4A-806E-A45E71F5376B}"/>
            </a:ext>
          </a:extLst>
        </xdr:cNvPr>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792" name="n_3aveValue【公民館】&#10;有形固定資産減価償却率">
          <a:extLst>
            <a:ext uri="{FF2B5EF4-FFF2-40B4-BE49-F238E27FC236}">
              <a16:creationId xmlns:a16="http://schemas.microsoft.com/office/drawing/2014/main" id="{29D56D92-B5C2-43EA-89D3-9A23E783B93E}"/>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793" name="n_4aveValue【公民館】&#10;有形固定資産減価償却率">
          <a:extLst>
            <a:ext uri="{FF2B5EF4-FFF2-40B4-BE49-F238E27FC236}">
              <a16:creationId xmlns:a16="http://schemas.microsoft.com/office/drawing/2014/main" id="{F3BAEE3A-1567-4E5D-9965-1E3D9C751F9F}"/>
            </a:ext>
          </a:extLst>
        </xdr:cNvPr>
        <xdr:cNvSpPr txBox="1"/>
      </xdr:nvSpPr>
      <xdr:spPr>
        <a:xfrm>
          <a:off x="126117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113228</xdr:rowOff>
    </xdr:from>
    <xdr:ext cx="405111" cy="259045"/>
    <xdr:sp macro="" textlink="">
      <xdr:nvSpPr>
        <xdr:cNvPr id="794" name="n_1mainValue【公民館】&#10;有形固定資産減価償却率">
          <a:extLst>
            <a:ext uri="{FF2B5EF4-FFF2-40B4-BE49-F238E27FC236}">
              <a16:creationId xmlns:a16="http://schemas.microsoft.com/office/drawing/2014/main" id="{562D70DE-DAAD-4D38-8A41-DB77F2CE395B}"/>
            </a:ext>
          </a:extLst>
        </xdr:cNvPr>
        <xdr:cNvSpPr txBox="1"/>
      </xdr:nvSpPr>
      <xdr:spPr>
        <a:xfrm>
          <a:off x="15266044" y="184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144253</xdr:rowOff>
    </xdr:from>
    <xdr:ext cx="405111" cy="259045"/>
    <xdr:sp macro="" textlink="">
      <xdr:nvSpPr>
        <xdr:cNvPr id="795" name="n_2mainValue【公民館】&#10;有形固定資産減価償却率">
          <a:extLst>
            <a:ext uri="{FF2B5EF4-FFF2-40B4-BE49-F238E27FC236}">
              <a16:creationId xmlns:a16="http://schemas.microsoft.com/office/drawing/2014/main" id="{37C1CD00-4AFE-4326-8EB5-0DE0BADE43C8}"/>
            </a:ext>
          </a:extLst>
        </xdr:cNvPr>
        <xdr:cNvSpPr txBox="1"/>
      </xdr:nvSpPr>
      <xdr:spPr>
        <a:xfrm>
          <a:off x="143897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62609</xdr:rowOff>
    </xdr:from>
    <xdr:ext cx="405111" cy="259045"/>
    <xdr:sp macro="" textlink="">
      <xdr:nvSpPr>
        <xdr:cNvPr id="796" name="n_3mainValue【公民館】&#10;有形固定資産減価償却率">
          <a:extLst>
            <a:ext uri="{FF2B5EF4-FFF2-40B4-BE49-F238E27FC236}">
              <a16:creationId xmlns:a16="http://schemas.microsoft.com/office/drawing/2014/main" id="{33EC1B99-EC3E-4E10-89E7-A28D25EBA422}"/>
            </a:ext>
          </a:extLst>
        </xdr:cNvPr>
        <xdr:cNvSpPr txBox="1"/>
      </xdr:nvSpPr>
      <xdr:spPr>
        <a:xfrm>
          <a:off x="135007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36484</xdr:rowOff>
    </xdr:from>
    <xdr:ext cx="405111" cy="259045"/>
    <xdr:sp macro="" textlink="">
      <xdr:nvSpPr>
        <xdr:cNvPr id="797" name="n_4mainValue【公民館】&#10;有形固定資産減価償却率">
          <a:extLst>
            <a:ext uri="{FF2B5EF4-FFF2-40B4-BE49-F238E27FC236}">
              <a16:creationId xmlns:a16="http://schemas.microsoft.com/office/drawing/2014/main" id="{20B629E4-9456-4711-AF9A-8BC6D72B61B1}"/>
            </a:ext>
          </a:extLst>
        </xdr:cNvPr>
        <xdr:cNvSpPr txBox="1"/>
      </xdr:nvSpPr>
      <xdr:spPr>
        <a:xfrm>
          <a:off x="12611744"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297945CE-0EA9-463A-85A3-89640FB1CFB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C2E080E7-2434-48EB-937A-09812B064F3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C71E2EF9-E406-45EC-B484-B01A46438B2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99817082-2A30-4F88-B093-16BBAE30853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D69674D5-C4E3-41B3-A645-4054DC1DE57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3B530F72-22FA-48B5-B719-6B0EC938E9B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64104C06-6674-4507-B7E9-97A3EA451CF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45952B5A-4998-44C9-B01F-D56D38E3F43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C3DEDD8D-CA74-4D1F-912B-B11F23F2112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E045C553-6F23-4C8E-BE4D-A6785A39030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83F2D1B5-1C56-4810-B5A4-7505911961E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81E5A7CC-8020-46E8-8502-355A4C1D61E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78A2C557-3D21-4CB4-82BD-1DB2E5EDF04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DBF7EDDF-F32E-4CCD-B6B5-3A99340DA9A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884BDD1E-7896-4865-B801-EC006B8EA4C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3" name="テキスト ボックス 812">
          <a:extLst>
            <a:ext uri="{FF2B5EF4-FFF2-40B4-BE49-F238E27FC236}">
              <a16:creationId xmlns:a16="http://schemas.microsoft.com/office/drawing/2014/main" id="{F2385275-FA72-4E5E-8181-1BCAB0275AA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33A35D3D-5FFB-4C91-A266-2C2BBAFF064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5" name="テキスト ボックス 814">
          <a:extLst>
            <a:ext uri="{FF2B5EF4-FFF2-40B4-BE49-F238E27FC236}">
              <a16:creationId xmlns:a16="http://schemas.microsoft.com/office/drawing/2014/main" id="{98DD1B7F-AFA7-4E9D-A452-8F4E74A4E06C}"/>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4B927A56-D153-439B-B7A7-619702BBBE7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7" name="テキスト ボックス 816">
          <a:extLst>
            <a:ext uri="{FF2B5EF4-FFF2-40B4-BE49-F238E27FC236}">
              <a16:creationId xmlns:a16="http://schemas.microsoft.com/office/drawing/2014/main" id="{36EC16FA-8FB0-4811-9803-6207BBBC650C}"/>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F83C59B2-B26D-4EDC-9F5C-86A0DE996D4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9" name="テキスト ボックス 818">
          <a:extLst>
            <a:ext uri="{FF2B5EF4-FFF2-40B4-BE49-F238E27FC236}">
              <a16:creationId xmlns:a16="http://schemas.microsoft.com/office/drawing/2014/main" id="{CCC7FA48-A735-4D78-BC7E-4057534230A2}"/>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CFEAE30F-79A2-433D-A81B-EA44B038166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821" name="直線コネクタ 820">
          <a:extLst>
            <a:ext uri="{FF2B5EF4-FFF2-40B4-BE49-F238E27FC236}">
              <a16:creationId xmlns:a16="http://schemas.microsoft.com/office/drawing/2014/main" id="{AFAB3459-304F-4540-B441-8601FEC19875}"/>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822" name="【公民館】&#10;一人当たり面積最小値テキスト">
          <a:extLst>
            <a:ext uri="{FF2B5EF4-FFF2-40B4-BE49-F238E27FC236}">
              <a16:creationId xmlns:a16="http://schemas.microsoft.com/office/drawing/2014/main" id="{8385D9A4-D331-4627-A56E-3E16FA025351}"/>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823" name="直線コネクタ 822">
          <a:extLst>
            <a:ext uri="{FF2B5EF4-FFF2-40B4-BE49-F238E27FC236}">
              <a16:creationId xmlns:a16="http://schemas.microsoft.com/office/drawing/2014/main" id="{55055E80-5E6D-48A7-BBC5-E6824748374A}"/>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824" name="【公民館】&#10;一人当たり面積最大値テキスト">
          <a:extLst>
            <a:ext uri="{FF2B5EF4-FFF2-40B4-BE49-F238E27FC236}">
              <a16:creationId xmlns:a16="http://schemas.microsoft.com/office/drawing/2014/main" id="{57C38F92-82A5-4BFA-BAA6-724D698EC51A}"/>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825" name="直線コネクタ 824">
          <a:extLst>
            <a:ext uri="{FF2B5EF4-FFF2-40B4-BE49-F238E27FC236}">
              <a16:creationId xmlns:a16="http://schemas.microsoft.com/office/drawing/2014/main" id="{96348400-D9A1-4A2C-9F38-CE77BE320183}"/>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826" name="【公民館】&#10;一人当たり面積平均値テキスト">
          <a:extLst>
            <a:ext uri="{FF2B5EF4-FFF2-40B4-BE49-F238E27FC236}">
              <a16:creationId xmlns:a16="http://schemas.microsoft.com/office/drawing/2014/main" id="{50B91DEE-EE6F-4B63-B5B7-09C63BE4E72C}"/>
            </a:ext>
          </a:extLst>
        </xdr:cNvPr>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827" name="フローチャート: 判断 826">
          <a:extLst>
            <a:ext uri="{FF2B5EF4-FFF2-40B4-BE49-F238E27FC236}">
              <a16:creationId xmlns:a16="http://schemas.microsoft.com/office/drawing/2014/main" id="{9E4244E7-1B4E-4D30-B22F-E817E8C59E6A}"/>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828" name="フローチャート: 判断 827">
          <a:extLst>
            <a:ext uri="{FF2B5EF4-FFF2-40B4-BE49-F238E27FC236}">
              <a16:creationId xmlns:a16="http://schemas.microsoft.com/office/drawing/2014/main" id="{F1A49ED6-0A50-4981-B9D6-ADA0E49B2B6F}"/>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829" name="フローチャート: 判断 828">
          <a:extLst>
            <a:ext uri="{FF2B5EF4-FFF2-40B4-BE49-F238E27FC236}">
              <a16:creationId xmlns:a16="http://schemas.microsoft.com/office/drawing/2014/main" id="{AF3675A1-F9E3-4C6C-B0AC-FA6FBFD613D9}"/>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830" name="フローチャート: 判断 829">
          <a:extLst>
            <a:ext uri="{FF2B5EF4-FFF2-40B4-BE49-F238E27FC236}">
              <a16:creationId xmlns:a16="http://schemas.microsoft.com/office/drawing/2014/main" id="{760BF91D-DADC-4198-AC75-4F0CB98F68D1}"/>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831" name="フローチャート: 判断 830">
          <a:extLst>
            <a:ext uri="{FF2B5EF4-FFF2-40B4-BE49-F238E27FC236}">
              <a16:creationId xmlns:a16="http://schemas.microsoft.com/office/drawing/2014/main" id="{3D90CD58-4E97-4E6D-8FBE-47CE6128B127}"/>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FFA47B88-E670-4076-9789-29E2C325EAA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95045FA7-6903-4C78-BC27-E053A89FBFE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2EE7FF20-1C27-4C82-993D-429658153B5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71595BE1-6850-4D06-9FD5-F56DA271552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36C769E6-5B09-4F99-9D61-4B259260F52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74854</xdr:rowOff>
    </xdr:from>
    <xdr:to>
      <xdr:col>116</xdr:col>
      <xdr:colOff>114300</xdr:colOff>
      <xdr:row>109</xdr:row>
      <xdr:rowOff>5004</xdr:rowOff>
    </xdr:to>
    <xdr:sp macro="" textlink="">
      <xdr:nvSpPr>
        <xdr:cNvPr id="837" name="楕円 836">
          <a:extLst>
            <a:ext uri="{FF2B5EF4-FFF2-40B4-BE49-F238E27FC236}">
              <a16:creationId xmlns:a16="http://schemas.microsoft.com/office/drawing/2014/main" id="{A34F25AD-665E-4BAF-BC42-4AFB4159A5DA}"/>
            </a:ext>
          </a:extLst>
        </xdr:cNvPr>
        <xdr:cNvSpPr/>
      </xdr:nvSpPr>
      <xdr:spPr>
        <a:xfrm>
          <a:off x="22110700" y="1859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170934</xdr:rowOff>
    </xdr:from>
    <xdr:ext cx="469744" cy="259045"/>
    <xdr:sp macro="" textlink="">
      <xdr:nvSpPr>
        <xdr:cNvPr id="838" name="【公民館】&#10;一人当たり面積該当値テキスト">
          <a:extLst>
            <a:ext uri="{FF2B5EF4-FFF2-40B4-BE49-F238E27FC236}">
              <a16:creationId xmlns:a16="http://schemas.microsoft.com/office/drawing/2014/main" id="{9CBD763B-365E-47A7-87C0-5AE69AAB4972}"/>
            </a:ext>
          </a:extLst>
        </xdr:cNvPr>
        <xdr:cNvSpPr txBox="1"/>
      </xdr:nvSpPr>
      <xdr:spPr>
        <a:xfrm>
          <a:off x="22199600" y="1851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75312</xdr:rowOff>
    </xdr:from>
    <xdr:to>
      <xdr:col>112</xdr:col>
      <xdr:colOff>38100</xdr:colOff>
      <xdr:row>109</xdr:row>
      <xdr:rowOff>5462</xdr:rowOff>
    </xdr:to>
    <xdr:sp macro="" textlink="">
      <xdr:nvSpPr>
        <xdr:cNvPr id="839" name="楕円 838">
          <a:extLst>
            <a:ext uri="{FF2B5EF4-FFF2-40B4-BE49-F238E27FC236}">
              <a16:creationId xmlns:a16="http://schemas.microsoft.com/office/drawing/2014/main" id="{4E710A9E-EE1E-4EFE-98B0-EACF7D7B14AA}"/>
            </a:ext>
          </a:extLst>
        </xdr:cNvPr>
        <xdr:cNvSpPr/>
      </xdr:nvSpPr>
      <xdr:spPr>
        <a:xfrm>
          <a:off x="21272500" y="1859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125654</xdr:rowOff>
    </xdr:from>
    <xdr:to>
      <xdr:col>116</xdr:col>
      <xdr:colOff>63500</xdr:colOff>
      <xdr:row>108</xdr:row>
      <xdr:rowOff>126112</xdr:rowOff>
    </xdr:to>
    <xdr:cxnSp macro="">
      <xdr:nvCxnSpPr>
        <xdr:cNvPr id="840" name="直線コネクタ 839">
          <a:extLst>
            <a:ext uri="{FF2B5EF4-FFF2-40B4-BE49-F238E27FC236}">
              <a16:creationId xmlns:a16="http://schemas.microsoft.com/office/drawing/2014/main" id="{F60EADB5-DA4C-4560-973C-4109DC217F62}"/>
            </a:ext>
          </a:extLst>
        </xdr:cNvPr>
        <xdr:cNvCxnSpPr/>
      </xdr:nvCxnSpPr>
      <xdr:spPr>
        <a:xfrm flipV="1">
          <a:off x="21323300" y="18642254"/>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75388</xdr:rowOff>
    </xdr:from>
    <xdr:to>
      <xdr:col>107</xdr:col>
      <xdr:colOff>101600</xdr:colOff>
      <xdr:row>109</xdr:row>
      <xdr:rowOff>5538</xdr:rowOff>
    </xdr:to>
    <xdr:sp macro="" textlink="">
      <xdr:nvSpPr>
        <xdr:cNvPr id="841" name="楕円 840">
          <a:extLst>
            <a:ext uri="{FF2B5EF4-FFF2-40B4-BE49-F238E27FC236}">
              <a16:creationId xmlns:a16="http://schemas.microsoft.com/office/drawing/2014/main" id="{E4D79DF7-DA45-4841-903C-7DEA698CEDF3}"/>
            </a:ext>
          </a:extLst>
        </xdr:cNvPr>
        <xdr:cNvSpPr/>
      </xdr:nvSpPr>
      <xdr:spPr>
        <a:xfrm>
          <a:off x="20383500" y="1859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126112</xdr:rowOff>
    </xdr:from>
    <xdr:to>
      <xdr:col>111</xdr:col>
      <xdr:colOff>177800</xdr:colOff>
      <xdr:row>108</xdr:row>
      <xdr:rowOff>126188</xdr:rowOff>
    </xdr:to>
    <xdr:cxnSp macro="">
      <xdr:nvCxnSpPr>
        <xdr:cNvPr id="842" name="直線コネクタ 841">
          <a:extLst>
            <a:ext uri="{FF2B5EF4-FFF2-40B4-BE49-F238E27FC236}">
              <a16:creationId xmlns:a16="http://schemas.microsoft.com/office/drawing/2014/main" id="{1867ADD0-5F8C-4979-AE81-44DB977BA254}"/>
            </a:ext>
          </a:extLst>
        </xdr:cNvPr>
        <xdr:cNvCxnSpPr/>
      </xdr:nvCxnSpPr>
      <xdr:spPr>
        <a:xfrm flipV="1">
          <a:off x="20434300" y="1864271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75540</xdr:rowOff>
    </xdr:from>
    <xdr:to>
      <xdr:col>102</xdr:col>
      <xdr:colOff>165100</xdr:colOff>
      <xdr:row>109</xdr:row>
      <xdr:rowOff>5690</xdr:rowOff>
    </xdr:to>
    <xdr:sp macro="" textlink="">
      <xdr:nvSpPr>
        <xdr:cNvPr id="843" name="楕円 842">
          <a:extLst>
            <a:ext uri="{FF2B5EF4-FFF2-40B4-BE49-F238E27FC236}">
              <a16:creationId xmlns:a16="http://schemas.microsoft.com/office/drawing/2014/main" id="{B9D32616-5577-46A2-B530-F3F4B0A7D929}"/>
            </a:ext>
          </a:extLst>
        </xdr:cNvPr>
        <xdr:cNvSpPr/>
      </xdr:nvSpPr>
      <xdr:spPr>
        <a:xfrm>
          <a:off x="19494500" y="185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126188</xdr:rowOff>
    </xdr:from>
    <xdr:to>
      <xdr:col>107</xdr:col>
      <xdr:colOff>50800</xdr:colOff>
      <xdr:row>108</xdr:row>
      <xdr:rowOff>126340</xdr:rowOff>
    </xdr:to>
    <xdr:cxnSp macro="">
      <xdr:nvCxnSpPr>
        <xdr:cNvPr id="844" name="直線コネクタ 843">
          <a:extLst>
            <a:ext uri="{FF2B5EF4-FFF2-40B4-BE49-F238E27FC236}">
              <a16:creationId xmlns:a16="http://schemas.microsoft.com/office/drawing/2014/main" id="{2D3652F4-A0C6-4F7E-8175-C886FB137767}"/>
            </a:ext>
          </a:extLst>
        </xdr:cNvPr>
        <xdr:cNvCxnSpPr/>
      </xdr:nvCxnSpPr>
      <xdr:spPr>
        <a:xfrm flipV="1">
          <a:off x="19545300" y="18642788"/>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75997</xdr:rowOff>
    </xdr:from>
    <xdr:to>
      <xdr:col>98</xdr:col>
      <xdr:colOff>38100</xdr:colOff>
      <xdr:row>109</xdr:row>
      <xdr:rowOff>6147</xdr:rowOff>
    </xdr:to>
    <xdr:sp macro="" textlink="">
      <xdr:nvSpPr>
        <xdr:cNvPr id="845" name="楕円 844">
          <a:extLst>
            <a:ext uri="{FF2B5EF4-FFF2-40B4-BE49-F238E27FC236}">
              <a16:creationId xmlns:a16="http://schemas.microsoft.com/office/drawing/2014/main" id="{108FE754-1A60-4A70-A883-77F9B10C6EC9}"/>
            </a:ext>
          </a:extLst>
        </xdr:cNvPr>
        <xdr:cNvSpPr/>
      </xdr:nvSpPr>
      <xdr:spPr>
        <a:xfrm>
          <a:off x="18605500" y="185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126340</xdr:rowOff>
    </xdr:from>
    <xdr:to>
      <xdr:col>102</xdr:col>
      <xdr:colOff>114300</xdr:colOff>
      <xdr:row>108</xdr:row>
      <xdr:rowOff>126797</xdr:rowOff>
    </xdr:to>
    <xdr:cxnSp macro="">
      <xdr:nvCxnSpPr>
        <xdr:cNvPr id="846" name="直線コネクタ 845">
          <a:extLst>
            <a:ext uri="{FF2B5EF4-FFF2-40B4-BE49-F238E27FC236}">
              <a16:creationId xmlns:a16="http://schemas.microsoft.com/office/drawing/2014/main" id="{77E9BF2C-1F32-437D-BCC5-5C210C82F16A}"/>
            </a:ext>
          </a:extLst>
        </xdr:cNvPr>
        <xdr:cNvCxnSpPr/>
      </xdr:nvCxnSpPr>
      <xdr:spPr>
        <a:xfrm flipV="1">
          <a:off x="18656300" y="1864294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847" name="n_1aveValue【公民館】&#10;一人当たり面積">
          <a:extLst>
            <a:ext uri="{FF2B5EF4-FFF2-40B4-BE49-F238E27FC236}">
              <a16:creationId xmlns:a16="http://schemas.microsoft.com/office/drawing/2014/main" id="{02022A61-6767-4854-BAF7-25FEF05F043E}"/>
            </a:ext>
          </a:extLst>
        </xdr:cNvPr>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848" name="n_2aveValue【公民館】&#10;一人当たり面積">
          <a:extLst>
            <a:ext uri="{FF2B5EF4-FFF2-40B4-BE49-F238E27FC236}">
              <a16:creationId xmlns:a16="http://schemas.microsoft.com/office/drawing/2014/main" id="{613625DE-EDED-4E85-A579-A53AC86F0EAE}"/>
            </a:ext>
          </a:extLst>
        </xdr:cNvPr>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849" name="n_3aveValue【公民館】&#10;一人当たり面積">
          <a:extLst>
            <a:ext uri="{FF2B5EF4-FFF2-40B4-BE49-F238E27FC236}">
              <a16:creationId xmlns:a16="http://schemas.microsoft.com/office/drawing/2014/main" id="{C38B14A8-E7C2-4321-B53C-6984A640929F}"/>
            </a:ext>
          </a:extLst>
        </xdr:cNvPr>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850" name="n_4aveValue【公民館】&#10;一人当たり面積">
          <a:extLst>
            <a:ext uri="{FF2B5EF4-FFF2-40B4-BE49-F238E27FC236}">
              <a16:creationId xmlns:a16="http://schemas.microsoft.com/office/drawing/2014/main" id="{86084403-A591-433D-8DF6-37CC419D244E}"/>
            </a:ext>
          </a:extLst>
        </xdr:cNvPr>
        <xdr:cNvSpPr txBox="1"/>
      </xdr:nvSpPr>
      <xdr:spPr>
        <a:xfrm>
          <a:off x="18421427" y="18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168039</xdr:rowOff>
    </xdr:from>
    <xdr:ext cx="469744" cy="259045"/>
    <xdr:sp macro="" textlink="">
      <xdr:nvSpPr>
        <xdr:cNvPr id="851" name="n_1mainValue【公民館】&#10;一人当たり面積">
          <a:extLst>
            <a:ext uri="{FF2B5EF4-FFF2-40B4-BE49-F238E27FC236}">
              <a16:creationId xmlns:a16="http://schemas.microsoft.com/office/drawing/2014/main" id="{44B0D93E-E36B-45D4-8643-44A6CC721F2A}"/>
            </a:ext>
          </a:extLst>
        </xdr:cNvPr>
        <xdr:cNvSpPr txBox="1"/>
      </xdr:nvSpPr>
      <xdr:spPr>
        <a:xfrm>
          <a:off x="21075727" y="1868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168115</xdr:rowOff>
    </xdr:from>
    <xdr:ext cx="469744" cy="259045"/>
    <xdr:sp macro="" textlink="">
      <xdr:nvSpPr>
        <xdr:cNvPr id="852" name="n_2mainValue【公民館】&#10;一人当たり面積">
          <a:extLst>
            <a:ext uri="{FF2B5EF4-FFF2-40B4-BE49-F238E27FC236}">
              <a16:creationId xmlns:a16="http://schemas.microsoft.com/office/drawing/2014/main" id="{5BCDCD42-C6B4-41A2-9E2C-512B9D9F7F90}"/>
            </a:ext>
          </a:extLst>
        </xdr:cNvPr>
        <xdr:cNvSpPr txBox="1"/>
      </xdr:nvSpPr>
      <xdr:spPr>
        <a:xfrm>
          <a:off x="20199427" y="1868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168267</xdr:rowOff>
    </xdr:from>
    <xdr:ext cx="469744" cy="259045"/>
    <xdr:sp macro="" textlink="">
      <xdr:nvSpPr>
        <xdr:cNvPr id="853" name="n_3mainValue【公民館】&#10;一人当たり面積">
          <a:extLst>
            <a:ext uri="{FF2B5EF4-FFF2-40B4-BE49-F238E27FC236}">
              <a16:creationId xmlns:a16="http://schemas.microsoft.com/office/drawing/2014/main" id="{15DC27D8-00FF-4A18-AF50-CFF3DA0BE8C4}"/>
            </a:ext>
          </a:extLst>
        </xdr:cNvPr>
        <xdr:cNvSpPr txBox="1"/>
      </xdr:nvSpPr>
      <xdr:spPr>
        <a:xfrm>
          <a:off x="19310427" y="186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168724</xdr:rowOff>
    </xdr:from>
    <xdr:ext cx="469744" cy="259045"/>
    <xdr:sp macro="" textlink="">
      <xdr:nvSpPr>
        <xdr:cNvPr id="854" name="n_4mainValue【公民館】&#10;一人当たり面積">
          <a:extLst>
            <a:ext uri="{FF2B5EF4-FFF2-40B4-BE49-F238E27FC236}">
              <a16:creationId xmlns:a16="http://schemas.microsoft.com/office/drawing/2014/main" id="{BA702A0F-F8D5-46E9-9635-27B72D9C094D}"/>
            </a:ext>
          </a:extLst>
        </xdr:cNvPr>
        <xdr:cNvSpPr txBox="1"/>
      </xdr:nvSpPr>
      <xdr:spPr>
        <a:xfrm>
          <a:off x="18421427" y="1868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94482B73-323A-496D-9C5C-A72BB3A6C88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312A2930-9DB5-45BC-9663-6D51A7D2EF9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B1441A5C-03AD-4AF0-B4C8-F0CA4185304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①道路の減価償却率については、類団平均値をやや下回る水準となっており、今後も計画的な更新を要する。道路の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人あたり延長は、森林の面積割合が多いため類似団体平均を下回っている。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②橋りょう・トンネルの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人あたり有形固定資産額については、２級河川である厚真川の橋りょう延長が長いため資産額が増大している。</a:t>
          </a:r>
        </a:p>
        <a:p>
          <a:r>
            <a:rPr kumimoji="1" lang="ja-JP" altLang="en-US" sz="1300">
              <a:latin typeface="ＭＳ Ｐゴシック" panose="020B0600070205080204" pitchFamily="50" charset="-128"/>
              <a:ea typeface="ＭＳ Ｐゴシック" panose="020B0600070205080204" pitchFamily="50" charset="-128"/>
            </a:rPr>
            <a:t>③公営住宅の有形固定資産減価償却率については、町の住宅施策等により政策的に建設を実施しているため、類似団体平均を大きく下回っている。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④こども園、学校施設、児童館は、建替えにより比較的新しい建物が多く、有形固定資産減価償却率は類似団体平均を下回っている。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⑤公民館はは古い資産が多く、有形固定資産減価償却率は類似団体平均を上回っているため、今後計画的な更新等を要する。公民館の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人あたり面積は、１棟当たりの延べ床面積が小さいため類似団体より面積が小さい。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D12D4C6-56A5-45C2-8FC7-E901B253210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A14C59E-EAA0-4CCA-A851-599AD645826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BEE5E99-BB68-4589-9178-266559BE0FD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9FE4020-BDF1-43BC-BDD7-964A2BA5744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B49A8B1-D42D-46BD-B49F-D6DDCB955C9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2FDEC97-3E1A-4227-B6C8-99BE1640E2E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587313D-BE31-4B70-85D1-3415C3C47EE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FCC9233-61B5-4DAE-A7E8-301BC6618A3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64B1143-127F-4BAF-8CCA-F70E34C03D2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B349630-C531-47C3-A2A5-07F11D991F0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4,306
4,241
405.38
11,230,259
10,587,275
433,279
4,364,592
11,566,150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9535004-7BDB-4BAE-BEE9-D8A17D8735C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9671DEE-A577-4E7A-A594-09EB9E7D6D4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8F5CB12-513C-449D-B131-AFE9FFA1AA4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BBF3953-F391-4D40-AC01-DEEA83A103B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D7F97FE-76C4-45F8-8A87-E7601D66AAF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5EEE0DE-D993-4626-BB9D-CCC5E96CAE3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66DC26A-C72E-4204-82E9-2A510BC1009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BED761E-535A-441E-9AA2-D53A90C5C94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979F58A-C40D-44CA-AD77-13096C9E277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E59F0B2-8BD5-47D8-B500-A2E1971011F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AF31CFE-98F7-482D-BD86-8E952D5A4BE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E1755CA-CED7-4C2A-BDB4-37DA0E11C2F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518F05F-AAFA-44CC-91BF-F7241F25137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68C2CA6-A0B6-4936-A475-2409216F0AD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B921441-F7B6-4F5E-9FC6-F53C9209759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9F49CC0-AD2E-431A-B15B-44593E14C9C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F0AE310-3175-43B7-BCED-6AAF4F04F21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DB3EA15-B1F3-4AE1-A31A-CBF5B29EE32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E79D413-BFE4-4260-AD40-4936696E735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F02B80C-5253-41B5-8940-8DC5D8D225E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86E89A6-828B-45E2-A8EF-6AEF12FCA07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AEB9503-5A1A-4EC9-8BD0-9ED345C130E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DA51D77-619C-4F99-AAB5-CFFFB356DC5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C2DD9DD-28AD-46F9-A797-116906CC5FC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579CC05-3C6F-4BBD-BCF8-336B734086C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02C2318-7C47-43A7-B596-363F1E8B0FC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3C3B301-6B4C-4266-9EDC-8C73C23BF9E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49A78F6-84D3-40AD-8C40-602F1737F0C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73C94DB-AB49-41AF-BAFE-166B6373CD4D}"/>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01A5CFA-BE39-489E-99D8-8FF72CF2E67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98128DC-1023-4075-821F-50C2539EE8F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E52A864-A312-4C5C-823A-DEABA88E955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613D4ED-CAA0-4F10-8E74-26204A94B3F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F1795F62-1B10-454E-9C3A-14738814A31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69A469D-AC18-4477-BE0C-793127F461B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F6543CBA-0067-47E3-801B-DF8BA7B46A8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8BAB52C-E774-402B-8529-A0BC8DDA7E3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32D575D6-D37D-4B17-9E24-7F6CB385DF3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C1E0207-3258-48FD-BDFB-1CB0FD571FD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4CC03A3-25C2-4F0E-BF86-ABBA6E1C509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60E74AF4-F40D-49B7-8E27-B6E5CF6C2DB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5E99577D-BBBA-4F28-8BA7-16E776F8CB3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67E7B42-6BA1-4AB7-B312-E54D01DC413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1EF4C32-6B1B-41E4-A2D8-E2124CEFD90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8B07DAF-B6E0-4786-8BC8-1A03CDC78FB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F57C5AEE-F1A7-4214-B68D-454FB3D89F8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BA622AEA-1925-40B3-B762-6CE98D4E453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4A5D2C6-381C-45DD-9FFE-1802F57DC77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1F77C474-26F1-4BD0-AA6E-39C3836157E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597608F7-77A9-4330-92A2-A6FB68945AA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1B4124BA-0EBC-4BB5-A356-7107271C6FB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F1348212-7B69-42FA-81C6-36CB87BF2B8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A51BA65F-3CB8-4B42-B677-96C5FE9C1E0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870BB06-4C4C-406E-A8C4-D2FC59CFACA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652E7C31-3498-4FBE-850F-391FB4C7B42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A42E05C4-A63A-4BF7-84A4-21609CB0240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77A02F4C-43DB-4A2B-8855-2648DD8940A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1D25D3F1-3ED8-4B1D-AC15-1B2FA7A403C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BF779D78-A23B-41BC-B1AE-6F007540310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F33E45C-D286-4DB7-A747-3EB16786C3B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3E4698A7-08B0-4C5E-ACD4-89D94D607F9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F26EDEA0-4C81-4323-9E4B-93596601727F}"/>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8D28FB03-E072-4475-9E55-B2C1E00A5DA2}"/>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5DC79708-1F06-42EA-9066-6056234EA97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FEEF6CC4-58DB-480A-A46B-4CDDD7D9B270}"/>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07E92C40-8486-4AB9-82A1-ADDBAC1B990A}"/>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125747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BF6529D9-886A-451C-B000-3838C9FE50DF}"/>
            </a:ext>
          </a:extLst>
        </xdr:cNvPr>
        <xdr:cNvSpPr txBox="1"/>
      </xdr:nvSpPr>
      <xdr:spPr>
        <a:xfrm>
          <a:off x="4673600" y="1041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5B9F36CE-4097-4ED7-83BB-39E118DF258A}"/>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604FF855-55BA-4647-BDCF-BA8AA16328F4}"/>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305260D8-666F-4DBD-971D-1CBEA5CB0902}"/>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16356377-A088-43EE-AF18-271C9E1AA1D0}"/>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72E4F957-7399-4DF8-AC5A-AF4686B260D3}"/>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3F4C3CBC-AB61-4741-808B-565C153193D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72EAB771-696E-48D3-AE22-63BA61683BF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AA4A1FA-FDD3-4050-B7EE-F8B935F30E4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8587EF1-A624-421B-9E15-28F0CB54AA0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6DAE9E2E-184A-4E27-9184-AC8300CD917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111125</xdr:rowOff>
    </xdr:from>
    <xdr:to>
      <xdr:col>24</xdr:col>
      <xdr:colOff>114300</xdr:colOff>
      <xdr:row>61</xdr:row>
      <xdr:rowOff>41275</xdr:rowOff>
    </xdr:to>
    <xdr:sp macro="" textlink="">
      <xdr:nvSpPr>
        <xdr:cNvPr id="89" name="楕円 88">
          <a:extLst>
            <a:ext uri="{FF2B5EF4-FFF2-40B4-BE49-F238E27FC236}">
              <a16:creationId xmlns:a16="http://schemas.microsoft.com/office/drawing/2014/main" id="{F619A68A-8CAA-4C6E-8FAE-22A795620AF3}"/>
            </a:ext>
          </a:extLst>
        </xdr:cNvPr>
        <xdr:cNvSpPr/>
      </xdr:nvSpPr>
      <xdr:spPr>
        <a:xfrm>
          <a:off x="45847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134002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FAEE8D81-B6E9-4F04-9759-33A63A65E811}"/>
            </a:ext>
          </a:extLst>
        </xdr:cNvPr>
        <xdr:cNvSpPr txBox="1"/>
      </xdr:nvSpPr>
      <xdr:spPr>
        <a:xfrm>
          <a:off x="4673600" y="1024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99695</xdr:rowOff>
    </xdr:from>
    <xdr:to>
      <xdr:col>20</xdr:col>
      <xdr:colOff>38100</xdr:colOff>
      <xdr:row>61</xdr:row>
      <xdr:rowOff>29845</xdr:rowOff>
    </xdr:to>
    <xdr:sp macro="" textlink="">
      <xdr:nvSpPr>
        <xdr:cNvPr id="91" name="楕円 90">
          <a:extLst>
            <a:ext uri="{FF2B5EF4-FFF2-40B4-BE49-F238E27FC236}">
              <a16:creationId xmlns:a16="http://schemas.microsoft.com/office/drawing/2014/main" id="{FCD408E1-F1C6-4E68-9C5A-E9E6C3B143BD}"/>
            </a:ext>
          </a:extLst>
        </xdr:cNvPr>
        <xdr:cNvSpPr/>
      </xdr:nvSpPr>
      <xdr:spPr>
        <a:xfrm>
          <a:off x="3746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150495</xdr:rowOff>
    </xdr:from>
    <xdr:to>
      <xdr:col>24</xdr:col>
      <xdr:colOff>63500</xdr:colOff>
      <xdr:row>60</xdr:row>
      <xdr:rowOff>161925</xdr:rowOff>
    </xdr:to>
    <xdr:cxnSp macro="">
      <xdr:nvCxnSpPr>
        <xdr:cNvPr id="92" name="直線コネクタ 91">
          <a:extLst>
            <a:ext uri="{FF2B5EF4-FFF2-40B4-BE49-F238E27FC236}">
              <a16:creationId xmlns:a16="http://schemas.microsoft.com/office/drawing/2014/main" id="{B4433B3D-0FA0-423A-AA1C-2BCC41A0F373}"/>
            </a:ext>
          </a:extLst>
        </xdr:cNvPr>
        <xdr:cNvCxnSpPr/>
      </xdr:nvCxnSpPr>
      <xdr:spPr>
        <a:xfrm>
          <a:off x="3797300" y="104374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59690</xdr:rowOff>
    </xdr:from>
    <xdr:to>
      <xdr:col>15</xdr:col>
      <xdr:colOff>101600</xdr:colOff>
      <xdr:row>60</xdr:row>
      <xdr:rowOff>161290</xdr:rowOff>
    </xdr:to>
    <xdr:sp macro="" textlink="">
      <xdr:nvSpPr>
        <xdr:cNvPr id="93" name="楕円 92">
          <a:extLst>
            <a:ext uri="{FF2B5EF4-FFF2-40B4-BE49-F238E27FC236}">
              <a16:creationId xmlns:a16="http://schemas.microsoft.com/office/drawing/2014/main" id="{3186381F-3D0D-4193-8704-55D3F9C67653}"/>
            </a:ext>
          </a:extLst>
        </xdr:cNvPr>
        <xdr:cNvSpPr/>
      </xdr:nvSpPr>
      <xdr:spPr>
        <a:xfrm>
          <a:off x="2857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110490</xdr:rowOff>
    </xdr:from>
    <xdr:to>
      <xdr:col>19</xdr:col>
      <xdr:colOff>177800</xdr:colOff>
      <xdr:row>60</xdr:row>
      <xdr:rowOff>150495</xdr:rowOff>
    </xdr:to>
    <xdr:cxnSp macro="">
      <xdr:nvCxnSpPr>
        <xdr:cNvPr id="94" name="直線コネクタ 93">
          <a:extLst>
            <a:ext uri="{FF2B5EF4-FFF2-40B4-BE49-F238E27FC236}">
              <a16:creationId xmlns:a16="http://schemas.microsoft.com/office/drawing/2014/main" id="{948BD306-A60A-4D78-B3D8-B38064878588}"/>
            </a:ext>
          </a:extLst>
        </xdr:cNvPr>
        <xdr:cNvCxnSpPr/>
      </xdr:nvCxnSpPr>
      <xdr:spPr>
        <a:xfrm>
          <a:off x="2908300" y="103974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73025</xdr:rowOff>
    </xdr:from>
    <xdr:to>
      <xdr:col>10</xdr:col>
      <xdr:colOff>165100</xdr:colOff>
      <xdr:row>61</xdr:row>
      <xdr:rowOff>3175</xdr:rowOff>
    </xdr:to>
    <xdr:sp macro="" textlink="">
      <xdr:nvSpPr>
        <xdr:cNvPr id="95" name="楕円 94">
          <a:extLst>
            <a:ext uri="{FF2B5EF4-FFF2-40B4-BE49-F238E27FC236}">
              <a16:creationId xmlns:a16="http://schemas.microsoft.com/office/drawing/2014/main" id="{976D862A-17B6-4E6E-B609-00F464805BFF}"/>
            </a:ext>
          </a:extLst>
        </xdr:cNvPr>
        <xdr:cNvSpPr/>
      </xdr:nvSpPr>
      <xdr:spPr>
        <a:xfrm>
          <a:off x="1968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110490</xdr:rowOff>
    </xdr:from>
    <xdr:to>
      <xdr:col>15</xdr:col>
      <xdr:colOff>50800</xdr:colOff>
      <xdr:row>60</xdr:row>
      <xdr:rowOff>123825</xdr:rowOff>
    </xdr:to>
    <xdr:cxnSp macro="">
      <xdr:nvCxnSpPr>
        <xdr:cNvPr id="96" name="直線コネクタ 95">
          <a:extLst>
            <a:ext uri="{FF2B5EF4-FFF2-40B4-BE49-F238E27FC236}">
              <a16:creationId xmlns:a16="http://schemas.microsoft.com/office/drawing/2014/main" id="{12D7898D-625A-416D-B2E1-9A2E5821350F}"/>
            </a:ext>
          </a:extLst>
        </xdr:cNvPr>
        <xdr:cNvCxnSpPr/>
      </xdr:nvCxnSpPr>
      <xdr:spPr>
        <a:xfrm flipV="1">
          <a:off x="2019300" y="103974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36830</xdr:rowOff>
    </xdr:from>
    <xdr:to>
      <xdr:col>6</xdr:col>
      <xdr:colOff>38100</xdr:colOff>
      <xdr:row>60</xdr:row>
      <xdr:rowOff>138430</xdr:rowOff>
    </xdr:to>
    <xdr:sp macro="" textlink="">
      <xdr:nvSpPr>
        <xdr:cNvPr id="97" name="楕円 96">
          <a:extLst>
            <a:ext uri="{FF2B5EF4-FFF2-40B4-BE49-F238E27FC236}">
              <a16:creationId xmlns:a16="http://schemas.microsoft.com/office/drawing/2014/main" id="{1BFCB457-E434-470A-80A2-EFE00F2FF3AE}"/>
            </a:ext>
          </a:extLst>
        </xdr:cNvPr>
        <xdr:cNvSpPr/>
      </xdr:nvSpPr>
      <xdr:spPr>
        <a:xfrm>
          <a:off x="1079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87630</xdr:rowOff>
    </xdr:from>
    <xdr:to>
      <xdr:col>10</xdr:col>
      <xdr:colOff>114300</xdr:colOff>
      <xdr:row>60</xdr:row>
      <xdr:rowOff>123825</xdr:rowOff>
    </xdr:to>
    <xdr:cxnSp macro="">
      <xdr:nvCxnSpPr>
        <xdr:cNvPr id="98" name="直線コネクタ 97">
          <a:extLst>
            <a:ext uri="{FF2B5EF4-FFF2-40B4-BE49-F238E27FC236}">
              <a16:creationId xmlns:a16="http://schemas.microsoft.com/office/drawing/2014/main" id="{DE1756B5-81F5-4C45-8EF1-E809C2FA407E}"/>
            </a:ext>
          </a:extLst>
        </xdr:cNvPr>
        <xdr:cNvCxnSpPr/>
      </xdr:nvCxnSpPr>
      <xdr:spPr>
        <a:xfrm>
          <a:off x="1130300" y="103746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60977</xdr:rowOff>
    </xdr:from>
    <xdr:ext cx="405111" cy="259045"/>
    <xdr:sp macro="" textlink="">
      <xdr:nvSpPr>
        <xdr:cNvPr id="99" name="n_1aveValue【体育館・プール】&#10;有形固定資産減価償却率">
          <a:extLst>
            <a:ext uri="{FF2B5EF4-FFF2-40B4-BE49-F238E27FC236}">
              <a16:creationId xmlns:a16="http://schemas.microsoft.com/office/drawing/2014/main" id="{FA940B32-5408-470B-9E25-BF1D9496B4EA}"/>
            </a:ext>
          </a:extLst>
        </xdr:cNvPr>
        <xdr:cNvSpPr txBox="1"/>
      </xdr:nvSpPr>
      <xdr:spPr>
        <a:xfrm>
          <a:off x="35820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00" name="n_2aveValue【体育館・プール】&#10;有形固定資産減価償却率">
          <a:extLst>
            <a:ext uri="{FF2B5EF4-FFF2-40B4-BE49-F238E27FC236}">
              <a16:creationId xmlns:a16="http://schemas.microsoft.com/office/drawing/2014/main" id="{789F9D19-34FE-4B41-A25B-B2A7B1FA3448}"/>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101" name="n_3aveValue【体育館・プール】&#10;有形固定資産減価償却率">
          <a:extLst>
            <a:ext uri="{FF2B5EF4-FFF2-40B4-BE49-F238E27FC236}">
              <a16:creationId xmlns:a16="http://schemas.microsoft.com/office/drawing/2014/main" id="{85D9B8FB-FBA5-4CA0-B59D-F745FD490757}"/>
            </a:ext>
          </a:extLst>
        </xdr:cNvPr>
        <xdr:cNvSpPr txBox="1"/>
      </xdr:nvSpPr>
      <xdr:spPr>
        <a:xfrm>
          <a:off x="1816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83837</xdr:rowOff>
    </xdr:from>
    <xdr:ext cx="405111" cy="259045"/>
    <xdr:sp macro="" textlink="">
      <xdr:nvSpPr>
        <xdr:cNvPr id="102" name="n_4aveValue【体育館・プール】&#10;有形固定資産減価償却率">
          <a:extLst>
            <a:ext uri="{FF2B5EF4-FFF2-40B4-BE49-F238E27FC236}">
              <a16:creationId xmlns:a16="http://schemas.microsoft.com/office/drawing/2014/main" id="{0EBD4328-85BD-4318-A2AC-DC7AC99BF1C9}"/>
            </a:ext>
          </a:extLst>
        </xdr:cNvPr>
        <xdr:cNvSpPr txBox="1"/>
      </xdr:nvSpPr>
      <xdr:spPr>
        <a:xfrm>
          <a:off x="927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46372</xdr:rowOff>
    </xdr:from>
    <xdr:ext cx="405111" cy="259045"/>
    <xdr:sp macro="" textlink="">
      <xdr:nvSpPr>
        <xdr:cNvPr id="103" name="n_1mainValue【体育館・プール】&#10;有形固定資産減価償却率">
          <a:extLst>
            <a:ext uri="{FF2B5EF4-FFF2-40B4-BE49-F238E27FC236}">
              <a16:creationId xmlns:a16="http://schemas.microsoft.com/office/drawing/2014/main" id="{1E9CA37B-5B37-4A1F-AE93-680E0A44AC70}"/>
            </a:ext>
          </a:extLst>
        </xdr:cNvPr>
        <xdr:cNvSpPr txBox="1"/>
      </xdr:nvSpPr>
      <xdr:spPr>
        <a:xfrm>
          <a:off x="3582044" y="1016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macro="" textlink="">
      <xdr:nvSpPr>
        <xdr:cNvPr id="104" name="n_2mainValue【体育館・プール】&#10;有形固定資産減価償却率">
          <a:extLst>
            <a:ext uri="{FF2B5EF4-FFF2-40B4-BE49-F238E27FC236}">
              <a16:creationId xmlns:a16="http://schemas.microsoft.com/office/drawing/2014/main" id="{FCA303C3-2472-498E-9D6E-1BFB0F19561B}"/>
            </a:ext>
          </a:extLst>
        </xdr:cNvPr>
        <xdr:cNvSpPr txBox="1"/>
      </xdr:nvSpPr>
      <xdr:spPr>
        <a:xfrm>
          <a:off x="2705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19702</xdr:rowOff>
    </xdr:from>
    <xdr:ext cx="405111" cy="259045"/>
    <xdr:sp macro="" textlink="">
      <xdr:nvSpPr>
        <xdr:cNvPr id="105" name="n_3mainValue【体育館・プール】&#10;有形固定資産減価償却率">
          <a:extLst>
            <a:ext uri="{FF2B5EF4-FFF2-40B4-BE49-F238E27FC236}">
              <a16:creationId xmlns:a16="http://schemas.microsoft.com/office/drawing/2014/main" id="{BB6C1CA3-64D8-4137-B5D5-338F45245CCA}"/>
            </a:ext>
          </a:extLst>
        </xdr:cNvPr>
        <xdr:cNvSpPr txBox="1"/>
      </xdr:nvSpPr>
      <xdr:spPr>
        <a:xfrm>
          <a:off x="1816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154957</xdr:rowOff>
    </xdr:from>
    <xdr:ext cx="405111" cy="259045"/>
    <xdr:sp macro="" textlink="">
      <xdr:nvSpPr>
        <xdr:cNvPr id="106" name="n_4mainValue【体育館・プール】&#10;有形固定資産減価償却率">
          <a:extLst>
            <a:ext uri="{FF2B5EF4-FFF2-40B4-BE49-F238E27FC236}">
              <a16:creationId xmlns:a16="http://schemas.microsoft.com/office/drawing/2014/main" id="{AA2DA7A7-61B0-42F6-BB2F-D8F958A9DC5F}"/>
            </a:ext>
          </a:extLst>
        </xdr:cNvPr>
        <xdr:cNvSpPr txBox="1"/>
      </xdr:nvSpPr>
      <xdr:spPr>
        <a:xfrm>
          <a:off x="927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3F4BC491-B44E-4AAF-8863-F5A5A20E0D9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65831DEF-B794-4126-8EA0-60DCF3B919C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7658A2B1-1126-47AC-A943-39E5128B735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99025722-BD30-4B16-B8CA-F3FE38EF914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B75A58D7-7C86-41B1-BDE6-657BCCDA5A8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1FFBFE2C-9044-49D0-A79F-A9530B2D8DA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5768D8E4-1C74-419D-835B-B4207846CF5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EA323541-BECC-4E0C-8603-3F8D79B7544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55DEED77-2408-4E12-BA15-DB3D97E0ACB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C14F6C89-0AE2-4099-BA7B-BF238B920F9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79694148-E270-43E9-87AA-65905EE73AB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59B8E8C0-85D3-4C7D-892F-685B8AADFAB8}"/>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7F20E14F-DC1D-41EC-AFBD-F952827E7D3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9B42B803-3C99-4567-8EBC-B649FF848792}"/>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345DC871-A4D7-4A8B-8BAF-B9A8D1A9C28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69CB349F-C826-4863-A2E3-AEAFACDE9FA8}"/>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77BABAAB-AA33-4DB2-92BB-FC26489D40A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119ED5E7-8D16-41FD-9399-3A267B10BD3B}"/>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5FE61DE0-3B81-412D-8F20-C92E4E555E1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4E8B0F8D-D0E2-4174-96BE-2C556DFF18B8}"/>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61FFD317-A601-47E7-80F9-189DE10FA7B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A1E899E8-3306-4B02-ADD6-C1DF368ADB4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AF6C21D8-AD87-4F33-9FAB-6F7844CD2CD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E19FE0B7-A514-4803-99E2-358779E8D6A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01532D55-6BC5-4FAD-8C74-3B3438A63A6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93E2486A-012F-4AF5-804F-324D5D1306DB}"/>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87AD6B2C-CB68-47F2-B68D-4AC4FF9F6D8F}"/>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5711940E-56F4-4039-B89F-8E8AA5B381FF}"/>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F6E64194-1850-45A5-9DBA-0C78FB60367D}"/>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E8E9EBF0-2B87-4DF1-B6DF-B3D600D16E13}"/>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137" name="【体育館・プール】&#10;一人当たり面積平均値テキスト">
          <a:extLst>
            <a:ext uri="{FF2B5EF4-FFF2-40B4-BE49-F238E27FC236}">
              <a16:creationId xmlns:a16="http://schemas.microsoft.com/office/drawing/2014/main" id="{EECA13CF-7F51-440B-AA8E-24ED53A9397E}"/>
            </a:ext>
          </a:extLst>
        </xdr:cNvPr>
        <xdr:cNvSpPr txBox="1"/>
      </xdr:nvSpPr>
      <xdr:spPr>
        <a:xfrm>
          <a:off x="10515600" y="1066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109AC025-233B-4E8F-80A4-B50D242F2932}"/>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846677B8-F079-4696-8350-675585B7FB1B}"/>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4BAE8D9A-7523-41C2-9722-004B9B5553F2}"/>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CFB437DE-292E-43B7-8CC9-3FD1AC83A18D}"/>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5E28CAD8-CCFC-4B9C-AF8F-EE6529C0EF41}"/>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F0B9CBCF-B882-4A2F-97B5-D81F826689C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55424360-1D4F-452C-B849-6F213AF2E15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4893CE17-2E60-406E-A8D3-4DC5DA484EC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AFA6897B-161A-43DD-91F4-A7EE5394EA9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2CB46567-FD90-4B3B-B285-E41B5E25299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98116</xdr:rowOff>
    </xdr:from>
    <xdr:to>
      <xdr:col>55</xdr:col>
      <xdr:colOff>50800</xdr:colOff>
      <xdr:row>62</xdr:row>
      <xdr:rowOff>28266</xdr:rowOff>
    </xdr:to>
    <xdr:sp macro="" textlink="">
      <xdr:nvSpPr>
        <xdr:cNvPr id="148" name="楕円 147">
          <a:extLst>
            <a:ext uri="{FF2B5EF4-FFF2-40B4-BE49-F238E27FC236}">
              <a16:creationId xmlns:a16="http://schemas.microsoft.com/office/drawing/2014/main" id="{49150C51-FF7B-45AB-AAC3-2175621014E5}"/>
            </a:ext>
          </a:extLst>
        </xdr:cNvPr>
        <xdr:cNvSpPr/>
      </xdr:nvSpPr>
      <xdr:spPr>
        <a:xfrm>
          <a:off x="10426700" y="1055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120993</xdr:rowOff>
    </xdr:from>
    <xdr:ext cx="469744" cy="259045"/>
    <xdr:sp macro="" textlink="">
      <xdr:nvSpPr>
        <xdr:cNvPr id="149" name="【体育館・プール】&#10;一人当たり面積該当値テキスト">
          <a:extLst>
            <a:ext uri="{FF2B5EF4-FFF2-40B4-BE49-F238E27FC236}">
              <a16:creationId xmlns:a16="http://schemas.microsoft.com/office/drawing/2014/main" id="{661CA99F-EFF2-4E86-B5A3-E7FA791B60EC}"/>
            </a:ext>
          </a:extLst>
        </xdr:cNvPr>
        <xdr:cNvSpPr txBox="1"/>
      </xdr:nvSpPr>
      <xdr:spPr>
        <a:xfrm>
          <a:off x="10515600" y="1040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106607</xdr:rowOff>
    </xdr:from>
    <xdr:to>
      <xdr:col>50</xdr:col>
      <xdr:colOff>165100</xdr:colOff>
      <xdr:row>62</xdr:row>
      <xdr:rowOff>36757</xdr:rowOff>
    </xdr:to>
    <xdr:sp macro="" textlink="">
      <xdr:nvSpPr>
        <xdr:cNvPr id="150" name="楕円 149">
          <a:extLst>
            <a:ext uri="{FF2B5EF4-FFF2-40B4-BE49-F238E27FC236}">
              <a16:creationId xmlns:a16="http://schemas.microsoft.com/office/drawing/2014/main" id="{9CDD584E-3579-456C-BF53-1ADB2D2DB725}"/>
            </a:ext>
          </a:extLst>
        </xdr:cNvPr>
        <xdr:cNvSpPr/>
      </xdr:nvSpPr>
      <xdr:spPr>
        <a:xfrm>
          <a:off x="9588500" y="1056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148916</xdr:rowOff>
    </xdr:from>
    <xdr:to>
      <xdr:col>55</xdr:col>
      <xdr:colOff>0</xdr:colOff>
      <xdr:row>61</xdr:row>
      <xdr:rowOff>157407</xdr:rowOff>
    </xdr:to>
    <xdr:cxnSp macro="">
      <xdr:nvCxnSpPr>
        <xdr:cNvPr id="151" name="直線コネクタ 150">
          <a:extLst>
            <a:ext uri="{FF2B5EF4-FFF2-40B4-BE49-F238E27FC236}">
              <a16:creationId xmlns:a16="http://schemas.microsoft.com/office/drawing/2014/main" id="{02F727DC-9543-4A1C-A671-ABBEA8EE46CF}"/>
            </a:ext>
          </a:extLst>
        </xdr:cNvPr>
        <xdr:cNvCxnSpPr/>
      </xdr:nvCxnSpPr>
      <xdr:spPr>
        <a:xfrm flipV="1">
          <a:off x="9639300" y="10607366"/>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107914</xdr:rowOff>
    </xdr:from>
    <xdr:to>
      <xdr:col>46</xdr:col>
      <xdr:colOff>38100</xdr:colOff>
      <xdr:row>62</xdr:row>
      <xdr:rowOff>38064</xdr:rowOff>
    </xdr:to>
    <xdr:sp macro="" textlink="">
      <xdr:nvSpPr>
        <xdr:cNvPr id="152" name="楕円 151">
          <a:extLst>
            <a:ext uri="{FF2B5EF4-FFF2-40B4-BE49-F238E27FC236}">
              <a16:creationId xmlns:a16="http://schemas.microsoft.com/office/drawing/2014/main" id="{848EE5A8-79C9-465C-9672-0EF50F38F6C6}"/>
            </a:ext>
          </a:extLst>
        </xdr:cNvPr>
        <xdr:cNvSpPr/>
      </xdr:nvSpPr>
      <xdr:spPr>
        <a:xfrm>
          <a:off x="8699500" y="1056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157407</xdr:rowOff>
    </xdr:from>
    <xdr:to>
      <xdr:col>50</xdr:col>
      <xdr:colOff>114300</xdr:colOff>
      <xdr:row>61</xdr:row>
      <xdr:rowOff>158714</xdr:rowOff>
    </xdr:to>
    <xdr:cxnSp macro="">
      <xdr:nvCxnSpPr>
        <xdr:cNvPr id="153" name="直線コネクタ 152">
          <a:extLst>
            <a:ext uri="{FF2B5EF4-FFF2-40B4-BE49-F238E27FC236}">
              <a16:creationId xmlns:a16="http://schemas.microsoft.com/office/drawing/2014/main" id="{DE750E86-1594-4949-9E29-E100EC9A7558}"/>
            </a:ext>
          </a:extLst>
        </xdr:cNvPr>
        <xdr:cNvCxnSpPr/>
      </xdr:nvCxnSpPr>
      <xdr:spPr>
        <a:xfrm flipV="1">
          <a:off x="8750300" y="10615857"/>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110853</xdr:rowOff>
    </xdr:from>
    <xdr:to>
      <xdr:col>41</xdr:col>
      <xdr:colOff>101600</xdr:colOff>
      <xdr:row>62</xdr:row>
      <xdr:rowOff>41003</xdr:rowOff>
    </xdr:to>
    <xdr:sp macro="" textlink="">
      <xdr:nvSpPr>
        <xdr:cNvPr id="154" name="楕円 153">
          <a:extLst>
            <a:ext uri="{FF2B5EF4-FFF2-40B4-BE49-F238E27FC236}">
              <a16:creationId xmlns:a16="http://schemas.microsoft.com/office/drawing/2014/main" id="{896EB3FE-9306-47E5-A25E-0F2C5D091498}"/>
            </a:ext>
          </a:extLst>
        </xdr:cNvPr>
        <xdr:cNvSpPr/>
      </xdr:nvSpPr>
      <xdr:spPr>
        <a:xfrm>
          <a:off x="7810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158714</xdr:rowOff>
    </xdr:from>
    <xdr:to>
      <xdr:col>45</xdr:col>
      <xdr:colOff>177800</xdr:colOff>
      <xdr:row>61</xdr:row>
      <xdr:rowOff>161653</xdr:rowOff>
    </xdr:to>
    <xdr:cxnSp macro="">
      <xdr:nvCxnSpPr>
        <xdr:cNvPr id="155" name="直線コネクタ 154">
          <a:extLst>
            <a:ext uri="{FF2B5EF4-FFF2-40B4-BE49-F238E27FC236}">
              <a16:creationId xmlns:a16="http://schemas.microsoft.com/office/drawing/2014/main" id="{459BB9AC-3BCD-4FC1-9BEA-AAB021DE7C2C}"/>
            </a:ext>
          </a:extLst>
        </xdr:cNvPr>
        <xdr:cNvCxnSpPr/>
      </xdr:nvCxnSpPr>
      <xdr:spPr>
        <a:xfrm flipV="1">
          <a:off x="7861300" y="10617164"/>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119344</xdr:rowOff>
    </xdr:from>
    <xdr:to>
      <xdr:col>36</xdr:col>
      <xdr:colOff>165100</xdr:colOff>
      <xdr:row>62</xdr:row>
      <xdr:rowOff>49494</xdr:rowOff>
    </xdr:to>
    <xdr:sp macro="" textlink="">
      <xdr:nvSpPr>
        <xdr:cNvPr id="156" name="楕円 155">
          <a:extLst>
            <a:ext uri="{FF2B5EF4-FFF2-40B4-BE49-F238E27FC236}">
              <a16:creationId xmlns:a16="http://schemas.microsoft.com/office/drawing/2014/main" id="{24B573A6-B894-40CB-840E-EC0FFED00EDF}"/>
            </a:ext>
          </a:extLst>
        </xdr:cNvPr>
        <xdr:cNvSpPr/>
      </xdr:nvSpPr>
      <xdr:spPr>
        <a:xfrm>
          <a:off x="6921500" y="1057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161653</xdr:rowOff>
    </xdr:from>
    <xdr:to>
      <xdr:col>41</xdr:col>
      <xdr:colOff>50800</xdr:colOff>
      <xdr:row>61</xdr:row>
      <xdr:rowOff>170144</xdr:rowOff>
    </xdr:to>
    <xdr:cxnSp macro="">
      <xdr:nvCxnSpPr>
        <xdr:cNvPr id="157" name="直線コネクタ 156">
          <a:extLst>
            <a:ext uri="{FF2B5EF4-FFF2-40B4-BE49-F238E27FC236}">
              <a16:creationId xmlns:a16="http://schemas.microsoft.com/office/drawing/2014/main" id="{9986AE24-9A0F-4911-8D5F-711891B927C5}"/>
            </a:ext>
          </a:extLst>
        </xdr:cNvPr>
        <xdr:cNvCxnSpPr/>
      </xdr:nvCxnSpPr>
      <xdr:spPr>
        <a:xfrm flipV="1">
          <a:off x="6972300" y="10620103"/>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158" name="n_1aveValue【体育館・プール】&#10;一人当たり面積">
          <a:extLst>
            <a:ext uri="{FF2B5EF4-FFF2-40B4-BE49-F238E27FC236}">
              <a16:creationId xmlns:a16="http://schemas.microsoft.com/office/drawing/2014/main" id="{B1D8232E-48B0-49DC-B28D-DC30DFC41083}"/>
            </a:ext>
          </a:extLst>
        </xdr:cNvPr>
        <xdr:cNvSpPr txBox="1"/>
      </xdr:nvSpPr>
      <xdr:spPr>
        <a:xfrm>
          <a:off x="9391727" y="1080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159" name="n_2aveValue【体育館・プール】&#10;一人当たり面積">
          <a:extLst>
            <a:ext uri="{FF2B5EF4-FFF2-40B4-BE49-F238E27FC236}">
              <a16:creationId xmlns:a16="http://schemas.microsoft.com/office/drawing/2014/main" id="{73DAD928-1CD4-4628-8F11-FADA5A4F25C2}"/>
            </a:ext>
          </a:extLst>
        </xdr:cNvPr>
        <xdr:cNvSpPr txBox="1"/>
      </xdr:nvSpPr>
      <xdr:spPr>
        <a:xfrm>
          <a:off x="8515427" y="108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160" name="n_3aveValue【体育館・プール】&#10;一人当たり面積">
          <a:extLst>
            <a:ext uri="{FF2B5EF4-FFF2-40B4-BE49-F238E27FC236}">
              <a16:creationId xmlns:a16="http://schemas.microsoft.com/office/drawing/2014/main" id="{BD18EE3A-E864-4248-9CBD-794DCA323956}"/>
            </a:ext>
          </a:extLst>
        </xdr:cNvPr>
        <xdr:cNvSpPr txBox="1"/>
      </xdr:nvSpPr>
      <xdr:spPr>
        <a:xfrm>
          <a:off x="7626427" y="108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macro="" textlink="">
      <xdr:nvSpPr>
        <xdr:cNvPr id="161" name="n_4aveValue【体育館・プール】&#10;一人当たり面積">
          <a:extLst>
            <a:ext uri="{FF2B5EF4-FFF2-40B4-BE49-F238E27FC236}">
              <a16:creationId xmlns:a16="http://schemas.microsoft.com/office/drawing/2014/main" id="{642E7CC1-6DC1-49C0-A955-1675E3749AA4}"/>
            </a:ext>
          </a:extLst>
        </xdr:cNvPr>
        <xdr:cNvSpPr txBox="1"/>
      </xdr:nvSpPr>
      <xdr:spPr>
        <a:xfrm>
          <a:off x="6737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53284</xdr:rowOff>
    </xdr:from>
    <xdr:ext cx="469744" cy="259045"/>
    <xdr:sp macro="" textlink="">
      <xdr:nvSpPr>
        <xdr:cNvPr id="162" name="n_1mainValue【体育館・プール】&#10;一人当たり面積">
          <a:extLst>
            <a:ext uri="{FF2B5EF4-FFF2-40B4-BE49-F238E27FC236}">
              <a16:creationId xmlns:a16="http://schemas.microsoft.com/office/drawing/2014/main" id="{B6ADB3A4-24D7-4A11-9573-9EEA792FB038}"/>
            </a:ext>
          </a:extLst>
        </xdr:cNvPr>
        <xdr:cNvSpPr txBox="1"/>
      </xdr:nvSpPr>
      <xdr:spPr>
        <a:xfrm>
          <a:off x="9391727" y="1034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54591</xdr:rowOff>
    </xdr:from>
    <xdr:ext cx="469744" cy="259045"/>
    <xdr:sp macro="" textlink="">
      <xdr:nvSpPr>
        <xdr:cNvPr id="163" name="n_2mainValue【体育館・プール】&#10;一人当たり面積">
          <a:extLst>
            <a:ext uri="{FF2B5EF4-FFF2-40B4-BE49-F238E27FC236}">
              <a16:creationId xmlns:a16="http://schemas.microsoft.com/office/drawing/2014/main" id="{9C6A8723-65E3-4F0D-A75A-3669A7F5B903}"/>
            </a:ext>
          </a:extLst>
        </xdr:cNvPr>
        <xdr:cNvSpPr txBox="1"/>
      </xdr:nvSpPr>
      <xdr:spPr>
        <a:xfrm>
          <a:off x="8515427" y="1034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57530</xdr:rowOff>
    </xdr:from>
    <xdr:ext cx="469744" cy="259045"/>
    <xdr:sp macro="" textlink="">
      <xdr:nvSpPr>
        <xdr:cNvPr id="164" name="n_3mainValue【体育館・プール】&#10;一人当たり面積">
          <a:extLst>
            <a:ext uri="{FF2B5EF4-FFF2-40B4-BE49-F238E27FC236}">
              <a16:creationId xmlns:a16="http://schemas.microsoft.com/office/drawing/2014/main" id="{EFAE750B-8F0D-42A9-A77D-92A852094AD2}"/>
            </a:ext>
          </a:extLst>
        </xdr:cNvPr>
        <xdr:cNvSpPr txBox="1"/>
      </xdr:nvSpPr>
      <xdr:spPr>
        <a:xfrm>
          <a:off x="7626427" y="1034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66021</xdr:rowOff>
    </xdr:from>
    <xdr:ext cx="469744" cy="259045"/>
    <xdr:sp macro="" textlink="">
      <xdr:nvSpPr>
        <xdr:cNvPr id="165" name="n_4mainValue【体育館・プール】&#10;一人当たり面積">
          <a:extLst>
            <a:ext uri="{FF2B5EF4-FFF2-40B4-BE49-F238E27FC236}">
              <a16:creationId xmlns:a16="http://schemas.microsoft.com/office/drawing/2014/main" id="{BC668B26-71DA-4606-BA74-8D5C283132CB}"/>
            </a:ext>
          </a:extLst>
        </xdr:cNvPr>
        <xdr:cNvSpPr txBox="1"/>
      </xdr:nvSpPr>
      <xdr:spPr>
        <a:xfrm>
          <a:off x="6737427" y="1035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4119CD24-8E88-44DE-808B-A800E018F6F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28A78005-F583-47BE-BB81-BDBE53AD870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8057CACE-A792-42DD-822F-6525F81C55C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5E9618E1-E8CC-4BB2-B71C-01D4946DFC8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D6193076-1416-4027-BBCB-FB514A4F5F0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92B3CC2A-ADF3-4222-BB3C-06344402283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14554184-66B7-457D-8EED-6FE1D43F74E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3BA3C91D-D1C4-4E97-9959-286619C9878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F5BD55C8-4E99-467E-BA55-6FE120A2C11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E1E1505C-A55A-4572-9158-CC9A9B7F252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761A1DAF-0CA8-4A3A-86C6-CF4338BD204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C60EF36C-620D-4F41-9489-112FDF273FE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D68FFDBF-F632-49B8-A605-4563C5493F2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2BB445DC-A829-40ED-B252-1CAE123F8C2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C0039722-F4F6-4F09-957B-06F629A7A1A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833A42A3-42D8-46EB-8321-DEE1EA0E719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CB6468B5-8908-47EB-BBDD-D167EE98F8A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E66A5B4A-4B2F-4766-A4F1-7ECC0DD75A6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87AFCEAB-FF0D-4371-9D07-0D143B2446B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12DFB2F9-586E-4F6E-AA34-F15202B7E09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17EEB5F5-0158-401B-B04B-485ED29B6CA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40CD6B84-57EC-4003-904B-744ABE36494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BE6343D7-67AD-4B73-A8E9-5696C72BAC5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D2D23C63-523A-4EFF-93DC-BB2CB2D8F5F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20C7A2A9-BADA-4390-879F-B663F36CF0C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5339308E-573A-4193-B900-CF0229EE942C}"/>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DE69AA2D-E607-404E-A338-3DF07CE3F08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FC4D385E-3AC7-4D8C-97BA-ABB572E5583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0F95FA07-8017-4686-8BAB-CF658613A2AF}"/>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a:extLst>
            <a:ext uri="{FF2B5EF4-FFF2-40B4-BE49-F238E27FC236}">
              <a16:creationId xmlns:a16="http://schemas.microsoft.com/office/drawing/2014/main" id="{8441CF4F-F6C7-42B2-9580-8BB6FC300A22}"/>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11387C38-6BDA-45C7-B7F6-8F4531CBBCFD}"/>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a:extLst>
            <a:ext uri="{FF2B5EF4-FFF2-40B4-BE49-F238E27FC236}">
              <a16:creationId xmlns:a16="http://schemas.microsoft.com/office/drawing/2014/main" id="{4A0AF3FE-7428-42EE-A139-634294D627CD}"/>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a:extLst>
            <a:ext uri="{FF2B5EF4-FFF2-40B4-BE49-F238E27FC236}">
              <a16:creationId xmlns:a16="http://schemas.microsoft.com/office/drawing/2014/main" id="{030E5486-576E-496B-A11D-A835B88636DE}"/>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a:extLst>
            <a:ext uri="{FF2B5EF4-FFF2-40B4-BE49-F238E27FC236}">
              <a16:creationId xmlns:a16="http://schemas.microsoft.com/office/drawing/2014/main" id="{424657F2-443F-4671-937C-998BB4144D26}"/>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0" name="フローチャート: 判断 199">
          <a:extLst>
            <a:ext uri="{FF2B5EF4-FFF2-40B4-BE49-F238E27FC236}">
              <a16:creationId xmlns:a16="http://schemas.microsoft.com/office/drawing/2014/main" id="{495AB5A6-FA3F-4D2D-A016-5CF1B7BF68C7}"/>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01" name="フローチャート: 判断 200">
          <a:extLst>
            <a:ext uri="{FF2B5EF4-FFF2-40B4-BE49-F238E27FC236}">
              <a16:creationId xmlns:a16="http://schemas.microsoft.com/office/drawing/2014/main" id="{7BCE871B-D0C4-4CE9-BACB-668587448EBC}"/>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3006CE6B-5904-42F9-ADAE-4889E134AAD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3CC3968E-9789-4D97-A7FB-D1D4C00EDA7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C9A36E36-7BE4-4092-A5C9-627519428AD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6CC46EF8-FBD5-4037-92A1-C3726EF4028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08E8B20F-519E-4B2C-AF9C-E38813A07BD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10161</xdr:rowOff>
    </xdr:from>
    <xdr:to>
      <xdr:col>24</xdr:col>
      <xdr:colOff>114300</xdr:colOff>
      <xdr:row>84</xdr:row>
      <xdr:rowOff>111761</xdr:rowOff>
    </xdr:to>
    <xdr:sp macro="" textlink="">
      <xdr:nvSpPr>
        <xdr:cNvPr id="207" name="楕円 206">
          <a:extLst>
            <a:ext uri="{FF2B5EF4-FFF2-40B4-BE49-F238E27FC236}">
              <a16:creationId xmlns:a16="http://schemas.microsoft.com/office/drawing/2014/main" id="{535ED919-420C-448B-BB20-68CD8C47CAEF}"/>
            </a:ext>
          </a:extLst>
        </xdr:cNvPr>
        <xdr:cNvSpPr/>
      </xdr:nvSpPr>
      <xdr:spPr>
        <a:xfrm>
          <a:off x="4584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160038</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ED3AE15B-41EA-4A0C-A75C-6271DEB3B4E4}"/>
            </a:ext>
          </a:extLst>
        </xdr:cNvPr>
        <xdr:cNvSpPr txBox="1"/>
      </xdr:nvSpPr>
      <xdr:spPr>
        <a:xfrm>
          <a:off x="4673600"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98334</xdr:rowOff>
    </xdr:from>
    <xdr:to>
      <xdr:col>20</xdr:col>
      <xdr:colOff>38100</xdr:colOff>
      <xdr:row>84</xdr:row>
      <xdr:rowOff>28484</xdr:rowOff>
    </xdr:to>
    <xdr:sp macro="" textlink="">
      <xdr:nvSpPr>
        <xdr:cNvPr id="209" name="楕円 208">
          <a:extLst>
            <a:ext uri="{FF2B5EF4-FFF2-40B4-BE49-F238E27FC236}">
              <a16:creationId xmlns:a16="http://schemas.microsoft.com/office/drawing/2014/main" id="{71101B26-1C94-4A44-9DF5-ACF9EFBE9F45}"/>
            </a:ext>
          </a:extLst>
        </xdr:cNvPr>
        <xdr:cNvSpPr/>
      </xdr:nvSpPr>
      <xdr:spPr>
        <a:xfrm>
          <a:off x="37465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149134</xdr:rowOff>
    </xdr:from>
    <xdr:to>
      <xdr:col>24</xdr:col>
      <xdr:colOff>63500</xdr:colOff>
      <xdr:row>84</xdr:row>
      <xdr:rowOff>60961</xdr:rowOff>
    </xdr:to>
    <xdr:cxnSp macro="">
      <xdr:nvCxnSpPr>
        <xdr:cNvPr id="210" name="直線コネクタ 209">
          <a:extLst>
            <a:ext uri="{FF2B5EF4-FFF2-40B4-BE49-F238E27FC236}">
              <a16:creationId xmlns:a16="http://schemas.microsoft.com/office/drawing/2014/main" id="{26CD7C37-C37B-4B3A-BEF5-64773362CEAB}"/>
            </a:ext>
          </a:extLst>
        </xdr:cNvPr>
        <xdr:cNvCxnSpPr/>
      </xdr:nvCxnSpPr>
      <xdr:spPr>
        <a:xfrm>
          <a:off x="3797300" y="14379484"/>
          <a:ext cx="838200" cy="8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137523</xdr:rowOff>
    </xdr:from>
    <xdr:to>
      <xdr:col>15</xdr:col>
      <xdr:colOff>101600</xdr:colOff>
      <xdr:row>84</xdr:row>
      <xdr:rowOff>67673</xdr:rowOff>
    </xdr:to>
    <xdr:sp macro="" textlink="">
      <xdr:nvSpPr>
        <xdr:cNvPr id="211" name="楕円 210">
          <a:extLst>
            <a:ext uri="{FF2B5EF4-FFF2-40B4-BE49-F238E27FC236}">
              <a16:creationId xmlns:a16="http://schemas.microsoft.com/office/drawing/2014/main" id="{72B612F3-648B-4FE6-A515-B3E246162F34}"/>
            </a:ext>
          </a:extLst>
        </xdr:cNvPr>
        <xdr:cNvSpPr/>
      </xdr:nvSpPr>
      <xdr:spPr>
        <a:xfrm>
          <a:off x="2857500" y="143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149134</xdr:rowOff>
    </xdr:from>
    <xdr:to>
      <xdr:col>19</xdr:col>
      <xdr:colOff>177800</xdr:colOff>
      <xdr:row>84</xdr:row>
      <xdr:rowOff>16873</xdr:rowOff>
    </xdr:to>
    <xdr:cxnSp macro="">
      <xdr:nvCxnSpPr>
        <xdr:cNvPr id="212" name="直線コネクタ 211">
          <a:extLst>
            <a:ext uri="{FF2B5EF4-FFF2-40B4-BE49-F238E27FC236}">
              <a16:creationId xmlns:a16="http://schemas.microsoft.com/office/drawing/2014/main" id="{EDA26F80-8DD6-4121-BB90-41A8F823659E}"/>
            </a:ext>
          </a:extLst>
        </xdr:cNvPr>
        <xdr:cNvCxnSpPr/>
      </xdr:nvCxnSpPr>
      <xdr:spPr>
        <a:xfrm flipV="1">
          <a:off x="2908300" y="1437948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113030</xdr:rowOff>
    </xdr:from>
    <xdr:to>
      <xdr:col>10</xdr:col>
      <xdr:colOff>165100</xdr:colOff>
      <xdr:row>84</xdr:row>
      <xdr:rowOff>43180</xdr:rowOff>
    </xdr:to>
    <xdr:sp macro="" textlink="">
      <xdr:nvSpPr>
        <xdr:cNvPr id="213" name="楕円 212">
          <a:extLst>
            <a:ext uri="{FF2B5EF4-FFF2-40B4-BE49-F238E27FC236}">
              <a16:creationId xmlns:a16="http://schemas.microsoft.com/office/drawing/2014/main" id="{9F941AE6-C13E-44E7-AA79-8D38C8FE88C7}"/>
            </a:ext>
          </a:extLst>
        </xdr:cNvPr>
        <xdr:cNvSpPr/>
      </xdr:nvSpPr>
      <xdr:spPr>
        <a:xfrm>
          <a:off x="1968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163830</xdr:rowOff>
    </xdr:from>
    <xdr:to>
      <xdr:col>15</xdr:col>
      <xdr:colOff>50800</xdr:colOff>
      <xdr:row>84</xdr:row>
      <xdr:rowOff>16873</xdr:rowOff>
    </xdr:to>
    <xdr:cxnSp macro="">
      <xdr:nvCxnSpPr>
        <xdr:cNvPr id="214" name="直線コネクタ 213">
          <a:extLst>
            <a:ext uri="{FF2B5EF4-FFF2-40B4-BE49-F238E27FC236}">
              <a16:creationId xmlns:a16="http://schemas.microsoft.com/office/drawing/2014/main" id="{F73337F6-DDE7-4259-AAA8-27D38B5EB066}"/>
            </a:ext>
          </a:extLst>
        </xdr:cNvPr>
        <xdr:cNvCxnSpPr/>
      </xdr:nvCxnSpPr>
      <xdr:spPr>
        <a:xfrm>
          <a:off x="2019300" y="1439418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86905</xdr:rowOff>
    </xdr:from>
    <xdr:to>
      <xdr:col>6</xdr:col>
      <xdr:colOff>38100</xdr:colOff>
      <xdr:row>84</xdr:row>
      <xdr:rowOff>17055</xdr:rowOff>
    </xdr:to>
    <xdr:sp macro="" textlink="">
      <xdr:nvSpPr>
        <xdr:cNvPr id="215" name="楕円 214">
          <a:extLst>
            <a:ext uri="{FF2B5EF4-FFF2-40B4-BE49-F238E27FC236}">
              <a16:creationId xmlns:a16="http://schemas.microsoft.com/office/drawing/2014/main" id="{3BE0FDD2-207C-40C1-90F6-7C54BADEFE0A}"/>
            </a:ext>
          </a:extLst>
        </xdr:cNvPr>
        <xdr:cNvSpPr/>
      </xdr:nvSpPr>
      <xdr:spPr>
        <a:xfrm>
          <a:off x="1079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137705</xdr:rowOff>
    </xdr:from>
    <xdr:to>
      <xdr:col>10</xdr:col>
      <xdr:colOff>114300</xdr:colOff>
      <xdr:row>83</xdr:row>
      <xdr:rowOff>163830</xdr:rowOff>
    </xdr:to>
    <xdr:cxnSp macro="">
      <xdr:nvCxnSpPr>
        <xdr:cNvPr id="216" name="直線コネクタ 215">
          <a:extLst>
            <a:ext uri="{FF2B5EF4-FFF2-40B4-BE49-F238E27FC236}">
              <a16:creationId xmlns:a16="http://schemas.microsoft.com/office/drawing/2014/main" id="{B4225E51-5C40-47D9-9EE7-D2A260CE0B66}"/>
            </a:ext>
          </a:extLst>
        </xdr:cNvPr>
        <xdr:cNvCxnSpPr/>
      </xdr:nvCxnSpPr>
      <xdr:spPr>
        <a:xfrm>
          <a:off x="1130300" y="1436805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217" name="n_1aveValue【福祉施設】&#10;有形固定資産減価償却率">
          <a:extLst>
            <a:ext uri="{FF2B5EF4-FFF2-40B4-BE49-F238E27FC236}">
              <a16:creationId xmlns:a16="http://schemas.microsoft.com/office/drawing/2014/main" id="{F896C6F7-5A5B-4A53-B7A8-6508FB9EA742}"/>
            </a:ext>
          </a:extLst>
        </xdr:cNvPr>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218" name="n_2aveValue【福祉施設】&#10;有形固定資産減価償却率">
          <a:extLst>
            <a:ext uri="{FF2B5EF4-FFF2-40B4-BE49-F238E27FC236}">
              <a16:creationId xmlns:a16="http://schemas.microsoft.com/office/drawing/2014/main" id="{D0E28B0D-4635-4532-A3A8-D72D57DF6C96}"/>
            </a:ext>
          </a:extLst>
        </xdr:cNvPr>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219" name="n_3aveValue【福祉施設】&#10;有形固定資産減価償却率">
          <a:extLst>
            <a:ext uri="{FF2B5EF4-FFF2-40B4-BE49-F238E27FC236}">
              <a16:creationId xmlns:a16="http://schemas.microsoft.com/office/drawing/2014/main" id="{52C40AF1-5249-452B-8993-EC946FF83F0B}"/>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220" name="n_4aveValue【福祉施設】&#10;有形固定資産減価償却率">
          <a:extLst>
            <a:ext uri="{FF2B5EF4-FFF2-40B4-BE49-F238E27FC236}">
              <a16:creationId xmlns:a16="http://schemas.microsoft.com/office/drawing/2014/main" id="{FFB85D72-EC5D-4A9A-9782-DCBC87AF1D97}"/>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19611</xdr:rowOff>
    </xdr:from>
    <xdr:ext cx="405111" cy="259045"/>
    <xdr:sp macro="" textlink="">
      <xdr:nvSpPr>
        <xdr:cNvPr id="221" name="n_1mainValue【福祉施設】&#10;有形固定資産減価償却率">
          <a:extLst>
            <a:ext uri="{FF2B5EF4-FFF2-40B4-BE49-F238E27FC236}">
              <a16:creationId xmlns:a16="http://schemas.microsoft.com/office/drawing/2014/main" id="{7F9EF939-96FA-4D5A-AE5C-4FC4E18A5051}"/>
            </a:ext>
          </a:extLst>
        </xdr:cNvPr>
        <xdr:cNvSpPr txBox="1"/>
      </xdr:nvSpPr>
      <xdr:spPr>
        <a:xfrm>
          <a:off x="35820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58800</xdr:rowOff>
    </xdr:from>
    <xdr:ext cx="405111" cy="259045"/>
    <xdr:sp macro="" textlink="">
      <xdr:nvSpPr>
        <xdr:cNvPr id="222" name="n_2mainValue【福祉施設】&#10;有形固定資産減価償却率">
          <a:extLst>
            <a:ext uri="{FF2B5EF4-FFF2-40B4-BE49-F238E27FC236}">
              <a16:creationId xmlns:a16="http://schemas.microsoft.com/office/drawing/2014/main" id="{7BE1ED85-8F26-4D76-9405-26AA07ECA92D}"/>
            </a:ext>
          </a:extLst>
        </xdr:cNvPr>
        <xdr:cNvSpPr txBox="1"/>
      </xdr:nvSpPr>
      <xdr:spPr>
        <a:xfrm>
          <a:off x="2705744" y="1446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34307</xdr:rowOff>
    </xdr:from>
    <xdr:ext cx="405111" cy="259045"/>
    <xdr:sp macro="" textlink="">
      <xdr:nvSpPr>
        <xdr:cNvPr id="223" name="n_3mainValue【福祉施設】&#10;有形固定資産減価償却率">
          <a:extLst>
            <a:ext uri="{FF2B5EF4-FFF2-40B4-BE49-F238E27FC236}">
              <a16:creationId xmlns:a16="http://schemas.microsoft.com/office/drawing/2014/main" id="{B024003B-93EE-4683-9E6F-50782B62E9D7}"/>
            </a:ext>
          </a:extLst>
        </xdr:cNvPr>
        <xdr:cNvSpPr txBox="1"/>
      </xdr:nvSpPr>
      <xdr:spPr>
        <a:xfrm>
          <a:off x="1816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8182</xdr:rowOff>
    </xdr:from>
    <xdr:ext cx="405111" cy="259045"/>
    <xdr:sp macro="" textlink="">
      <xdr:nvSpPr>
        <xdr:cNvPr id="224" name="n_4mainValue【福祉施設】&#10;有形固定資産減価償却率">
          <a:extLst>
            <a:ext uri="{FF2B5EF4-FFF2-40B4-BE49-F238E27FC236}">
              <a16:creationId xmlns:a16="http://schemas.microsoft.com/office/drawing/2014/main" id="{8EB8666B-CAF5-4CF5-9AF8-C5D0998C9197}"/>
            </a:ext>
          </a:extLst>
        </xdr:cNvPr>
        <xdr:cNvSpPr txBox="1"/>
      </xdr:nvSpPr>
      <xdr:spPr>
        <a:xfrm>
          <a:off x="927744"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A76EE1B4-446F-4717-BB51-DFCDB64F1C1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A1FBBB8E-F7E0-4E4D-AA31-88FE99D4032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CF6904F2-1642-45A8-9AB7-0378A194FAA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465A84B7-3315-4CF4-BB7C-CF21098103D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4F01B23F-7F3B-4369-9B74-E89A5A7A52D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1A7FB34A-DBC5-4CB4-A5F8-8FFD0B9B0A4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5CDA4F20-24C6-4068-AFD9-3498E109152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7F16E674-2992-4364-A3F9-028364F263A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6329DB93-0255-40AB-96F3-CCA0A133DFF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5F69EB4F-FFB6-419C-A74A-424C6427283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F9C54DE9-E342-4F4B-9E66-19901B8F337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AE6CACFE-3B7E-4136-A487-1B0CBF18F3B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19534F4D-7175-44C6-B740-752B0F93DF2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E34706CA-010F-4E79-B9EC-7DB67631775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88C1333C-B366-421A-83C5-FC9560AC333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671908A6-E3CD-48E5-B42F-E29F03E6233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41E03132-F163-4372-B837-7BE230AB1FB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CDB4C099-2C08-4E54-AFAC-BAD2090DD8E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F33C7BC5-6851-4332-9CA1-05B57662B22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20645904-26A9-4DAD-9C06-16DE424B713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E4674467-D1ED-4C08-A336-E09C9562FE6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C1EA6E8A-23AD-4D38-90CA-75B6FE8A206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90D5B41D-B70B-47A3-BFA6-6069E77D586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8" name="直線コネクタ 247">
          <a:extLst>
            <a:ext uri="{FF2B5EF4-FFF2-40B4-BE49-F238E27FC236}">
              <a16:creationId xmlns:a16="http://schemas.microsoft.com/office/drawing/2014/main" id="{494A3FBF-F44C-4A48-87AA-7A9D9709DEAC}"/>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a:extLst>
            <a:ext uri="{FF2B5EF4-FFF2-40B4-BE49-F238E27FC236}">
              <a16:creationId xmlns:a16="http://schemas.microsoft.com/office/drawing/2014/main" id="{755E56D7-52BA-4ACB-8DDD-5860645EC016}"/>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a:extLst>
            <a:ext uri="{FF2B5EF4-FFF2-40B4-BE49-F238E27FC236}">
              <a16:creationId xmlns:a16="http://schemas.microsoft.com/office/drawing/2014/main" id="{59D05E1D-0F36-4A2C-9C37-CAC6C99125B7}"/>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51" name="【福祉施設】&#10;一人当たり面積最大値テキスト">
          <a:extLst>
            <a:ext uri="{FF2B5EF4-FFF2-40B4-BE49-F238E27FC236}">
              <a16:creationId xmlns:a16="http://schemas.microsoft.com/office/drawing/2014/main" id="{B5938150-8BA3-4B5A-9790-D11C8A7821EF}"/>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52" name="直線コネクタ 251">
          <a:extLst>
            <a:ext uri="{FF2B5EF4-FFF2-40B4-BE49-F238E27FC236}">
              <a16:creationId xmlns:a16="http://schemas.microsoft.com/office/drawing/2014/main" id="{59810B19-4277-4ED8-9F5C-814C87C98685}"/>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253" name="【福祉施設】&#10;一人当たり面積平均値テキスト">
          <a:extLst>
            <a:ext uri="{FF2B5EF4-FFF2-40B4-BE49-F238E27FC236}">
              <a16:creationId xmlns:a16="http://schemas.microsoft.com/office/drawing/2014/main" id="{851B97E4-7B46-43EA-9E2D-6939EB9E56FC}"/>
            </a:ext>
          </a:extLst>
        </xdr:cNvPr>
        <xdr:cNvSpPr txBox="1"/>
      </xdr:nvSpPr>
      <xdr:spPr>
        <a:xfrm>
          <a:off x="10515600" y="14484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4" name="フローチャート: 判断 253">
          <a:extLst>
            <a:ext uri="{FF2B5EF4-FFF2-40B4-BE49-F238E27FC236}">
              <a16:creationId xmlns:a16="http://schemas.microsoft.com/office/drawing/2014/main" id="{68AD98A2-DA5C-4B87-A032-AC48D8B70CA3}"/>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5" name="フローチャート: 判断 254">
          <a:extLst>
            <a:ext uri="{FF2B5EF4-FFF2-40B4-BE49-F238E27FC236}">
              <a16:creationId xmlns:a16="http://schemas.microsoft.com/office/drawing/2014/main" id="{D4F70C5D-1708-4049-9D62-5EFC9A3F5A28}"/>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6" name="フローチャート: 判断 255">
          <a:extLst>
            <a:ext uri="{FF2B5EF4-FFF2-40B4-BE49-F238E27FC236}">
              <a16:creationId xmlns:a16="http://schemas.microsoft.com/office/drawing/2014/main" id="{95FDE84B-19C0-4840-BECC-1F20470C1795}"/>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7" name="フローチャート: 判断 256">
          <a:extLst>
            <a:ext uri="{FF2B5EF4-FFF2-40B4-BE49-F238E27FC236}">
              <a16:creationId xmlns:a16="http://schemas.microsoft.com/office/drawing/2014/main" id="{60DC2692-6A9B-47B7-B732-46B0B4A49BF6}"/>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8" name="フローチャート: 判断 257">
          <a:extLst>
            <a:ext uri="{FF2B5EF4-FFF2-40B4-BE49-F238E27FC236}">
              <a16:creationId xmlns:a16="http://schemas.microsoft.com/office/drawing/2014/main" id="{272C06E0-94F5-4D41-9E70-98CDA05F9774}"/>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3F281ECA-8E41-4139-8EE8-EFB5A3F93AE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CFFD88FB-3732-4414-ADE5-F227B4BC691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DE3DE464-F9E1-4B84-903C-99E1840AAB2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F45170E2-C72E-4C35-9D53-D87C4A4ECF2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B09B5C5A-36A5-48EA-B99A-AB456A966A1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81407</xdr:rowOff>
    </xdr:from>
    <xdr:to>
      <xdr:col>55</xdr:col>
      <xdr:colOff>50800</xdr:colOff>
      <xdr:row>83</xdr:row>
      <xdr:rowOff>11557</xdr:rowOff>
    </xdr:to>
    <xdr:sp macro="" textlink="">
      <xdr:nvSpPr>
        <xdr:cNvPr id="264" name="楕円 263">
          <a:extLst>
            <a:ext uri="{FF2B5EF4-FFF2-40B4-BE49-F238E27FC236}">
              <a16:creationId xmlns:a16="http://schemas.microsoft.com/office/drawing/2014/main" id="{7D604786-B610-4E5C-A8D1-7D592F5A7D88}"/>
            </a:ext>
          </a:extLst>
        </xdr:cNvPr>
        <xdr:cNvSpPr/>
      </xdr:nvSpPr>
      <xdr:spPr>
        <a:xfrm>
          <a:off x="10426700" y="141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104284</xdr:rowOff>
    </xdr:from>
    <xdr:ext cx="469744" cy="259045"/>
    <xdr:sp macro="" textlink="">
      <xdr:nvSpPr>
        <xdr:cNvPr id="265" name="【福祉施設】&#10;一人当たり面積該当値テキスト">
          <a:extLst>
            <a:ext uri="{FF2B5EF4-FFF2-40B4-BE49-F238E27FC236}">
              <a16:creationId xmlns:a16="http://schemas.microsoft.com/office/drawing/2014/main" id="{4C07C1EE-9840-4E56-AC4D-2C159663641E}"/>
            </a:ext>
          </a:extLst>
        </xdr:cNvPr>
        <xdr:cNvSpPr txBox="1"/>
      </xdr:nvSpPr>
      <xdr:spPr>
        <a:xfrm>
          <a:off x="10515600" y="1399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100837</xdr:rowOff>
    </xdr:from>
    <xdr:to>
      <xdr:col>50</xdr:col>
      <xdr:colOff>165100</xdr:colOff>
      <xdr:row>83</xdr:row>
      <xdr:rowOff>30987</xdr:rowOff>
    </xdr:to>
    <xdr:sp macro="" textlink="">
      <xdr:nvSpPr>
        <xdr:cNvPr id="266" name="楕円 265">
          <a:extLst>
            <a:ext uri="{FF2B5EF4-FFF2-40B4-BE49-F238E27FC236}">
              <a16:creationId xmlns:a16="http://schemas.microsoft.com/office/drawing/2014/main" id="{BB27EB23-34CE-4F92-B379-C33F2512398B}"/>
            </a:ext>
          </a:extLst>
        </xdr:cNvPr>
        <xdr:cNvSpPr/>
      </xdr:nvSpPr>
      <xdr:spPr>
        <a:xfrm>
          <a:off x="9588500" y="1415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132207</xdr:rowOff>
    </xdr:from>
    <xdr:to>
      <xdr:col>55</xdr:col>
      <xdr:colOff>0</xdr:colOff>
      <xdr:row>82</xdr:row>
      <xdr:rowOff>151637</xdr:rowOff>
    </xdr:to>
    <xdr:cxnSp macro="">
      <xdr:nvCxnSpPr>
        <xdr:cNvPr id="267" name="直線コネクタ 266">
          <a:extLst>
            <a:ext uri="{FF2B5EF4-FFF2-40B4-BE49-F238E27FC236}">
              <a16:creationId xmlns:a16="http://schemas.microsoft.com/office/drawing/2014/main" id="{9915F427-C236-4044-B869-7CBF103A5048}"/>
            </a:ext>
          </a:extLst>
        </xdr:cNvPr>
        <xdr:cNvCxnSpPr/>
      </xdr:nvCxnSpPr>
      <xdr:spPr>
        <a:xfrm flipV="1">
          <a:off x="9639300" y="14191107"/>
          <a:ext cx="8382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102363</xdr:rowOff>
    </xdr:from>
    <xdr:to>
      <xdr:col>46</xdr:col>
      <xdr:colOff>38100</xdr:colOff>
      <xdr:row>83</xdr:row>
      <xdr:rowOff>32513</xdr:rowOff>
    </xdr:to>
    <xdr:sp macro="" textlink="">
      <xdr:nvSpPr>
        <xdr:cNvPr id="268" name="楕円 267">
          <a:extLst>
            <a:ext uri="{FF2B5EF4-FFF2-40B4-BE49-F238E27FC236}">
              <a16:creationId xmlns:a16="http://schemas.microsoft.com/office/drawing/2014/main" id="{20898E47-8C0D-4F5E-B206-C769589E8888}"/>
            </a:ext>
          </a:extLst>
        </xdr:cNvPr>
        <xdr:cNvSpPr/>
      </xdr:nvSpPr>
      <xdr:spPr>
        <a:xfrm>
          <a:off x="8699500" y="14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151637</xdr:rowOff>
    </xdr:from>
    <xdr:to>
      <xdr:col>50</xdr:col>
      <xdr:colOff>114300</xdr:colOff>
      <xdr:row>82</xdr:row>
      <xdr:rowOff>153163</xdr:rowOff>
    </xdr:to>
    <xdr:cxnSp macro="">
      <xdr:nvCxnSpPr>
        <xdr:cNvPr id="269" name="直線コネクタ 268">
          <a:extLst>
            <a:ext uri="{FF2B5EF4-FFF2-40B4-BE49-F238E27FC236}">
              <a16:creationId xmlns:a16="http://schemas.microsoft.com/office/drawing/2014/main" id="{6B22DD03-DAF2-43F5-B8C9-52BA0AEC982E}"/>
            </a:ext>
          </a:extLst>
        </xdr:cNvPr>
        <xdr:cNvCxnSpPr/>
      </xdr:nvCxnSpPr>
      <xdr:spPr>
        <a:xfrm flipV="1">
          <a:off x="8750300" y="14210537"/>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106553</xdr:rowOff>
    </xdr:from>
    <xdr:to>
      <xdr:col>41</xdr:col>
      <xdr:colOff>101600</xdr:colOff>
      <xdr:row>83</xdr:row>
      <xdr:rowOff>36703</xdr:rowOff>
    </xdr:to>
    <xdr:sp macro="" textlink="">
      <xdr:nvSpPr>
        <xdr:cNvPr id="270" name="楕円 269">
          <a:extLst>
            <a:ext uri="{FF2B5EF4-FFF2-40B4-BE49-F238E27FC236}">
              <a16:creationId xmlns:a16="http://schemas.microsoft.com/office/drawing/2014/main" id="{CAAFA4BD-7820-46AE-A3D4-50A2E4FB867E}"/>
            </a:ext>
          </a:extLst>
        </xdr:cNvPr>
        <xdr:cNvSpPr/>
      </xdr:nvSpPr>
      <xdr:spPr>
        <a:xfrm>
          <a:off x="7810500" y="1416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153163</xdr:rowOff>
    </xdr:from>
    <xdr:to>
      <xdr:col>45</xdr:col>
      <xdr:colOff>177800</xdr:colOff>
      <xdr:row>82</xdr:row>
      <xdr:rowOff>157353</xdr:rowOff>
    </xdr:to>
    <xdr:cxnSp macro="">
      <xdr:nvCxnSpPr>
        <xdr:cNvPr id="271" name="直線コネクタ 270">
          <a:extLst>
            <a:ext uri="{FF2B5EF4-FFF2-40B4-BE49-F238E27FC236}">
              <a16:creationId xmlns:a16="http://schemas.microsoft.com/office/drawing/2014/main" id="{6319B9F3-9467-48E0-B1BD-327CEA63BC8B}"/>
            </a:ext>
          </a:extLst>
        </xdr:cNvPr>
        <xdr:cNvCxnSpPr/>
      </xdr:nvCxnSpPr>
      <xdr:spPr>
        <a:xfrm flipV="1">
          <a:off x="7861300" y="14212063"/>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117983</xdr:rowOff>
    </xdr:from>
    <xdr:to>
      <xdr:col>36</xdr:col>
      <xdr:colOff>165100</xdr:colOff>
      <xdr:row>83</xdr:row>
      <xdr:rowOff>48133</xdr:rowOff>
    </xdr:to>
    <xdr:sp macro="" textlink="">
      <xdr:nvSpPr>
        <xdr:cNvPr id="272" name="楕円 271">
          <a:extLst>
            <a:ext uri="{FF2B5EF4-FFF2-40B4-BE49-F238E27FC236}">
              <a16:creationId xmlns:a16="http://schemas.microsoft.com/office/drawing/2014/main" id="{07533DEE-C0F0-42D2-BFAB-2307DF64B35D}"/>
            </a:ext>
          </a:extLst>
        </xdr:cNvPr>
        <xdr:cNvSpPr/>
      </xdr:nvSpPr>
      <xdr:spPr>
        <a:xfrm>
          <a:off x="6921500" y="1417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157353</xdr:rowOff>
    </xdr:from>
    <xdr:to>
      <xdr:col>41</xdr:col>
      <xdr:colOff>50800</xdr:colOff>
      <xdr:row>82</xdr:row>
      <xdr:rowOff>168783</xdr:rowOff>
    </xdr:to>
    <xdr:cxnSp macro="">
      <xdr:nvCxnSpPr>
        <xdr:cNvPr id="273" name="直線コネクタ 272">
          <a:extLst>
            <a:ext uri="{FF2B5EF4-FFF2-40B4-BE49-F238E27FC236}">
              <a16:creationId xmlns:a16="http://schemas.microsoft.com/office/drawing/2014/main" id="{1DB6D171-FC5E-459A-8850-1D4AD771B005}"/>
            </a:ext>
          </a:extLst>
        </xdr:cNvPr>
        <xdr:cNvCxnSpPr/>
      </xdr:nvCxnSpPr>
      <xdr:spPr>
        <a:xfrm flipV="1">
          <a:off x="6972300" y="1421625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19448</xdr:rowOff>
    </xdr:from>
    <xdr:ext cx="469744" cy="259045"/>
    <xdr:sp macro="" textlink="">
      <xdr:nvSpPr>
        <xdr:cNvPr id="274" name="n_1aveValue【福祉施設】&#10;一人当たり面積">
          <a:extLst>
            <a:ext uri="{FF2B5EF4-FFF2-40B4-BE49-F238E27FC236}">
              <a16:creationId xmlns:a16="http://schemas.microsoft.com/office/drawing/2014/main" id="{31E2EDEB-F291-40AF-9A22-3907C8D96D44}"/>
            </a:ext>
          </a:extLst>
        </xdr:cNvPr>
        <xdr:cNvSpPr txBox="1"/>
      </xdr:nvSpPr>
      <xdr:spPr>
        <a:xfrm>
          <a:off x="9391727" y="1459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27449</xdr:rowOff>
    </xdr:from>
    <xdr:ext cx="469744" cy="259045"/>
    <xdr:sp macro="" textlink="">
      <xdr:nvSpPr>
        <xdr:cNvPr id="275" name="n_2aveValue【福祉施設】&#10;一人当たり面積">
          <a:extLst>
            <a:ext uri="{FF2B5EF4-FFF2-40B4-BE49-F238E27FC236}">
              <a16:creationId xmlns:a16="http://schemas.microsoft.com/office/drawing/2014/main" id="{76AAD79A-B1C2-45D0-8EE5-B88AC9780E82}"/>
            </a:ext>
          </a:extLst>
        </xdr:cNvPr>
        <xdr:cNvSpPr txBox="1"/>
      </xdr:nvSpPr>
      <xdr:spPr>
        <a:xfrm>
          <a:off x="8515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30878</xdr:rowOff>
    </xdr:from>
    <xdr:ext cx="469744" cy="259045"/>
    <xdr:sp macro="" textlink="">
      <xdr:nvSpPr>
        <xdr:cNvPr id="276" name="n_3aveValue【福祉施設】&#10;一人当たり面積">
          <a:extLst>
            <a:ext uri="{FF2B5EF4-FFF2-40B4-BE49-F238E27FC236}">
              <a16:creationId xmlns:a16="http://schemas.microsoft.com/office/drawing/2014/main" id="{D4D6620E-B1FA-46E6-8E5F-A63A53C1696B}"/>
            </a:ext>
          </a:extLst>
        </xdr:cNvPr>
        <xdr:cNvSpPr txBox="1"/>
      </xdr:nvSpPr>
      <xdr:spPr>
        <a:xfrm>
          <a:off x="7626427" y="1460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162323</xdr:rowOff>
    </xdr:from>
    <xdr:ext cx="469744" cy="259045"/>
    <xdr:sp macro="" textlink="">
      <xdr:nvSpPr>
        <xdr:cNvPr id="277" name="n_4aveValue【福祉施設】&#10;一人当たり面積">
          <a:extLst>
            <a:ext uri="{FF2B5EF4-FFF2-40B4-BE49-F238E27FC236}">
              <a16:creationId xmlns:a16="http://schemas.microsoft.com/office/drawing/2014/main" id="{F3E569CF-FFBC-467B-A95F-270124F3AE6E}"/>
            </a:ext>
          </a:extLst>
        </xdr:cNvPr>
        <xdr:cNvSpPr txBox="1"/>
      </xdr:nvSpPr>
      <xdr:spPr>
        <a:xfrm>
          <a:off x="6737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47514</xdr:rowOff>
    </xdr:from>
    <xdr:ext cx="469744" cy="259045"/>
    <xdr:sp macro="" textlink="">
      <xdr:nvSpPr>
        <xdr:cNvPr id="278" name="n_1mainValue【福祉施設】&#10;一人当たり面積">
          <a:extLst>
            <a:ext uri="{FF2B5EF4-FFF2-40B4-BE49-F238E27FC236}">
              <a16:creationId xmlns:a16="http://schemas.microsoft.com/office/drawing/2014/main" id="{E6E06F26-4F17-4F60-BAEB-3F0F19B9A69E}"/>
            </a:ext>
          </a:extLst>
        </xdr:cNvPr>
        <xdr:cNvSpPr txBox="1"/>
      </xdr:nvSpPr>
      <xdr:spPr>
        <a:xfrm>
          <a:off x="9391727" y="1393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49040</xdr:rowOff>
    </xdr:from>
    <xdr:ext cx="469744" cy="259045"/>
    <xdr:sp macro="" textlink="">
      <xdr:nvSpPr>
        <xdr:cNvPr id="279" name="n_2mainValue【福祉施設】&#10;一人当たり面積">
          <a:extLst>
            <a:ext uri="{FF2B5EF4-FFF2-40B4-BE49-F238E27FC236}">
              <a16:creationId xmlns:a16="http://schemas.microsoft.com/office/drawing/2014/main" id="{AE5B4E75-73BC-487E-BE6E-EBEC55A4D0A8}"/>
            </a:ext>
          </a:extLst>
        </xdr:cNvPr>
        <xdr:cNvSpPr txBox="1"/>
      </xdr:nvSpPr>
      <xdr:spPr>
        <a:xfrm>
          <a:off x="8515427" y="1393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53230</xdr:rowOff>
    </xdr:from>
    <xdr:ext cx="469744" cy="259045"/>
    <xdr:sp macro="" textlink="">
      <xdr:nvSpPr>
        <xdr:cNvPr id="280" name="n_3mainValue【福祉施設】&#10;一人当たり面積">
          <a:extLst>
            <a:ext uri="{FF2B5EF4-FFF2-40B4-BE49-F238E27FC236}">
              <a16:creationId xmlns:a16="http://schemas.microsoft.com/office/drawing/2014/main" id="{BB69451C-EE68-41CB-B769-D208511EF06A}"/>
            </a:ext>
          </a:extLst>
        </xdr:cNvPr>
        <xdr:cNvSpPr txBox="1"/>
      </xdr:nvSpPr>
      <xdr:spPr>
        <a:xfrm>
          <a:off x="7626427" y="1394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64660</xdr:rowOff>
    </xdr:from>
    <xdr:ext cx="469744" cy="259045"/>
    <xdr:sp macro="" textlink="">
      <xdr:nvSpPr>
        <xdr:cNvPr id="281" name="n_4mainValue【福祉施設】&#10;一人当たり面積">
          <a:extLst>
            <a:ext uri="{FF2B5EF4-FFF2-40B4-BE49-F238E27FC236}">
              <a16:creationId xmlns:a16="http://schemas.microsoft.com/office/drawing/2014/main" id="{AA449B54-B095-434C-ADB8-08675D46407F}"/>
            </a:ext>
          </a:extLst>
        </xdr:cNvPr>
        <xdr:cNvSpPr txBox="1"/>
      </xdr:nvSpPr>
      <xdr:spPr>
        <a:xfrm>
          <a:off x="6737427" y="1395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92EE0CB1-A6FF-4245-B7B8-2AF70DEFAB3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078D96C3-1FDA-4189-8AFC-9ACE0261A50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8E1CBBE9-BB7E-45FB-AC43-C950F54F705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6E47C31D-48EC-4010-81D7-828BDE3E6CD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FFBD1E10-5D69-40FA-9D04-FBEE4702E46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A79FCBDF-596F-4F7B-BF5E-8C42CB02979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C53DBA07-CE51-43CF-92FA-E31281C8932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FBF88DBB-B233-4CD0-BA3F-60C9103E6F8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CDAB5602-71B9-44FA-84D2-7AF8DA1ABEA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E5ADDB12-0B90-4220-84D4-3100E18F9E9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89BF4B9E-DC44-454E-BE92-752CF28C9BF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010A821C-4C62-41C5-B2A1-3BFA71A37EA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392E4D2D-4E4C-4679-9CFD-49A3E908572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B7AF328A-5911-4244-96E2-90138FFF375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636D508E-6B8B-4154-8068-F64EEF921F2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0360054E-5D19-4D85-BD37-D4E4A71686E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E65E622C-DB72-43A7-A726-0DD15B38A86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BC4B9C31-9123-4799-A08B-679A743896E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3A999C32-5C5C-414A-A2A8-55FEF819B87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52B90843-AEA8-4B0A-AB48-B6CE0304B7A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CA3035AB-21EB-4DC5-922D-CC9A953D6A2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3130B715-D9B3-46B8-A7CF-7F2C64038D9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96CE7259-6137-47FC-861B-F54A6540E44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B1717F97-2328-4055-A4DB-264CC043C18D}"/>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6" name="正方形/長方形 305">
          <a:extLst>
            <a:ext uri="{FF2B5EF4-FFF2-40B4-BE49-F238E27FC236}">
              <a16:creationId xmlns:a16="http://schemas.microsoft.com/office/drawing/2014/main" id="{51F76AC5-B9C4-4B5A-BDBC-D0FE28BA3C3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7" name="正方形/長方形 306">
          <a:extLst>
            <a:ext uri="{FF2B5EF4-FFF2-40B4-BE49-F238E27FC236}">
              <a16:creationId xmlns:a16="http://schemas.microsoft.com/office/drawing/2014/main" id="{6643D2D9-E492-4F4A-8250-2BA6B5D8C6F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8" name="正方形/長方形 307">
          <a:extLst>
            <a:ext uri="{FF2B5EF4-FFF2-40B4-BE49-F238E27FC236}">
              <a16:creationId xmlns:a16="http://schemas.microsoft.com/office/drawing/2014/main" id="{14625749-7516-435F-8349-382337B5BDC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9" name="正方形/長方形 308">
          <a:extLst>
            <a:ext uri="{FF2B5EF4-FFF2-40B4-BE49-F238E27FC236}">
              <a16:creationId xmlns:a16="http://schemas.microsoft.com/office/drawing/2014/main" id="{88FC7F81-2280-4A2C-8A86-EB8F714C00B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0" name="正方形/長方形 309">
          <a:extLst>
            <a:ext uri="{FF2B5EF4-FFF2-40B4-BE49-F238E27FC236}">
              <a16:creationId xmlns:a16="http://schemas.microsoft.com/office/drawing/2014/main" id="{2DC30F05-CC74-4C1E-BA12-18C146E3547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1" name="正方形/長方形 310">
          <a:extLst>
            <a:ext uri="{FF2B5EF4-FFF2-40B4-BE49-F238E27FC236}">
              <a16:creationId xmlns:a16="http://schemas.microsoft.com/office/drawing/2014/main" id="{80DC967C-9658-4BC6-B45D-FFD65C7010F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2" name="正方形/長方形 311">
          <a:extLst>
            <a:ext uri="{FF2B5EF4-FFF2-40B4-BE49-F238E27FC236}">
              <a16:creationId xmlns:a16="http://schemas.microsoft.com/office/drawing/2014/main" id="{6867FDEA-1B62-45A3-8AD9-25215855854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3" name="正方形/長方形 312">
          <a:extLst>
            <a:ext uri="{FF2B5EF4-FFF2-40B4-BE49-F238E27FC236}">
              <a16:creationId xmlns:a16="http://schemas.microsoft.com/office/drawing/2014/main" id="{AD63BF85-5392-40F7-BA1C-33F0B70780B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4" name="正方形/長方形 313">
          <a:extLst>
            <a:ext uri="{FF2B5EF4-FFF2-40B4-BE49-F238E27FC236}">
              <a16:creationId xmlns:a16="http://schemas.microsoft.com/office/drawing/2014/main" id="{DFE2B177-191B-42FB-9C4D-243A251A9FF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5" name="正方形/長方形 314">
          <a:extLst>
            <a:ext uri="{FF2B5EF4-FFF2-40B4-BE49-F238E27FC236}">
              <a16:creationId xmlns:a16="http://schemas.microsoft.com/office/drawing/2014/main" id="{1215069A-A2FF-4602-A4BA-0E5D1EC4020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6" name="正方形/長方形 315">
          <a:extLst>
            <a:ext uri="{FF2B5EF4-FFF2-40B4-BE49-F238E27FC236}">
              <a16:creationId xmlns:a16="http://schemas.microsoft.com/office/drawing/2014/main" id="{A50B802B-BB50-47FF-8F02-897180DE8A1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7" name="正方形/長方形 316">
          <a:extLst>
            <a:ext uri="{FF2B5EF4-FFF2-40B4-BE49-F238E27FC236}">
              <a16:creationId xmlns:a16="http://schemas.microsoft.com/office/drawing/2014/main" id="{9F5242AF-26DA-4E8F-AB23-EEA54A50F09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8" name="正方形/長方形 317">
          <a:extLst>
            <a:ext uri="{FF2B5EF4-FFF2-40B4-BE49-F238E27FC236}">
              <a16:creationId xmlns:a16="http://schemas.microsoft.com/office/drawing/2014/main" id="{60E9CD39-6845-49EF-AF68-DA5338B9A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9" name="正方形/長方形 318">
          <a:extLst>
            <a:ext uri="{FF2B5EF4-FFF2-40B4-BE49-F238E27FC236}">
              <a16:creationId xmlns:a16="http://schemas.microsoft.com/office/drawing/2014/main" id="{CEB8B253-56C0-486B-9EAC-23420236AD2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0" name="正方形/長方形 319">
          <a:extLst>
            <a:ext uri="{FF2B5EF4-FFF2-40B4-BE49-F238E27FC236}">
              <a16:creationId xmlns:a16="http://schemas.microsoft.com/office/drawing/2014/main" id="{1542DEA5-C8FB-4460-97F1-04129ED6FFC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1" name="正方形/長方形 320">
          <a:extLst>
            <a:ext uri="{FF2B5EF4-FFF2-40B4-BE49-F238E27FC236}">
              <a16:creationId xmlns:a16="http://schemas.microsoft.com/office/drawing/2014/main" id="{66443A39-FE80-4717-B06A-6AA1141F1717}"/>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22" name="正方形/長方形 321">
          <a:extLst>
            <a:ext uri="{FF2B5EF4-FFF2-40B4-BE49-F238E27FC236}">
              <a16:creationId xmlns:a16="http://schemas.microsoft.com/office/drawing/2014/main" id="{89568DC6-8E9C-4791-A843-6F8E9357A40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3" name="正方形/長方形 322">
          <a:extLst>
            <a:ext uri="{FF2B5EF4-FFF2-40B4-BE49-F238E27FC236}">
              <a16:creationId xmlns:a16="http://schemas.microsoft.com/office/drawing/2014/main" id="{752431C8-4EB8-4155-812B-0F3A67A6B8F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4" name="正方形/長方形 323">
          <a:extLst>
            <a:ext uri="{FF2B5EF4-FFF2-40B4-BE49-F238E27FC236}">
              <a16:creationId xmlns:a16="http://schemas.microsoft.com/office/drawing/2014/main" id="{7CD84B14-F2C6-49FD-8008-9062FA1D75C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5" name="正方形/長方形 324">
          <a:extLst>
            <a:ext uri="{FF2B5EF4-FFF2-40B4-BE49-F238E27FC236}">
              <a16:creationId xmlns:a16="http://schemas.microsoft.com/office/drawing/2014/main" id="{0CF3C7BA-9611-4399-A4E1-3863AB46EB3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6" name="正方形/長方形 325">
          <a:extLst>
            <a:ext uri="{FF2B5EF4-FFF2-40B4-BE49-F238E27FC236}">
              <a16:creationId xmlns:a16="http://schemas.microsoft.com/office/drawing/2014/main" id="{93F7A7CC-7BEC-4109-AFEC-2961E8CAE01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7" name="正方形/長方形 326">
          <a:extLst>
            <a:ext uri="{FF2B5EF4-FFF2-40B4-BE49-F238E27FC236}">
              <a16:creationId xmlns:a16="http://schemas.microsoft.com/office/drawing/2014/main" id="{A835EE9D-1DA7-4CAF-88D8-E4C8BA15502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8" name="正方形/長方形 327">
          <a:extLst>
            <a:ext uri="{FF2B5EF4-FFF2-40B4-BE49-F238E27FC236}">
              <a16:creationId xmlns:a16="http://schemas.microsoft.com/office/drawing/2014/main" id="{902414FC-3117-4DFC-BC45-C2F407D0546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9" name="正方形/長方形 328">
          <a:extLst>
            <a:ext uri="{FF2B5EF4-FFF2-40B4-BE49-F238E27FC236}">
              <a16:creationId xmlns:a16="http://schemas.microsoft.com/office/drawing/2014/main" id="{415D9B76-E1E3-41AF-9549-FF808ECE1931}"/>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30" name="正方形/長方形 329">
          <a:extLst>
            <a:ext uri="{FF2B5EF4-FFF2-40B4-BE49-F238E27FC236}">
              <a16:creationId xmlns:a16="http://schemas.microsoft.com/office/drawing/2014/main" id="{17F7AB90-41CD-4FFD-A2C7-DAB162723D6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1" name="正方形/長方形 330">
          <a:extLst>
            <a:ext uri="{FF2B5EF4-FFF2-40B4-BE49-F238E27FC236}">
              <a16:creationId xmlns:a16="http://schemas.microsoft.com/office/drawing/2014/main" id="{20315B65-B772-46B3-B33C-BBB1FCED37C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2" name="正方形/長方形 331">
          <a:extLst>
            <a:ext uri="{FF2B5EF4-FFF2-40B4-BE49-F238E27FC236}">
              <a16:creationId xmlns:a16="http://schemas.microsoft.com/office/drawing/2014/main" id="{6B9D824F-6A28-4B15-9208-99E43883D9A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3" name="正方形/長方形 332">
          <a:extLst>
            <a:ext uri="{FF2B5EF4-FFF2-40B4-BE49-F238E27FC236}">
              <a16:creationId xmlns:a16="http://schemas.microsoft.com/office/drawing/2014/main" id="{BB7567A8-C24E-481F-AF8F-9AA7FBB9A49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4" name="正方形/長方形 333">
          <a:extLst>
            <a:ext uri="{FF2B5EF4-FFF2-40B4-BE49-F238E27FC236}">
              <a16:creationId xmlns:a16="http://schemas.microsoft.com/office/drawing/2014/main" id="{6CA2ECB0-FE9C-46E6-AAA0-C829E75E954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5" name="正方形/長方形 334">
          <a:extLst>
            <a:ext uri="{FF2B5EF4-FFF2-40B4-BE49-F238E27FC236}">
              <a16:creationId xmlns:a16="http://schemas.microsoft.com/office/drawing/2014/main" id="{25E89A91-A290-4D37-B8B6-652116A2A91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6" name="正方形/長方形 335">
          <a:extLst>
            <a:ext uri="{FF2B5EF4-FFF2-40B4-BE49-F238E27FC236}">
              <a16:creationId xmlns:a16="http://schemas.microsoft.com/office/drawing/2014/main" id="{C0CF549F-03F1-44B3-94C2-07CAF23B074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7" name="正方形/長方形 336">
          <a:extLst>
            <a:ext uri="{FF2B5EF4-FFF2-40B4-BE49-F238E27FC236}">
              <a16:creationId xmlns:a16="http://schemas.microsoft.com/office/drawing/2014/main" id="{278BBB19-DD3D-430D-9743-5BD0EFA22FA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38" name="正方形/長方形 337">
          <a:extLst>
            <a:ext uri="{FF2B5EF4-FFF2-40B4-BE49-F238E27FC236}">
              <a16:creationId xmlns:a16="http://schemas.microsoft.com/office/drawing/2014/main" id="{CAC757A5-A28D-43A9-A9BF-2574E2E596E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39" name="正方形/長方形 338">
          <a:extLst>
            <a:ext uri="{FF2B5EF4-FFF2-40B4-BE49-F238E27FC236}">
              <a16:creationId xmlns:a16="http://schemas.microsoft.com/office/drawing/2014/main" id="{2329A5B1-25D4-450B-A090-F32ED97B78B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40" name="正方形/長方形 339">
          <a:extLst>
            <a:ext uri="{FF2B5EF4-FFF2-40B4-BE49-F238E27FC236}">
              <a16:creationId xmlns:a16="http://schemas.microsoft.com/office/drawing/2014/main" id="{B7F37B40-FC29-4EC0-B547-1C6D228C717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41" name="正方形/長方形 340">
          <a:extLst>
            <a:ext uri="{FF2B5EF4-FFF2-40B4-BE49-F238E27FC236}">
              <a16:creationId xmlns:a16="http://schemas.microsoft.com/office/drawing/2014/main" id="{9DAA93D4-4BF2-4CF5-B942-EF96981C2A8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42" name="正方形/長方形 341">
          <a:extLst>
            <a:ext uri="{FF2B5EF4-FFF2-40B4-BE49-F238E27FC236}">
              <a16:creationId xmlns:a16="http://schemas.microsoft.com/office/drawing/2014/main" id="{B78E30D4-944A-40FA-B34D-F1E28A66544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43" name="正方形/長方形 342">
          <a:extLst>
            <a:ext uri="{FF2B5EF4-FFF2-40B4-BE49-F238E27FC236}">
              <a16:creationId xmlns:a16="http://schemas.microsoft.com/office/drawing/2014/main" id="{B7D041C9-520C-4771-B087-066EEAFABF1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44" name="正方形/長方形 343">
          <a:extLst>
            <a:ext uri="{FF2B5EF4-FFF2-40B4-BE49-F238E27FC236}">
              <a16:creationId xmlns:a16="http://schemas.microsoft.com/office/drawing/2014/main" id="{F67A44DF-4007-42A2-A1A8-8601D00FFFD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45" name="正方形/長方形 344">
          <a:extLst>
            <a:ext uri="{FF2B5EF4-FFF2-40B4-BE49-F238E27FC236}">
              <a16:creationId xmlns:a16="http://schemas.microsoft.com/office/drawing/2014/main" id="{3D347FD7-79EC-475E-A4B8-7C9A7F47492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46" name="正方形/長方形 345">
          <a:extLst>
            <a:ext uri="{FF2B5EF4-FFF2-40B4-BE49-F238E27FC236}">
              <a16:creationId xmlns:a16="http://schemas.microsoft.com/office/drawing/2014/main" id="{CAB7C2A2-C9AC-4FF5-89AA-C7A780E5F3D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7" name="正方形/長方形 346">
          <a:extLst>
            <a:ext uri="{FF2B5EF4-FFF2-40B4-BE49-F238E27FC236}">
              <a16:creationId xmlns:a16="http://schemas.microsoft.com/office/drawing/2014/main" id="{825CB3B9-6A09-4087-A060-9DF9A57FC5F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8" name="正方形/長方形 347">
          <a:extLst>
            <a:ext uri="{FF2B5EF4-FFF2-40B4-BE49-F238E27FC236}">
              <a16:creationId xmlns:a16="http://schemas.microsoft.com/office/drawing/2014/main" id="{C3FC7E7B-C778-42ED-A5A1-ED4DA2D9A0F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9" name="正方形/長方形 348">
          <a:extLst>
            <a:ext uri="{FF2B5EF4-FFF2-40B4-BE49-F238E27FC236}">
              <a16:creationId xmlns:a16="http://schemas.microsoft.com/office/drawing/2014/main" id="{F5871617-6E6A-4F6A-A2FD-DCC9FF6FF0E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50" name="正方形/長方形 349">
          <a:extLst>
            <a:ext uri="{FF2B5EF4-FFF2-40B4-BE49-F238E27FC236}">
              <a16:creationId xmlns:a16="http://schemas.microsoft.com/office/drawing/2014/main" id="{CA78292E-AF21-4926-B5DE-1D063542E92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51" name="正方形/長方形 350">
          <a:extLst>
            <a:ext uri="{FF2B5EF4-FFF2-40B4-BE49-F238E27FC236}">
              <a16:creationId xmlns:a16="http://schemas.microsoft.com/office/drawing/2014/main" id="{7099F149-2357-4623-9B66-CA81226FE95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52" name="正方形/長方形 351">
          <a:extLst>
            <a:ext uri="{FF2B5EF4-FFF2-40B4-BE49-F238E27FC236}">
              <a16:creationId xmlns:a16="http://schemas.microsoft.com/office/drawing/2014/main" id="{8A15FFCB-4E4F-468D-8107-93E88359E84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3" name="正方形/長方形 352">
          <a:extLst>
            <a:ext uri="{FF2B5EF4-FFF2-40B4-BE49-F238E27FC236}">
              <a16:creationId xmlns:a16="http://schemas.microsoft.com/office/drawing/2014/main" id="{4FE8D440-EAE5-4381-80E9-C5E725C0F0E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54" name="テキスト ボックス 353">
          <a:extLst>
            <a:ext uri="{FF2B5EF4-FFF2-40B4-BE49-F238E27FC236}">
              <a16:creationId xmlns:a16="http://schemas.microsoft.com/office/drawing/2014/main" id="{806DD136-FA72-4F1D-A589-1FBAEF5CF64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5" name="直線コネクタ 354">
          <a:extLst>
            <a:ext uri="{FF2B5EF4-FFF2-40B4-BE49-F238E27FC236}">
              <a16:creationId xmlns:a16="http://schemas.microsoft.com/office/drawing/2014/main" id="{96E72481-F03E-4C5C-B508-39D10A525F9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56" name="テキスト ボックス 355">
          <a:extLst>
            <a:ext uri="{FF2B5EF4-FFF2-40B4-BE49-F238E27FC236}">
              <a16:creationId xmlns:a16="http://schemas.microsoft.com/office/drawing/2014/main" id="{A9607ACC-9209-4F76-BF30-D169F7C2603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57" name="直線コネクタ 356">
          <a:extLst>
            <a:ext uri="{FF2B5EF4-FFF2-40B4-BE49-F238E27FC236}">
              <a16:creationId xmlns:a16="http://schemas.microsoft.com/office/drawing/2014/main" id="{2B1FBF55-AD18-40F2-8A69-DE97585E213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58" name="テキスト ボックス 357">
          <a:extLst>
            <a:ext uri="{FF2B5EF4-FFF2-40B4-BE49-F238E27FC236}">
              <a16:creationId xmlns:a16="http://schemas.microsoft.com/office/drawing/2014/main" id="{9FCBAF90-6BB5-4042-9FCC-4982DC9D584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59" name="直線コネクタ 358">
          <a:extLst>
            <a:ext uri="{FF2B5EF4-FFF2-40B4-BE49-F238E27FC236}">
              <a16:creationId xmlns:a16="http://schemas.microsoft.com/office/drawing/2014/main" id="{E17A3B75-9F48-46DA-BC30-74A431F5BF3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60" name="テキスト ボックス 359">
          <a:extLst>
            <a:ext uri="{FF2B5EF4-FFF2-40B4-BE49-F238E27FC236}">
              <a16:creationId xmlns:a16="http://schemas.microsoft.com/office/drawing/2014/main" id="{DB918A26-6942-4CE8-952C-9A508E9D880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61" name="直線コネクタ 360">
          <a:extLst>
            <a:ext uri="{FF2B5EF4-FFF2-40B4-BE49-F238E27FC236}">
              <a16:creationId xmlns:a16="http://schemas.microsoft.com/office/drawing/2014/main" id="{940F350E-0067-4639-BE98-A43E753592E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62" name="テキスト ボックス 361">
          <a:extLst>
            <a:ext uri="{FF2B5EF4-FFF2-40B4-BE49-F238E27FC236}">
              <a16:creationId xmlns:a16="http://schemas.microsoft.com/office/drawing/2014/main" id="{33C1F70D-752A-4E49-A8D8-5B5F3516E4C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63" name="直線コネクタ 362">
          <a:extLst>
            <a:ext uri="{FF2B5EF4-FFF2-40B4-BE49-F238E27FC236}">
              <a16:creationId xmlns:a16="http://schemas.microsoft.com/office/drawing/2014/main" id="{752E8603-7E17-40F2-94C5-5AF75B01FD2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64" name="テキスト ボックス 363">
          <a:extLst>
            <a:ext uri="{FF2B5EF4-FFF2-40B4-BE49-F238E27FC236}">
              <a16:creationId xmlns:a16="http://schemas.microsoft.com/office/drawing/2014/main" id="{74D66AED-129C-4DAD-AE6E-CB0472243D6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65" name="直線コネクタ 364">
          <a:extLst>
            <a:ext uri="{FF2B5EF4-FFF2-40B4-BE49-F238E27FC236}">
              <a16:creationId xmlns:a16="http://schemas.microsoft.com/office/drawing/2014/main" id="{7CB2FC80-BE17-4904-A7A3-FD4D71E9768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66" name="テキスト ボックス 365">
          <a:extLst>
            <a:ext uri="{FF2B5EF4-FFF2-40B4-BE49-F238E27FC236}">
              <a16:creationId xmlns:a16="http://schemas.microsoft.com/office/drawing/2014/main" id="{3E039EE8-9EF2-44C0-BD9A-FB82A8D767B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67" name="直線コネクタ 366">
          <a:extLst>
            <a:ext uri="{FF2B5EF4-FFF2-40B4-BE49-F238E27FC236}">
              <a16:creationId xmlns:a16="http://schemas.microsoft.com/office/drawing/2014/main" id="{B8148A99-735A-42A5-A45B-C942482EFFA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68" name="テキスト ボックス 367">
          <a:extLst>
            <a:ext uri="{FF2B5EF4-FFF2-40B4-BE49-F238E27FC236}">
              <a16:creationId xmlns:a16="http://schemas.microsoft.com/office/drawing/2014/main" id="{CFB2EAD7-B724-4FA1-BC9D-2FD755F658B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69" name="直線コネクタ 368">
          <a:extLst>
            <a:ext uri="{FF2B5EF4-FFF2-40B4-BE49-F238E27FC236}">
              <a16:creationId xmlns:a16="http://schemas.microsoft.com/office/drawing/2014/main" id="{22C7D63D-1528-4279-86C9-F00A73627B1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70" name="【庁舎】&#10;有形固定資産減価償却率グラフ枠">
          <a:extLst>
            <a:ext uri="{FF2B5EF4-FFF2-40B4-BE49-F238E27FC236}">
              <a16:creationId xmlns:a16="http://schemas.microsoft.com/office/drawing/2014/main" id="{BB18619F-8543-458B-A3F5-79ABB7E61D7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371" name="直線コネクタ 370">
          <a:extLst>
            <a:ext uri="{FF2B5EF4-FFF2-40B4-BE49-F238E27FC236}">
              <a16:creationId xmlns:a16="http://schemas.microsoft.com/office/drawing/2014/main" id="{2701ACE5-8620-426C-9BFE-2924E0679A2E}"/>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72" name="【庁舎】&#10;有形固定資産減価償却率最小値テキスト">
          <a:extLst>
            <a:ext uri="{FF2B5EF4-FFF2-40B4-BE49-F238E27FC236}">
              <a16:creationId xmlns:a16="http://schemas.microsoft.com/office/drawing/2014/main" id="{B5243644-2BAE-4E56-89E6-6E47151F128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73" name="直線コネクタ 372">
          <a:extLst>
            <a:ext uri="{FF2B5EF4-FFF2-40B4-BE49-F238E27FC236}">
              <a16:creationId xmlns:a16="http://schemas.microsoft.com/office/drawing/2014/main" id="{920BD8BC-EC03-4934-8E8D-7D481961E6D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374" name="【庁舎】&#10;有形固定資産減価償却率最大値テキスト">
          <a:extLst>
            <a:ext uri="{FF2B5EF4-FFF2-40B4-BE49-F238E27FC236}">
              <a16:creationId xmlns:a16="http://schemas.microsoft.com/office/drawing/2014/main" id="{A167E977-305B-47FF-93EF-880136D4438E}"/>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375" name="直線コネクタ 374">
          <a:extLst>
            <a:ext uri="{FF2B5EF4-FFF2-40B4-BE49-F238E27FC236}">
              <a16:creationId xmlns:a16="http://schemas.microsoft.com/office/drawing/2014/main" id="{179A1FA3-072F-4FF8-8E79-A68CDCD95F73}"/>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376" name="【庁舎】&#10;有形固定資産減価償却率平均値テキスト">
          <a:extLst>
            <a:ext uri="{FF2B5EF4-FFF2-40B4-BE49-F238E27FC236}">
              <a16:creationId xmlns:a16="http://schemas.microsoft.com/office/drawing/2014/main" id="{B5BA722A-D1BE-42EB-A2FD-3E57A6B111F5}"/>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377" name="フローチャート: 判断 376">
          <a:extLst>
            <a:ext uri="{FF2B5EF4-FFF2-40B4-BE49-F238E27FC236}">
              <a16:creationId xmlns:a16="http://schemas.microsoft.com/office/drawing/2014/main" id="{29EB86E4-A64A-48BC-A326-D46A0787C2C7}"/>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378" name="フローチャート: 判断 377">
          <a:extLst>
            <a:ext uri="{FF2B5EF4-FFF2-40B4-BE49-F238E27FC236}">
              <a16:creationId xmlns:a16="http://schemas.microsoft.com/office/drawing/2014/main" id="{69ACD253-7C36-448A-AC9E-5D641A612053}"/>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379" name="フローチャート: 判断 378">
          <a:extLst>
            <a:ext uri="{FF2B5EF4-FFF2-40B4-BE49-F238E27FC236}">
              <a16:creationId xmlns:a16="http://schemas.microsoft.com/office/drawing/2014/main" id="{8D5E71C8-EF59-4603-A029-6E183F17E61E}"/>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380" name="フローチャート: 判断 379">
          <a:extLst>
            <a:ext uri="{FF2B5EF4-FFF2-40B4-BE49-F238E27FC236}">
              <a16:creationId xmlns:a16="http://schemas.microsoft.com/office/drawing/2014/main" id="{E670216F-5C5F-456C-97D6-2BB5320433F0}"/>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381" name="フローチャート: 判断 380">
          <a:extLst>
            <a:ext uri="{FF2B5EF4-FFF2-40B4-BE49-F238E27FC236}">
              <a16:creationId xmlns:a16="http://schemas.microsoft.com/office/drawing/2014/main" id="{DE82CF54-2720-4EAC-B0C6-F2F86EB98129}"/>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3FEB2D4A-394C-4D97-96A6-E6BC3A667B5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F6B35412-40DF-4E78-BDD1-75DF01219C7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211F9F4F-51E1-4191-B543-B036B247D8C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4EE44C4D-28AF-4495-A831-C4D84BED61A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82416D29-DA22-4D58-82E5-E861557A63A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126637</xdr:rowOff>
    </xdr:from>
    <xdr:to>
      <xdr:col>85</xdr:col>
      <xdr:colOff>177800</xdr:colOff>
      <xdr:row>109</xdr:row>
      <xdr:rowOff>56787</xdr:rowOff>
    </xdr:to>
    <xdr:sp macro="" textlink="">
      <xdr:nvSpPr>
        <xdr:cNvPr id="387" name="楕円 386">
          <a:extLst>
            <a:ext uri="{FF2B5EF4-FFF2-40B4-BE49-F238E27FC236}">
              <a16:creationId xmlns:a16="http://schemas.microsoft.com/office/drawing/2014/main" id="{4C89D1CC-EEA4-44C4-AAC1-0189B995880C}"/>
            </a:ext>
          </a:extLst>
        </xdr:cNvPr>
        <xdr:cNvSpPr/>
      </xdr:nvSpPr>
      <xdr:spPr>
        <a:xfrm>
          <a:off x="16268700" y="186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41564</xdr:rowOff>
    </xdr:from>
    <xdr:ext cx="405111" cy="259045"/>
    <xdr:sp macro="" textlink="">
      <xdr:nvSpPr>
        <xdr:cNvPr id="388" name="【庁舎】&#10;有形固定資産減価償却率該当値テキスト">
          <a:extLst>
            <a:ext uri="{FF2B5EF4-FFF2-40B4-BE49-F238E27FC236}">
              <a16:creationId xmlns:a16="http://schemas.microsoft.com/office/drawing/2014/main" id="{971E6FAD-401D-4478-996C-8DB80EB9AD31}"/>
            </a:ext>
          </a:extLst>
        </xdr:cNvPr>
        <xdr:cNvSpPr txBox="1"/>
      </xdr:nvSpPr>
      <xdr:spPr>
        <a:xfrm>
          <a:off x="16357600" y="18558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121738</xdr:rowOff>
    </xdr:from>
    <xdr:to>
      <xdr:col>81</xdr:col>
      <xdr:colOff>101600</xdr:colOff>
      <xdr:row>109</xdr:row>
      <xdr:rowOff>51888</xdr:rowOff>
    </xdr:to>
    <xdr:sp macro="" textlink="">
      <xdr:nvSpPr>
        <xdr:cNvPr id="389" name="楕円 388">
          <a:extLst>
            <a:ext uri="{FF2B5EF4-FFF2-40B4-BE49-F238E27FC236}">
              <a16:creationId xmlns:a16="http://schemas.microsoft.com/office/drawing/2014/main" id="{7A2900F9-6B80-4D37-A6FD-AD455AE92CBC}"/>
            </a:ext>
          </a:extLst>
        </xdr:cNvPr>
        <xdr:cNvSpPr/>
      </xdr:nvSpPr>
      <xdr:spPr>
        <a:xfrm>
          <a:off x="15430500" y="1863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1088</xdr:rowOff>
    </xdr:from>
    <xdr:to>
      <xdr:col>85</xdr:col>
      <xdr:colOff>127000</xdr:colOff>
      <xdr:row>109</xdr:row>
      <xdr:rowOff>5987</xdr:rowOff>
    </xdr:to>
    <xdr:cxnSp macro="">
      <xdr:nvCxnSpPr>
        <xdr:cNvPr id="390" name="直線コネクタ 389">
          <a:extLst>
            <a:ext uri="{FF2B5EF4-FFF2-40B4-BE49-F238E27FC236}">
              <a16:creationId xmlns:a16="http://schemas.microsoft.com/office/drawing/2014/main" id="{856013A6-AD84-4D8C-9F46-3E512F016AA3}"/>
            </a:ext>
          </a:extLst>
        </xdr:cNvPr>
        <xdr:cNvCxnSpPr/>
      </xdr:nvCxnSpPr>
      <xdr:spPr>
        <a:xfrm>
          <a:off x="15481300" y="18689138"/>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149498</xdr:rowOff>
    </xdr:from>
    <xdr:to>
      <xdr:col>76</xdr:col>
      <xdr:colOff>165100</xdr:colOff>
      <xdr:row>109</xdr:row>
      <xdr:rowOff>79648</xdr:rowOff>
    </xdr:to>
    <xdr:sp macro="" textlink="">
      <xdr:nvSpPr>
        <xdr:cNvPr id="391" name="楕円 390">
          <a:extLst>
            <a:ext uri="{FF2B5EF4-FFF2-40B4-BE49-F238E27FC236}">
              <a16:creationId xmlns:a16="http://schemas.microsoft.com/office/drawing/2014/main" id="{C72B1C42-BDF7-4105-9F31-57E578DA4452}"/>
            </a:ext>
          </a:extLst>
        </xdr:cNvPr>
        <xdr:cNvSpPr/>
      </xdr:nvSpPr>
      <xdr:spPr>
        <a:xfrm>
          <a:off x="14541500" y="186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1088</xdr:rowOff>
    </xdr:from>
    <xdr:to>
      <xdr:col>81</xdr:col>
      <xdr:colOff>50800</xdr:colOff>
      <xdr:row>109</xdr:row>
      <xdr:rowOff>28848</xdr:rowOff>
    </xdr:to>
    <xdr:cxnSp macro="">
      <xdr:nvCxnSpPr>
        <xdr:cNvPr id="392" name="直線コネクタ 391">
          <a:extLst>
            <a:ext uri="{FF2B5EF4-FFF2-40B4-BE49-F238E27FC236}">
              <a16:creationId xmlns:a16="http://schemas.microsoft.com/office/drawing/2014/main" id="{0459F278-8FDA-4AC2-99F7-8BA62FCD712F}"/>
            </a:ext>
          </a:extLst>
        </xdr:cNvPr>
        <xdr:cNvCxnSpPr/>
      </xdr:nvCxnSpPr>
      <xdr:spPr>
        <a:xfrm flipV="1">
          <a:off x="14592300" y="1868913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108676</xdr:rowOff>
    </xdr:from>
    <xdr:to>
      <xdr:col>72</xdr:col>
      <xdr:colOff>38100</xdr:colOff>
      <xdr:row>109</xdr:row>
      <xdr:rowOff>38826</xdr:rowOff>
    </xdr:to>
    <xdr:sp macro="" textlink="">
      <xdr:nvSpPr>
        <xdr:cNvPr id="393" name="楕円 392">
          <a:extLst>
            <a:ext uri="{FF2B5EF4-FFF2-40B4-BE49-F238E27FC236}">
              <a16:creationId xmlns:a16="http://schemas.microsoft.com/office/drawing/2014/main" id="{DAD311D5-0CB3-4A2D-AD11-777F866FD2EB}"/>
            </a:ext>
          </a:extLst>
        </xdr:cNvPr>
        <xdr:cNvSpPr/>
      </xdr:nvSpPr>
      <xdr:spPr>
        <a:xfrm>
          <a:off x="13652500" y="186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159476</xdr:rowOff>
    </xdr:from>
    <xdr:to>
      <xdr:col>76</xdr:col>
      <xdr:colOff>114300</xdr:colOff>
      <xdr:row>109</xdr:row>
      <xdr:rowOff>28848</xdr:rowOff>
    </xdr:to>
    <xdr:cxnSp macro="">
      <xdr:nvCxnSpPr>
        <xdr:cNvPr id="394" name="直線コネクタ 393">
          <a:extLst>
            <a:ext uri="{FF2B5EF4-FFF2-40B4-BE49-F238E27FC236}">
              <a16:creationId xmlns:a16="http://schemas.microsoft.com/office/drawing/2014/main" id="{28DDFC61-E7EA-4F53-85A2-1BE124C369C6}"/>
            </a:ext>
          </a:extLst>
        </xdr:cNvPr>
        <xdr:cNvCxnSpPr/>
      </xdr:nvCxnSpPr>
      <xdr:spPr>
        <a:xfrm>
          <a:off x="13703300" y="18676076"/>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100512</xdr:rowOff>
    </xdr:from>
    <xdr:to>
      <xdr:col>67</xdr:col>
      <xdr:colOff>101600</xdr:colOff>
      <xdr:row>109</xdr:row>
      <xdr:rowOff>30662</xdr:rowOff>
    </xdr:to>
    <xdr:sp macro="" textlink="">
      <xdr:nvSpPr>
        <xdr:cNvPr id="395" name="楕円 394">
          <a:extLst>
            <a:ext uri="{FF2B5EF4-FFF2-40B4-BE49-F238E27FC236}">
              <a16:creationId xmlns:a16="http://schemas.microsoft.com/office/drawing/2014/main" id="{BAF57A51-1ED9-4816-B266-727E45253566}"/>
            </a:ext>
          </a:extLst>
        </xdr:cNvPr>
        <xdr:cNvSpPr/>
      </xdr:nvSpPr>
      <xdr:spPr>
        <a:xfrm>
          <a:off x="12763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151312</xdr:rowOff>
    </xdr:from>
    <xdr:to>
      <xdr:col>71</xdr:col>
      <xdr:colOff>177800</xdr:colOff>
      <xdr:row>108</xdr:row>
      <xdr:rowOff>159476</xdr:rowOff>
    </xdr:to>
    <xdr:cxnSp macro="">
      <xdr:nvCxnSpPr>
        <xdr:cNvPr id="396" name="直線コネクタ 395">
          <a:extLst>
            <a:ext uri="{FF2B5EF4-FFF2-40B4-BE49-F238E27FC236}">
              <a16:creationId xmlns:a16="http://schemas.microsoft.com/office/drawing/2014/main" id="{0197AD53-EBB0-4CA0-8D1E-67752F0AE299}"/>
            </a:ext>
          </a:extLst>
        </xdr:cNvPr>
        <xdr:cNvCxnSpPr/>
      </xdr:nvCxnSpPr>
      <xdr:spPr>
        <a:xfrm>
          <a:off x="12814300" y="1866791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397" name="n_1aveValue【庁舎】&#10;有形固定資産減価償却率">
          <a:extLst>
            <a:ext uri="{FF2B5EF4-FFF2-40B4-BE49-F238E27FC236}">
              <a16:creationId xmlns:a16="http://schemas.microsoft.com/office/drawing/2014/main" id="{9742F9F6-FE92-423A-B773-CE48AF34DE1E}"/>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398" name="n_2aveValue【庁舎】&#10;有形固定資産減価償却率">
          <a:extLst>
            <a:ext uri="{FF2B5EF4-FFF2-40B4-BE49-F238E27FC236}">
              <a16:creationId xmlns:a16="http://schemas.microsoft.com/office/drawing/2014/main" id="{E15AAEAB-91C2-4DB2-9D8B-34B66176593B}"/>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399" name="n_3aveValue【庁舎】&#10;有形固定資産減価償却率">
          <a:extLst>
            <a:ext uri="{FF2B5EF4-FFF2-40B4-BE49-F238E27FC236}">
              <a16:creationId xmlns:a16="http://schemas.microsoft.com/office/drawing/2014/main" id="{F7A4DA22-2781-49B1-A9E2-8D0DF065E44D}"/>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400" name="n_4aveValue【庁舎】&#10;有形固定資産減価償却率">
          <a:extLst>
            <a:ext uri="{FF2B5EF4-FFF2-40B4-BE49-F238E27FC236}">
              <a16:creationId xmlns:a16="http://schemas.microsoft.com/office/drawing/2014/main" id="{B370752F-82BE-4415-8449-0E56B9A9AB96}"/>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43015</xdr:rowOff>
    </xdr:from>
    <xdr:ext cx="405111" cy="259045"/>
    <xdr:sp macro="" textlink="">
      <xdr:nvSpPr>
        <xdr:cNvPr id="401" name="n_1mainValue【庁舎】&#10;有形固定資産減価償却率">
          <a:extLst>
            <a:ext uri="{FF2B5EF4-FFF2-40B4-BE49-F238E27FC236}">
              <a16:creationId xmlns:a16="http://schemas.microsoft.com/office/drawing/2014/main" id="{CDE514B3-AA31-4C00-8EDC-BA811B4C2DAF}"/>
            </a:ext>
          </a:extLst>
        </xdr:cNvPr>
        <xdr:cNvSpPr txBox="1"/>
      </xdr:nvSpPr>
      <xdr:spPr>
        <a:xfrm>
          <a:off x="15266044" y="1873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70775</xdr:rowOff>
    </xdr:from>
    <xdr:ext cx="405111" cy="259045"/>
    <xdr:sp macro="" textlink="">
      <xdr:nvSpPr>
        <xdr:cNvPr id="402" name="n_2mainValue【庁舎】&#10;有形固定資産減価償却率">
          <a:extLst>
            <a:ext uri="{FF2B5EF4-FFF2-40B4-BE49-F238E27FC236}">
              <a16:creationId xmlns:a16="http://schemas.microsoft.com/office/drawing/2014/main" id="{42EFE65F-A5D2-4BA5-9FB2-7E2BE1D3F319}"/>
            </a:ext>
          </a:extLst>
        </xdr:cNvPr>
        <xdr:cNvSpPr txBox="1"/>
      </xdr:nvSpPr>
      <xdr:spPr>
        <a:xfrm>
          <a:off x="14389744" y="18758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29953</xdr:rowOff>
    </xdr:from>
    <xdr:ext cx="405111" cy="259045"/>
    <xdr:sp macro="" textlink="">
      <xdr:nvSpPr>
        <xdr:cNvPr id="403" name="n_3mainValue【庁舎】&#10;有形固定資産減価償却率">
          <a:extLst>
            <a:ext uri="{FF2B5EF4-FFF2-40B4-BE49-F238E27FC236}">
              <a16:creationId xmlns:a16="http://schemas.microsoft.com/office/drawing/2014/main" id="{845FF617-7459-4BFC-AF7F-F21FB79A5F60}"/>
            </a:ext>
          </a:extLst>
        </xdr:cNvPr>
        <xdr:cNvSpPr txBox="1"/>
      </xdr:nvSpPr>
      <xdr:spPr>
        <a:xfrm>
          <a:off x="13500744" y="1871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21789</xdr:rowOff>
    </xdr:from>
    <xdr:ext cx="405111" cy="259045"/>
    <xdr:sp macro="" textlink="">
      <xdr:nvSpPr>
        <xdr:cNvPr id="404" name="n_4mainValue【庁舎】&#10;有形固定資産減価償却率">
          <a:extLst>
            <a:ext uri="{FF2B5EF4-FFF2-40B4-BE49-F238E27FC236}">
              <a16:creationId xmlns:a16="http://schemas.microsoft.com/office/drawing/2014/main" id="{EAC3AEFF-1020-40B6-BF48-91054D1E168F}"/>
            </a:ext>
          </a:extLst>
        </xdr:cNvPr>
        <xdr:cNvSpPr txBox="1"/>
      </xdr:nvSpPr>
      <xdr:spPr>
        <a:xfrm>
          <a:off x="12611744" y="1870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5" name="正方形/長方形 404">
          <a:extLst>
            <a:ext uri="{FF2B5EF4-FFF2-40B4-BE49-F238E27FC236}">
              <a16:creationId xmlns:a16="http://schemas.microsoft.com/office/drawing/2014/main" id="{7255E751-BB0B-412C-B836-B73BB71A40D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6" name="正方形/長方形 405">
          <a:extLst>
            <a:ext uri="{FF2B5EF4-FFF2-40B4-BE49-F238E27FC236}">
              <a16:creationId xmlns:a16="http://schemas.microsoft.com/office/drawing/2014/main" id="{EC4263A6-8E17-418D-9139-FEBB6F12EE1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7" name="正方形/長方形 406">
          <a:extLst>
            <a:ext uri="{FF2B5EF4-FFF2-40B4-BE49-F238E27FC236}">
              <a16:creationId xmlns:a16="http://schemas.microsoft.com/office/drawing/2014/main" id="{D402AE3A-9D33-4FAE-934B-2CEE675A1AF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8" name="正方形/長方形 407">
          <a:extLst>
            <a:ext uri="{FF2B5EF4-FFF2-40B4-BE49-F238E27FC236}">
              <a16:creationId xmlns:a16="http://schemas.microsoft.com/office/drawing/2014/main" id="{5EFDC173-1664-47F3-840F-12E69C34438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9" name="正方形/長方形 408">
          <a:extLst>
            <a:ext uri="{FF2B5EF4-FFF2-40B4-BE49-F238E27FC236}">
              <a16:creationId xmlns:a16="http://schemas.microsoft.com/office/drawing/2014/main" id="{F5AF6DE5-1F8D-491E-8274-CDC3B58747C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10" name="正方形/長方形 409">
          <a:extLst>
            <a:ext uri="{FF2B5EF4-FFF2-40B4-BE49-F238E27FC236}">
              <a16:creationId xmlns:a16="http://schemas.microsoft.com/office/drawing/2014/main" id="{2084ADC8-214B-49BB-813C-CE276920729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11" name="正方形/長方形 410">
          <a:extLst>
            <a:ext uri="{FF2B5EF4-FFF2-40B4-BE49-F238E27FC236}">
              <a16:creationId xmlns:a16="http://schemas.microsoft.com/office/drawing/2014/main" id="{651E964B-7F78-40B8-9907-9178C409DA7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12" name="正方形/長方形 411">
          <a:extLst>
            <a:ext uri="{FF2B5EF4-FFF2-40B4-BE49-F238E27FC236}">
              <a16:creationId xmlns:a16="http://schemas.microsoft.com/office/drawing/2014/main" id="{504294C7-173B-4F77-A7D5-90D699EB404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13" name="テキスト ボックス 412">
          <a:extLst>
            <a:ext uri="{FF2B5EF4-FFF2-40B4-BE49-F238E27FC236}">
              <a16:creationId xmlns:a16="http://schemas.microsoft.com/office/drawing/2014/main" id="{DF230778-F0B3-4F24-975F-E0602E24733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14" name="直線コネクタ 413">
          <a:extLst>
            <a:ext uri="{FF2B5EF4-FFF2-40B4-BE49-F238E27FC236}">
              <a16:creationId xmlns:a16="http://schemas.microsoft.com/office/drawing/2014/main" id="{97954591-2F37-4CBF-9821-5625B9BE4B8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15" name="直線コネクタ 414">
          <a:extLst>
            <a:ext uri="{FF2B5EF4-FFF2-40B4-BE49-F238E27FC236}">
              <a16:creationId xmlns:a16="http://schemas.microsoft.com/office/drawing/2014/main" id="{F38D2728-BCDA-4F39-A643-CA9CE0ED45A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16" name="テキスト ボックス 415">
          <a:extLst>
            <a:ext uri="{FF2B5EF4-FFF2-40B4-BE49-F238E27FC236}">
              <a16:creationId xmlns:a16="http://schemas.microsoft.com/office/drawing/2014/main" id="{E0F5E1EA-9EA4-40F6-AA0E-2371903E11F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17" name="直線コネクタ 416">
          <a:extLst>
            <a:ext uri="{FF2B5EF4-FFF2-40B4-BE49-F238E27FC236}">
              <a16:creationId xmlns:a16="http://schemas.microsoft.com/office/drawing/2014/main" id="{D1718423-37F5-4097-AE38-6A7843450CD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18" name="テキスト ボックス 417">
          <a:extLst>
            <a:ext uri="{FF2B5EF4-FFF2-40B4-BE49-F238E27FC236}">
              <a16:creationId xmlns:a16="http://schemas.microsoft.com/office/drawing/2014/main" id="{C1191C55-E3A1-44A7-8FCA-FDF6C1FC8AD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19" name="直線コネクタ 418">
          <a:extLst>
            <a:ext uri="{FF2B5EF4-FFF2-40B4-BE49-F238E27FC236}">
              <a16:creationId xmlns:a16="http://schemas.microsoft.com/office/drawing/2014/main" id="{91BB9909-8177-43BA-9981-54C2B756AAE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20" name="テキスト ボックス 419">
          <a:extLst>
            <a:ext uri="{FF2B5EF4-FFF2-40B4-BE49-F238E27FC236}">
              <a16:creationId xmlns:a16="http://schemas.microsoft.com/office/drawing/2014/main" id="{DA9E7F11-DE8D-45BA-AD5E-35428A5A8D3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21" name="直線コネクタ 420">
          <a:extLst>
            <a:ext uri="{FF2B5EF4-FFF2-40B4-BE49-F238E27FC236}">
              <a16:creationId xmlns:a16="http://schemas.microsoft.com/office/drawing/2014/main" id="{40D5EE96-C846-4731-96E6-745A29D25DB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22" name="テキスト ボックス 421">
          <a:extLst>
            <a:ext uri="{FF2B5EF4-FFF2-40B4-BE49-F238E27FC236}">
              <a16:creationId xmlns:a16="http://schemas.microsoft.com/office/drawing/2014/main" id="{00A2FC44-986A-4CE4-9F92-42627F7112B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23" name="直線コネクタ 422">
          <a:extLst>
            <a:ext uri="{FF2B5EF4-FFF2-40B4-BE49-F238E27FC236}">
              <a16:creationId xmlns:a16="http://schemas.microsoft.com/office/drawing/2014/main" id="{517B36DD-88CA-4338-9B7E-501F76D32D0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24" name="テキスト ボックス 423">
          <a:extLst>
            <a:ext uri="{FF2B5EF4-FFF2-40B4-BE49-F238E27FC236}">
              <a16:creationId xmlns:a16="http://schemas.microsoft.com/office/drawing/2014/main" id="{AA8E7B38-2FFA-481B-A995-F3A0B4D5E69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5" name="直線コネクタ 424">
          <a:extLst>
            <a:ext uri="{FF2B5EF4-FFF2-40B4-BE49-F238E27FC236}">
              <a16:creationId xmlns:a16="http://schemas.microsoft.com/office/drawing/2014/main" id="{4E813FFB-A5BD-433F-9F4D-2D16094A51A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26" name="テキスト ボックス 425">
          <a:extLst>
            <a:ext uri="{FF2B5EF4-FFF2-40B4-BE49-F238E27FC236}">
              <a16:creationId xmlns:a16="http://schemas.microsoft.com/office/drawing/2014/main" id="{348E6B00-42A6-48CE-9A6A-0C7369D88C6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7" name="【庁舎】&#10;一人当たり面積グラフ枠">
          <a:extLst>
            <a:ext uri="{FF2B5EF4-FFF2-40B4-BE49-F238E27FC236}">
              <a16:creationId xmlns:a16="http://schemas.microsoft.com/office/drawing/2014/main" id="{8D3BC044-5B1B-4B72-8224-E2E82DE9217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428" name="直線コネクタ 427">
          <a:extLst>
            <a:ext uri="{FF2B5EF4-FFF2-40B4-BE49-F238E27FC236}">
              <a16:creationId xmlns:a16="http://schemas.microsoft.com/office/drawing/2014/main" id="{B6B05941-F654-4437-905A-91697F4A7F2D}"/>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429" name="【庁舎】&#10;一人当たり面積最小値テキスト">
          <a:extLst>
            <a:ext uri="{FF2B5EF4-FFF2-40B4-BE49-F238E27FC236}">
              <a16:creationId xmlns:a16="http://schemas.microsoft.com/office/drawing/2014/main" id="{111FC08A-5F47-4D73-BA51-592EC231CA27}"/>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430" name="直線コネクタ 429">
          <a:extLst>
            <a:ext uri="{FF2B5EF4-FFF2-40B4-BE49-F238E27FC236}">
              <a16:creationId xmlns:a16="http://schemas.microsoft.com/office/drawing/2014/main" id="{61CE14EE-9438-43E5-BC65-E2D71F004DC4}"/>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431" name="【庁舎】&#10;一人当たり面積最大値テキスト">
          <a:extLst>
            <a:ext uri="{FF2B5EF4-FFF2-40B4-BE49-F238E27FC236}">
              <a16:creationId xmlns:a16="http://schemas.microsoft.com/office/drawing/2014/main" id="{D5949475-4F4A-43E5-B8A7-21B1C705E8B5}"/>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432" name="直線コネクタ 431">
          <a:extLst>
            <a:ext uri="{FF2B5EF4-FFF2-40B4-BE49-F238E27FC236}">
              <a16:creationId xmlns:a16="http://schemas.microsoft.com/office/drawing/2014/main" id="{48580468-D11B-4B70-B205-46AB6701F5FD}"/>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433" name="【庁舎】&#10;一人当たり面積平均値テキスト">
          <a:extLst>
            <a:ext uri="{FF2B5EF4-FFF2-40B4-BE49-F238E27FC236}">
              <a16:creationId xmlns:a16="http://schemas.microsoft.com/office/drawing/2014/main" id="{A67A7599-D8BC-42E6-AEC7-D6C1DB68A4C9}"/>
            </a:ext>
          </a:extLst>
        </xdr:cNvPr>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434" name="フローチャート: 判断 433">
          <a:extLst>
            <a:ext uri="{FF2B5EF4-FFF2-40B4-BE49-F238E27FC236}">
              <a16:creationId xmlns:a16="http://schemas.microsoft.com/office/drawing/2014/main" id="{03A3E8A3-2F70-4CE1-BADB-258520AE1D00}"/>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435" name="フローチャート: 判断 434">
          <a:extLst>
            <a:ext uri="{FF2B5EF4-FFF2-40B4-BE49-F238E27FC236}">
              <a16:creationId xmlns:a16="http://schemas.microsoft.com/office/drawing/2014/main" id="{861D5F07-3253-43E9-861F-DFCC27F01B69}"/>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436" name="フローチャート: 判断 435">
          <a:extLst>
            <a:ext uri="{FF2B5EF4-FFF2-40B4-BE49-F238E27FC236}">
              <a16:creationId xmlns:a16="http://schemas.microsoft.com/office/drawing/2014/main" id="{ABF2D478-75CF-4E29-B1F2-F530331782AC}"/>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437" name="フローチャート: 判断 436">
          <a:extLst>
            <a:ext uri="{FF2B5EF4-FFF2-40B4-BE49-F238E27FC236}">
              <a16:creationId xmlns:a16="http://schemas.microsoft.com/office/drawing/2014/main" id="{15D50412-99B4-4D82-AD28-4910481502F5}"/>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438" name="フローチャート: 判断 437">
          <a:extLst>
            <a:ext uri="{FF2B5EF4-FFF2-40B4-BE49-F238E27FC236}">
              <a16:creationId xmlns:a16="http://schemas.microsoft.com/office/drawing/2014/main" id="{7CAF157C-E10B-4E3D-BD95-2D6C441B0DEC}"/>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911795D9-0790-4E53-A478-6ED0FABDCF9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2C47AF78-BD1A-4A01-91B6-6D4F08FA1AA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5816B9AF-B101-4CD4-BBB7-917D5DC1DF2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28A92BC1-349F-4BBC-97B6-068832126DB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61F351B8-EC50-4E4D-B109-2DA1605C380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144653</xdr:rowOff>
    </xdr:from>
    <xdr:to>
      <xdr:col>116</xdr:col>
      <xdr:colOff>114300</xdr:colOff>
      <xdr:row>108</xdr:row>
      <xdr:rowOff>74803</xdr:rowOff>
    </xdr:to>
    <xdr:sp macro="" textlink="">
      <xdr:nvSpPr>
        <xdr:cNvPr id="444" name="楕円 443">
          <a:extLst>
            <a:ext uri="{FF2B5EF4-FFF2-40B4-BE49-F238E27FC236}">
              <a16:creationId xmlns:a16="http://schemas.microsoft.com/office/drawing/2014/main" id="{7B77E458-51BE-45C7-BC4E-587868F9A42C}"/>
            </a:ext>
          </a:extLst>
        </xdr:cNvPr>
        <xdr:cNvSpPr/>
      </xdr:nvSpPr>
      <xdr:spPr>
        <a:xfrm>
          <a:off x="22110700" y="1848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59580</xdr:rowOff>
    </xdr:from>
    <xdr:ext cx="469744" cy="259045"/>
    <xdr:sp macro="" textlink="">
      <xdr:nvSpPr>
        <xdr:cNvPr id="445" name="【庁舎】&#10;一人当たり面積該当値テキスト">
          <a:extLst>
            <a:ext uri="{FF2B5EF4-FFF2-40B4-BE49-F238E27FC236}">
              <a16:creationId xmlns:a16="http://schemas.microsoft.com/office/drawing/2014/main" id="{10E54DE4-7070-43FF-BFDF-01CA540E40F0}"/>
            </a:ext>
          </a:extLst>
        </xdr:cNvPr>
        <xdr:cNvSpPr txBox="1"/>
      </xdr:nvSpPr>
      <xdr:spPr>
        <a:xfrm>
          <a:off x="22199600" y="1840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146938</xdr:rowOff>
    </xdr:from>
    <xdr:to>
      <xdr:col>112</xdr:col>
      <xdr:colOff>38100</xdr:colOff>
      <xdr:row>108</xdr:row>
      <xdr:rowOff>77088</xdr:rowOff>
    </xdr:to>
    <xdr:sp macro="" textlink="">
      <xdr:nvSpPr>
        <xdr:cNvPr id="446" name="楕円 445">
          <a:extLst>
            <a:ext uri="{FF2B5EF4-FFF2-40B4-BE49-F238E27FC236}">
              <a16:creationId xmlns:a16="http://schemas.microsoft.com/office/drawing/2014/main" id="{8E06A995-53AE-4245-8D33-EEDF2A9FF76D}"/>
            </a:ext>
          </a:extLst>
        </xdr:cNvPr>
        <xdr:cNvSpPr/>
      </xdr:nvSpPr>
      <xdr:spPr>
        <a:xfrm>
          <a:off x="21272500" y="1849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24003</xdr:rowOff>
    </xdr:from>
    <xdr:to>
      <xdr:col>116</xdr:col>
      <xdr:colOff>63500</xdr:colOff>
      <xdr:row>108</xdr:row>
      <xdr:rowOff>26288</xdr:rowOff>
    </xdr:to>
    <xdr:cxnSp macro="">
      <xdr:nvCxnSpPr>
        <xdr:cNvPr id="447" name="直線コネクタ 446">
          <a:extLst>
            <a:ext uri="{FF2B5EF4-FFF2-40B4-BE49-F238E27FC236}">
              <a16:creationId xmlns:a16="http://schemas.microsoft.com/office/drawing/2014/main" id="{54BAA85E-C020-4A89-8D28-45CF275CD35F}"/>
            </a:ext>
          </a:extLst>
        </xdr:cNvPr>
        <xdr:cNvCxnSpPr/>
      </xdr:nvCxnSpPr>
      <xdr:spPr>
        <a:xfrm flipV="1">
          <a:off x="21323300" y="1854060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147320</xdr:rowOff>
    </xdr:from>
    <xdr:to>
      <xdr:col>107</xdr:col>
      <xdr:colOff>101600</xdr:colOff>
      <xdr:row>108</xdr:row>
      <xdr:rowOff>77470</xdr:rowOff>
    </xdr:to>
    <xdr:sp macro="" textlink="">
      <xdr:nvSpPr>
        <xdr:cNvPr id="448" name="楕円 447">
          <a:extLst>
            <a:ext uri="{FF2B5EF4-FFF2-40B4-BE49-F238E27FC236}">
              <a16:creationId xmlns:a16="http://schemas.microsoft.com/office/drawing/2014/main" id="{AE90BCC9-AF21-427E-819A-15D154F220CA}"/>
            </a:ext>
          </a:extLst>
        </xdr:cNvPr>
        <xdr:cNvSpPr/>
      </xdr:nvSpPr>
      <xdr:spPr>
        <a:xfrm>
          <a:off x="203835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26288</xdr:rowOff>
    </xdr:from>
    <xdr:to>
      <xdr:col>111</xdr:col>
      <xdr:colOff>177800</xdr:colOff>
      <xdr:row>108</xdr:row>
      <xdr:rowOff>26670</xdr:rowOff>
    </xdr:to>
    <xdr:cxnSp macro="">
      <xdr:nvCxnSpPr>
        <xdr:cNvPr id="449" name="直線コネクタ 448">
          <a:extLst>
            <a:ext uri="{FF2B5EF4-FFF2-40B4-BE49-F238E27FC236}">
              <a16:creationId xmlns:a16="http://schemas.microsoft.com/office/drawing/2014/main" id="{C20EAC51-67A3-4539-BCFC-ABA97CDB8E3E}"/>
            </a:ext>
          </a:extLst>
        </xdr:cNvPr>
        <xdr:cNvCxnSpPr/>
      </xdr:nvCxnSpPr>
      <xdr:spPr>
        <a:xfrm flipV="1">
          <a:off x="20434300" y="18542888"/>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148082</xdr:rowOff>
    </xdr:from>
    <xdr:to>
      <xdr:col>102</xdr:col>
      <xdr:colOff>165100</xdr:colOff>
      <xdr:row>108</xdr:row>
      <xdr:rowOff>78232</xdr:rowOff>
    </xdr:to>
    <xdr:sp macro="" textlink="">
      <xdr:nvSpPr>
        <xdr:cNvPr id="450" name="楕円 449">
          <a:extLst>
            <a:ext uri="{FF2B5EF4-FFF2-40B4-BE49-F238E27FC236}">
              <a16:creationId xmlns:a16="http://schemas.microsoft.com/office/drawing/2014/main" id="{F3E22515-5905-402A-BC3C-99BED68EB6B0}"/>
            </a:ext>
          </a:extLst>
        </xdr:cNvPr>
        <xdr:cNvSpPr/>
      </xdr:nvSpPr>
      <xdr:spPr>
        <a:xfrm>
          <a:off x="19494500" y="184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26670</xdr:rowOff>
    </xdr:from>
    <xdr:to>
      <xdr:col>107</xdr:col>
      <xdr:colOff>50800</xdr:colOff>
      <xdr:row>108</xdr:row>
      <xdr:rowOff>27432</xdr:rowOff>
    </xdr:to>
    <xdr:cxnSp macro="">
      <xdr:nvCxnSpPr>
        <xdr:cNvPr id="451" name="直線コネクタ 450">
          <a:extLst>
            <a:ext uri="{FF2B5EF4-FFF2-40B4-BE49-F238E27FC236}">
              <a16:creationId xmlns:a16="http://schemas.microsoft.com/office/drawing/2014/main" id="{1E0A5B89-6C77-4870-8523-C42A7440FF36}"/>
            </a:ext>
          </a:extLst>
        </xdr:cNvPr>
        <xdr:cNvCxnSpPr/>
      </xdr:nvCxnSpPr>
      <xdr:spPr>
        <a:xfrm flipV="1">
          <a:off x="19545300" y="1854327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150368</xdr:rowOff>
    </xdr:from>
    <xdr:to>
      <xdr:col>98</xdr:col>
      <xdr:colOff>38100</xdr:colOff>
      <xdr:row>108</xdr:row>
      <xdr:rowOff>80518</xdr:rowOff>
    </xdr:to>
    <xdr:sp macro="" textlink="">
      <xdr:nvSpPr>
        <xdr:cNvPr id="452" name="楕円 451">
          <a:extLst>
            <a:ext uri="{FF2B5EF4-FFF2-40B4-BE49-F238E27FC236}">
              <a16:creationId xmlns:a16="http://schemas.microsoft.com/office/drawing/2014/main" id="{766E9513-8465-418B-BF42-F23F2E545391}"/>
            </a:ext>
          </a:extLst>
        </xdr:cNvPr>
        <xdr:cNvSpPr/>
      </xdr:nvSpPr>
      <xdr:spPr>
        <a:xfrm>
          <a:off x="18605500" y="1849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27432</xdr:rowOff>
    </xdr:from>
    <xdr:to>
      <xdr:col>102</xdr:col>
      <xdr:colOff>114300</xdr:colOff>
      <xdr:row>108</xdr:row>
      <xdr:rowOff>29718</xdr:rowOff>
    </xdr:to>
    <xdr:cxnSp macro="">
      <xdr:nvCxnSpPr>
        <xdr:cNvPr id="453" name="直線コネクタ 452">
          <a:extLst>
            <a:ext uri="{FF2B5EF4-FFF2-40B4-BE49-F238E27FC236}">
              <a16:creationId xmlns:a16="http://schemas.microsoft.com/office/drawing/2014/main" id="{D94EE250-061C-47EC-AC65-BF9649B9CCD5}"/>
            </a:ext>
          </a:extLst>
        </xdr:cNvPr>
        <xdr:cNvCxnSpPr/>
      </xdr:nvCxnSpPr>
      <xdr:spPr>
        <a:xfrm flipV="1">
          <a:off x="18656300" y="185440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454" name="n_1aveValue【庁舎】&#10;一人当たり面積">
          <a:extLst>
            <a:ext uri="{FF2B5EF4-FFF2-40B4-BE49-F238E27FC236}">
              <a16:creationId xmlns:a16="http://schemas.microsoft.com/office/drawing/2014/main" id="{5ED4FCA4-0F58-4B3B-B136-33EB791E1073}"/>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455" name="n_2aveValue【庁舎】&#10;一人当たり面積">
          <a:extLst>
            <a:ext uri="{FF2B5EF4-FFF2-40B4-BE49-F238E27FC236}">
              <a16:creationId xmlns:a16="http://schemas.microsoft.com/office/drawing/2014/main" id="{90573A7A-437E-4E95-A692-595A8270E580}"/>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456" name="n_3aveValue【庁舎】&#10;一人当たり面積">
          <a:extLst>
            <a:ext uri="{FF2B5EF4-FFF2-40B4-BE49-F238E27FC236}">
              <a16:creationId xmlns:a16="http://schemas.microsoft.com/office/drawing/2014/main" id="{592D4D9E-B62B-440D-AE92-BA2B4C73B0B3}"/>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457" name="n_4aveValue【庁舎】&#10;一人当たり面積">
          <a:extLst>
            <a:ext uri="{FF2B5EF4-FFF2-40B4-BE49-F238E27FC236}">
              <a16:creationId xmlns:a16="http://schemas.microsoft.com/office/drawing/2014/main" id="{150E4236-EA81-4CEF-84A9-D04B9AD02135}"/>
            </a:ext>
          </a:extLst>
        </xdr:cNvPr>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68215</xdr:rowOff>
    </xdr:from>
    <xdr:ext cx="469744" cy="259045"/>
    <xdr:sp macro="" textlink="">
      <xdr:nvSpPr>
        <xdr:cNvPr id="458" name="n_1mainValue【庁舎】&#10;一人当たり面積">
          <a:extLst>
            <a:ext uri="{FF2B5EF4-FFF2-40B4-BE49-F238E27FC236}">
              <a16:creationId xmlns:a16="http://schemas.microsoft.com/office/drawing/2014/main" id="{40F620CE-AC84-4A99-BE2E-78E36AA6C398}"/>
            </a:ext>
          </a:extLst>
        </xdr:cNvPr>
        <xdr:cNvSpPr txBox="1"/>
      </xdr:nvSpPr>
      <xdr:spPr>
        <a:xfrm>
          <a:off x="21075727" y="1858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68597</xdr:rowOff>
    </xdr:from>
    <xdr:ext cx="469744" cy="259045"/>
    <xdr:sp macro="" textlink="">
      <xdr:nvSpPr>
        <xdr:cNvPr id="459" name="n_2mainValue【庁舎】&#10;一人当たり面積">
          <a:extLst>
            <a:ext uri="{FF2B5EF4-FFF2-40B4-BE49-F238E27FC236}">
              <a16:creationId xmlns:a16="http://schemas.microsoft.com/office/drawing/2014/main" id="{C9FFF166-87A7-491C-8280-95AB3702A5C4}"/>
            </a:ext>
          </a:extLst>
        </xdr:cNvPr>
        <xdr:cNvSpPr txBox="1"/>
      </xdr:nvSpPr>
      <xdr:spPr>
        <a:xfrm>
          <a:off x="20199427" y="185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69359</xdr:rowOff>
    </xdr:from>
    <xdr:ext cx="469744" cy="259045"/>
    <xdr:sp macro="" textlink="">
      <xdr:nvSpPr>
        <xdr:cNvPr id="460" name="n_3mainValue【庁舎】&#10;一人当たり面積">
          <a:extLst>
            <a:ext uri="{FF2B5EF4-FFF2-40B4-BE49-F238E27FC236}">
              <a16:creationId xmlns:a16="http://schemas.microsoft.com/office/drawing/2014/main" id="{D567728C-4ED2-4511-95D5-ECA1D22A5A27}"/>
            </a:ext>
          </a:extLst>
        </xdr:cNvPr>
        <xdr:cNvSpPr txBox="1"/>
      </xdr:nvSpPr>
      <xdr:spPr>
        <a:xfrm>
          <a:off x="19310427" y="1858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71645</xdr:rowOff>
    </xdr:from>
    <xdr:ext cx="469744" cy="259045"/>
    <xdr:sp macro="" textlink="">
      <xdr:nvSpPr>
        <xdr:cNvPr id="461" name="n_4mainValue【庁舎】&#10;一人当たり面積">
          <a:extLst>
            <a:ext uri="{FF2B5EF4-FFF2-40B4-BE49-F238E27FC236}">
              <a16:creationId xmlns:a16="http://schemas.microsoft.com/office/drawing/2014/main" id="{4B0646BC-96AF-46CB-BDE9-AD53D424A178}"/>
            </a:ext>
          </a:extLst>
        </xdr:cNvPr>
        <xdr:cNvSpPr txBox="1"/>
      </xdr:nvSpPr>
      <xdr:spPr>
        <a:xfrm>
          <a:off x="18421427" y="1858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62" name="正方形/長方形 461">
          <a:extLst>
            <a:ext uri="{FF2B5EF4-FFF2-40B4-BE49-F238E27FC236}">
              <a16:creationId xmlns:a16="http://schemas.microsoft.com/office/drawing/2014/main" id="{626BA4CA-654C-4C63-B19E-7353EE33BEA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3" name="正方形/長方形 462">
          <a:extLst>
            <a:ext uri="{FF2B5EF4-FFF2-40B4-BE49-F238E27FC236}">
              <a16:creationId xmlns:a16="http://schemas.microsoft.com/office/drawing/2014/main" id="{877AF65E-7293-4ACE-80BF-B14A7A0A010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4" name="テキスト ボックス 463">
          <a:extLst>
            <a:ext uri="{FF2B5EF4-FFF2-40B4-BE49-F238E27FC236}">
              <a16:creationId xmlns:a16="http://schemas.microsoft.com/office/drawing/2014/main" id="{EBF77EE8-0156-44FB-8954-5554B33A424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①体育館・プール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人あたり面積は、平成</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年度に整備した大型の多目的体育館があるため、類似団体平均と比較して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人あたり面積が大きくなっている。</a:t>
          </a:r>
        </a:p>
        <a:p>
          <a:r>
            <a:rPr kumimoji="1" lang="ja-JP" altLang="en-US" sz="1300">
              <a:latin typeface="ＭＳ Ｐゴシック" panose="020B0600070205080204" pitchFamily="50" charset="-128"/>
              <a:ea typeface="ＭＳ Ｐゴシック" panose="020B0600070205080204" pitchFamily="50" charset="-128"/>
            </a:rPr>
            <a:t>②福祉施設は老朽化により、有形固定資産減価償却率が類似団体平均を上回っているため、今後計画的な更新を要する。</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人あたり面積も類似団体平均と比較して大きくなっており、施設の統廃合などを含めた検討を要する。</a:t>
          </a:r>
        </a:p>
        <a:p>
          <a:r>
            <a:rPr kumimoji="1" lang="ja-JP" altLang="en-US" sz="1300">
              <a:latin typeface="ＭＳ Ｐゴシック" panose="020B0600070205080204" pitchFamily="50" charset="-128"/>
              <a:ea typeface="ＭＳ Ｐゴシック" panose="020B0600070205080204" pitchFamily="50" charset="-128"/>
            </a:rPr>
            <a:t>③庁舎については、現存する建物が昭和</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年頃の建物であることから、償却対象資産としては帳簿価格が低く、古い建物のため、有形固定資産減価償却率が類似団体平均を上回っている。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庁舎</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人あたりの面積は、昭和</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年頃の建物であり、造りも非常にコンパクトで、一部増築し職員がようやく収まっている状態である。そのため類似団体と比べると床面積が非常に小さい。</a:t>
          </a:r>
        </a:p>
        <a:p>
          <a:r>
            <a:rPr kumimoji="1" lang="ja-JP" altLang="en-US" sz="1300">
              <a:latin typeface="ＭＳ Ｐゴシック" panose="020B0600070205080204" pitchFamily="50" charset="-128"/>
              <a:ea typeface="ＭＳ Ｐゴシック" panose="020B0600070205080204" pitchFamily="50" charset="-128"/>
            </a:rPr>
            <a:t>　現状は老朽化が激しく、耐震面でも不安があるため、防災拠点となる庁舎は建替えを計画している。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4,306
4,241
405.38
11,230,259
10,587,275
433,279
4,364,592
11,566,150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北電苫東厚真火力発電所などの固定資産税収入額が高く、財政力指数は</a:t>
          </a:r>
          <a:r>
            <a:rPr kumimoji="1" lang="en-US" altLang="ja-JP" sz="1300">
              <a:latin typeface="ＭＳ Ｐゴシック" panose="020B0600070205080204" pitchFamily="50" charset="-128"/>
              <a:ea typeface="ＭＳ Ｐゴシック" panose="020B0600070205080204" pitchFamily="50" charset="-128"/>
            </a:rPr>
            <a:t>0.39</a:t>
          </a:r>
          <a:r>
            <a:rPr kumimoji="1" lang="ja-JP" altLang="en-US" sz="1300">
              <a:latin typeface="ＭＳ Ｐゴシック" panose="020B0600070205080204" pitchFamily="50" charset="-128"/>
              <a:ea typeface="ＭＳ Ｐゴシック" panose="020B0600070205080204" pitchFamily="50" charset="-128"/>
            </a:rPr>
            <a:t>と類似団体平均を大きく上回っているが、その中心が大型償却資産であるため、平成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年度をピークに毎年減少しており、今後増額は見込めない状況である。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の復旧・復興関連事業は今後も継続であり、人件費・物件費・普通建設事業費などを中心に予算総額が増加傾向にあるため、事業及び公共施設の統廃合や公共施設等の使用料見直しなど、歳入歳出両面から財政の健全化を推進する必要性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147108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94478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26458</xdr:rowOff>
    </xdr:from>
    <xdr:to>
      <xdr:col>19</xdr:col>
      <xdr:colOff>133350</xdr:colOff>
      <xdr:row>40</xdr:row>
      <xdr:rowOff>86783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88445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40</xdr:row>
      <xdr:rowOff>26458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8241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39</xdr:row>
      <xdr:rowOff>137583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7839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112835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147108</xdr:rowOff>
    </xdr:from>
    <xdr:to>
      <xdr:col>15</xdr:col>
      <xdr:colOff>133350</xdr:colOff>
      <xdr:row>40</xdr:row>
      <xdr:rowOff>77258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87435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年北海道胆振東部地震による職員数の増に伴う人件費の増、地方債の発行に伴う公債費の増により、</a:t>
          </a:r>
          <a:r>
            <a:rPr kumimoji="1" lang="en-US" altLang="ja-JP" sz="1300">
              <a:latin typeface="ＭＳ Ｐゴシック" panose="020B0600070205080204" pitchFamily="50" charset="-128"/>
              <a:ea typeface="ＭＳ Ｐゴシック" panose="020B0600070205080204" pitchFamily="50" charset="-128"/>
            </a:rPr>
            <a:t>86.6%</a:t>
          </a:r>
          <a:r>
            <a:rPr kumimoji="1" lang="ja-JP" altLang="en-US" sz="1300">
              <a:latin typeface="ＭＳ Ｐゴシック" panose="020B0600070205080204" pitchFamily="50" charset="-128"/>
              <a:ea typeface="ＭＳ Ｐゴシック" panose="020B0600070205080204" pitchFamily="50" charset="-128"/>
            </a:rPr>
            <a:t>と類似団体平均を上回っている。復旧・復興関連事業の進捗に伴い、職員配置の適正化を実施し、人件費の削減などを図る。また、公債費についても繰上償還等の検討・実施により、義務的経費の抑制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64</xdr:row>
      <xdr:rowOff>135890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6043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64</xdr:row>
      <xdr:rowOff>135890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08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64</xdr:row>
      <xdr:rowOff>135890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3978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64</xdr:row>
      <xdr:rowOff>43392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39780"/>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27957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[692,649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の影響により、復旧・復興関連事業を優先する必要が生じたため、人件費・物件費等が類似団体平均を大きく上回っている。人件費は職員配置の適正化を実施し、物件費は事業及び公共施設の統廃合や指定管理者制度の活用、</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の推進により削減を図る。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68965</xdr:rowOff>
    </xdr:from>
    <xdr:to>
      <xdr:col>23</xdr:col>
      <xdr:colOff>133350</xdr:colOff>
      <xdr:row>83</xdr:row>
      <xdr:rowOff>127437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99315"/>
          <a:ext cx="838200" cy="5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68965</xdr:rowOff>
    </xdr:from>
    <xdr:to>
      <xdr:col>19</xdr:col>
      <xdr:colOff>133350</xdr:colOff>
      <xdr:row>83</xdr:row>
      <xdr:rowOff>81169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99315"/>
          <a:ext cx="889000" cy="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81169</xdr:rowOff>
    </xdr:from>
    <xdr:to>
      <xdr:col>15</xdr:col>
      <xdr:colOff>82550</xdr:colOff>
      <xdr:row>83</xdr:row>
      <xdr:rowOff>96760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311519"/>
          <a:ext cx="8890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96760</xdr:rowOff>
    </xdr:from>
    <xdr:to>
      <xdr:col>11</xdr:col>
      <xdr:colOff>31750</xdr:colOff>
      <xdr:row>84</xdr:row>
      <xdr:rowOff>165032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327110"/>
          <a:ext cx="889000" cy="23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76637</xdr:rowOff>
    </xdr:from>
    <xdr:to>
      <xdr:col>23</xdr:col>
      <xdr:colOff>184150</xdr:colOff>
      <xdr:row>84</xdr:row>
      <xdr:rowOff>6787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0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48714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7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18165</xdr:rowOff>
    </xdr:from>
    <xdr:to>
      <xdr:col>19</xdr:col>
      <xdr:colOff>184150</xdr:colOff>
      <xdr:row>83</xdr:row>
      <xdr:rowOff>119765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4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104542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3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30369</xdr:rowOff>
    </xdr:from>
    <xdr:to>
      <xdr:col>15</xdr:col>
      <xdr:colOff>133350</xdr:colOff>
      <xdr:row>83</xdr:row>
      <xdr:rowOff>131969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116746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45960</xdr:rowOff>
    </xdr:from>
    <xdr:to>
      <xdr:col>11</xdr:col>
      <xdr:colOff>82550</xdr:colOff>
      <xdr:row>83</xdr:row>
      <xdr:rowOff>147560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7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132337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6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114232</xdr:rowOff>
    </xdr:from>
    <xdr:to>
      <xdr:col>7</xdr:col>
      <xdr:colOff>31750</xdr:colOff>
      <xdr:row>85</xdr:row>
      <xdr:rowOff>44382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29159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0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給与構造改革以降、国に準じた給与体系としており、今後も国公準拠を原則とする。類似団体平均を上回っている主な要因は、年齢構成比と管理職の早期登用等による。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108586</xdr:rowOff>
    </xdr:from>
    <xdr:to>
      <xdr:col>81</xdr:col>
      <xdr:colOff>44450</xdr:colOff>
      <xdr:row>88</xdr:row>
      <xdr:rowOff>108586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196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96520</xdr:rowOff>
    </xdr:from>
    <xdr:to>
      <xdr:col>77</xdr:col>
      <xdr:colOff>44450</xdr:colOff>
      <xdr:row>88</xdr:row>
      <xdr:rowOff>108586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184120"/>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42227</xdr:rowOff>
    </xdr:from>
    <xdr:to>
      <xdr:col>72</xdr:col>
      <xdr:colOff>203200</xdr:colOff>
      <xdr:row>88</xdr:row>
      <xdr:rowOff>96520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129827"/>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42227</xdr:rowOff>
    </xdr:from>
    <xdr:to>
      <xdr:col>68</xdr:col>
      <xdr:colOff>152400</xdr:colOff>
      <xdr:row>88</xdr:row>
      <xdr:rowOff>60325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12982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57786</xdr:rowOff>
    </xdr:from>
    <xdr:to>
      <xdr:col>81</xdr:col>
      <xdr:colOff>95250</xdr:colOff>
      <xdr:row>88</xdr:row>
      <xdr:rowOff>159386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14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125113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041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57786</xdr:rowOff>
    </xdr:from>
    <xdr:to>
      <xdr:col>77</xdr:col>
      <xdr:colOff>95250</xdr:colOff>
      <xdr:row>88</xdr:row>
      <xdr:rowOff>159386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14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144163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231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45720</xdr:rowOff>
    </xdr:from>
    <xdr:to>
      <xdr:col>73</xdr:col>
      <xdr:colOff>44450</xdr:colOff>
      <xdr:row>88</xdr:row>
      <xdr:rowOff>147320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132097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162877</xdr:rowOff>
    </xdr:from>
    <xdr:to>
      <xdr:col>68</xdr:col>
      <xdr:colOff>203200</xdr:colOff>
      <xdr:row>88</xdr:row>
      <xdr:rowOff>93027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0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77804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16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9525</xdr:rowOff>
    </xdr:from>
    <xdr:to>
      <xdr:col>64</xdr:col>
      <xdr:colOff>152400</xdr:colOff>
      <xdr:row>88</xdr:row>
      <xdr:rowOff>111125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95902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定員適正化計画による新規採用の抑制等により、類似団体と比べて少ない状況となっていたが、平成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年北海道胆振東部地震の復旧・復興関連事業に対応するため、職員の定数増の見直しを行ったことから、類似団体平均よりも職員数は多い現状である。</a:t>
          </a:r>
        </a:p>
        <a:p>
          <a:r>
            <a:rPr kumimoji="1" lang="ja-JP" altLang="en-US" sz="1300">
              <a:latin typeface="ＭＳ Ｐゴシック" panose="020B0600070205080204" pitchFamily="50" charset="-128"/>
              <a:ea typeface="ＭＳ Ｐゴシック" panose="020B0600070205080204" pitchFamily="50" charset="-128"/>
            </a:rPr>
            <a:t>　現在も震災復興を最優先とした職員配置を行っているが、復興事業終了後を見据えた、適正人員の確保に向けて計画的な職員採用を行っていく必要がある。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92964</xdr:rowOff>
    </xdr:from>
    <xdr:to>
      <xdr:col>81</xdr:col>
      <xdr:colOff>44450</xdr:colOff>
      <xdr:row>60</xdr:row>
      <xdr:rowOff>127651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379964"/>
          <a:ext cx="838200" cy="3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104728</xdr:rowOff>
    </xdr:from>
    <xdr:to>
      <xdr:col>77</xdr:col>
      <xdr:colOff>44450</xdr:colOff>
      <xdr:row>60</xdr:row>
      <xdr:rowOff>127651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91728"/>
          <a:ext cx="889000" cy="2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99902</xdr:rowOff>
    </xdr:from>
    <xdr:to>
      <xdr:col>72</xdr:col>
      <xdr:colOff>203200</xdr:colOff>
      <xdr:row>60</xdr:row>
      <xdr:rowOff>104728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8690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79089</xdr:rowOff>
    </xdr:from>
    <xdr:to>
      <xdr:col>68</xdr:col>
      <xdr:colOff>152400</xdr:colOff>
      <xdr:row>60</xdr:row>
      <xdr:rowOff>99902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66089"/>
          <a:ext cx="889000" cy="2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42164</xdr:rowOff>
    </xdr:from>
    <xdr:to>
      <xdr:col>81</xdr:col>
      <xdr:colOff>95250</xdr:colOff>
      <xdr:row>60</xdr:row>
      <xdr:rowOff>143764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14241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01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76851</xdr:rowOff>
    </xdr:from>
    <xdr:to>
      <xdr:col>77</xdr:col>
      <xdr:colOff>95250</xdr:colOff>
      <xdr:row>61</xdr:row>
      <xdr:rowOff>7001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6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163228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50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53928</xdr:rowOff>
    </xdr:from>
    <xdr:to>
      <xdr:col>73</xdr:col>
      <xdr:colOff>44450</xdr:colOff>
      <xdr:row>60</xdr:row>
      <xdr:rowOff>155528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140305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49102</xdr:rowOff>
    </xdr:from>
    <xdr:to>
      <xdr:col>68</xdr:col>
      <xdr:colOff>203200</xdr:colOff>
      <xdr:row>60</xdr:row>
      <xdr:rowOff>150702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3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135479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422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28289</xdr:rowOff>
    </xdr:from>
    <xdr:to>
      <xdr:col>64</xdr:col>
      <xdr:colOff>152400</xdr:colOff>
      <xdr:row>60</xdr:row>
      <xdr:rowOff>129889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1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114666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401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により、復旧・復興関連事業の地方債発行が増加し、実質公債費比率は類似団体平均を上回っている。今後も庁舎周辺等の整備計画などの大型事業が予定され、実質公債費比率は増加する見込みであるが、繰上償還の実施や事業の選択により、実質公債費比率の急激な上昇を抑制す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143510</xdr:rowOff>
    </xdr:from>
    <xdr:to>
      <xdr:col>81</xdr:col>
      <xdr:colOff>44450</xdr:colOff>
      <xdr:row>44</xdr:row>
      <xdr:rowOff>116840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5158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55033</xdr:rowOff>
    </xdr:from>
    <xdr:to>
      <xdr:col>77</xdr:col>
      <xdr:colOff>44450</xdr:colOff>
      <xdr:row>43</xdr:row>
      <xdr:rowOff>143510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42738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162137</xdr:rowOff>
    </xdr:from>
    <xdr:to>
      <xdr:col>72</xdr:col>
      <xdr:colOff>203200</xdr:colOff>
      <xdr:row>43</xdr:row>
      <xdr:rowOff>55033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36303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162137</xdr:rowOff>
    </xdr:from>
    <xdr:to>
      <xdr:col>68</xdr:col>
      <xdr:colOff>152400</xdr:colOff>
      <xdr:row>43</xdr:row>
      <xdr:rowOff>30904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36303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66040</xdr:rowOff>
    </xdr:from>
    <xdr:to>
      <xdr:col>81</xdr:col>
      <xdr:colOff>95250</xdr:colOff>
      <xdr:row>44</xdr:row>
      <xdr:rowOff>167640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38117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58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92710</xdr:rowOff>
    </xdr:from>
    <xdr:to>
      <xdr:col>77</xdr:col>
      <xdr:colOff>95250</xdr:colOff>
      <xdr:row>44</xdr:row>
      <xdr:rowOff>22860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7637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4233</xdr:rowOff>
    </xdr:from>
    <xdr:to>
      <xdr:col>73</xdr:col>
      <xdr:colOff>44450</xdr:colOff>
      <xdr:row>43</xdr:row>
      <xdr:rowOff>105833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90610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111337</xdr:rowOff>
    </xdr:from>
    <xdr:to>
      <xdr:col>68</xdr:col>
      <xdr:colOff>203200</xdr:colOff>
      <xdr:row>43</xdr:row>
      <xdr:rowOff>41487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26264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151554</xdr:rowOff>
    </xdr:from>
    <xdr:to>
      <xdr:col>64</xdr:col>
      <xdr:colOff>152400</xdr:colOff>
      <xdr:row>43</xdr:row>
      <xdr:rowOff>81704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66481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年度以降は、地方債の償還に充当可能な基金積立額の増額により将来負担比率については大きく低減している。</a:t>
          </a:r>
        </a:p>
        <a:p>
          <a:r>
            <a:rPr kumimoji="1" lang="ja-JP" altLang="en-US" sz="1300">
              <a:latin typeface="ＭＳ Ｐゴシック" panose="020B0600070205080204" pitchFamily="50" charset="-128"/>
              <a:ea typeface="ＭＳ Ｐゴシック" panose="020B0600070205080204" pitchFamily="50" charset="-128"/>
            </a:rPr>
            <a:t>　今後は北海道胆振東部地震の復旧・復興関連事業に伴う既発債と基金費消により、将来負担は一時的に増加傾向になる見込みだが、事業の選択による地方債発行の抑制により将来負担額の削減に努める。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4,306
4,241
405.38
11,230,259
10,587,275
433,279
4,364,592
11,566,150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年北海道胆振東部地震に伴う、復旧・復興関連事業に必要な職員採用を行ったことから、令和元年度以降の人件費は類似団体平均を大きく上回っている。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現状は、震災復興を最優先とした職員配置を行っているが、復興事業終了後を見据えた計画的な職員採用を行い、人件費を抑制していく必要がある。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106426</xdr:rowOff>
    </xdr:from>
    <xdr:to>
      <xdr:col>24</xdr:col>
      <xdr:colOff>25400</xdr:colOff>
      <xdr:row>38</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50076"/>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140716</xdr:rowOff>
    </xdr:from>
    <xdr:to>
      <xdr:col>19</xdr:col>
      <xdr:colOff>187325</xdr:colOff>
      <xdr:row>38</xdr:row>
      <xdr:rowOff>154432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558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154432</xdr:rowOff>
    </xdr:from>
    <xdr:to>
      <xdr:col>15</xdr:col>
      <xdr:colOff>98425</xdr:colOff>
      <xdr:row>39</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695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39</xdr:row>
      <xdr:rowOff>37846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7352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55626</xdr:rowOff>
    </xdr:from>
    <xdr:to>
      <xdr:col>24</xdr:col>
      <xdr:colOff>76200</xdr:colOff>
      <xdr:row>37</xdr:row>
      <xdr:rowOff>157226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27703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89916</xdr:rowOff>
    </xdr:from>
    <xdr:to>
      <xdr:col>20</xdr:col>
      <xdr:colOff>38100</xdr:colOff>
      <xdr:row>39</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4843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9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103632</xdr:rowOff>
    </xdr:from>
    <xdr:to>
      <xdr:col>15</xdr:col>
      <xdr:colOff>149225</xdr:colOff>
      <xdr:row>39</xdr:row>
      <xdr:rowOff>33782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18559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158496</xdr:rowOff>
    </xdr:from>
    <xdr:to>
      <xdr:col>11</xdr:col>
      <xdr:colOff>60325</xdr:colOff>
      <xdr:row>39</xdr:row>
      <xdr:rowOff>88646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73423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復旧・復興関連事業の減少に伴い、類似団体平均を下回っている。今後も、復興関連の必要な事業を優先し、災害関連以外の事務事業の評価及び見直し、公共施設の統廃合、指定管理制度等の活用を進め、維持管理経費の削減を進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17</xdr:row>
      <xdr:rowOff>10414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84734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10414</xdr:rowOff>
    </xdr:from>
    <xdr:to>
      <xdr:col>78</xdr:col>
      <xdr:colOff>69850</xdr:colOff>
      <xdr:row>17</xdr:row>
      <xdr:rowOff>42418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9250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5842</xdr:rowOff>
    </xdr:from>
    <xdr:to>
      <xdr:col>73</xdr:col>
      <xdr:colOff>180975</xdr:colOff>
      <xdr:row>17</xdr:row>
      <xdr:rowOff>42418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204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5842</xdr:rowOff>
    </xdr:from>
    <xdr:to>
      <xdr:col>69</xdr:col>
      <xdr:colOff>92075</xdr:colOff>
      <xdr:row>17</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2049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131064</xdr:rowOff>
    </xdr:from>
    <xdr:to>
      <xdr:col>78</xdr:col>
      <xdr:colOff>120650</xdr:colOff>
      <xdr:row>17</xdr:row>
      <xdr:rowOff>61214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163068</xdr:rowOff>
    </xdr:from>
    <xdr:to>
      <xdr:col>74</xdr:col>
      <xdr:colOff>31750</xdr:colOff>
      <xdr:row>17</xdr:row>
      <xdr:rowOff>93218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77995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126492</xdr:rowOff>
    </xdr:from>
    <xdr:to>
      <xdr:col>69</xdr:col>
      <xdr:colOff>142875</xdr:colOff>
      <xdr:row>17</xdr:row>
      <xdr:rowOff>56642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扶助費に係る経常収支比率については、類似団体平均を下回って推移している。引き続き、町単独事業などの見直しなどを継続し、適正な財政運営に努める。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234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18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442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その他に係る経常収支比率については、類似団体平均を下回って推移しているが、前年度と比較して</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％の増となった主な要因は繰出金によるものである。他会計に対する繰出は、今後も経費の節減を図り、公共施設等の長寿命化による経営健全化の取り組みを進めていく。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109855</xdr:rowOff>
    </xdr:from>
    <xdr:to>
      <xdr:col>82</xdr:col>
      <xdr:colOff>107950</xdr:colOff>
      <xdr:row>56</xdr:row>
      <xdr:rowOff>138430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539605"/>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109855</xdr:rowOff>
    </xdr:from>
    <xdr:to>
      <xdr:col>78</xdr:col>
      <xdr:colOff>69850</xdr:colOff>
      <xdr:row>56</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953960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127000</xdr:rowOff>
    </xdr:from>
    <xdr:to>
      <xdr:col>73</xdr:col>
      <xdr:colOff>180975</xdr:colOff>
      <xdr:row>56</xdr:row>
      <xdr:rowOff>1270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893800" y="95567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55</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95224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87630</xdr:rowOff>
    </xdr:from>
    <xdr:to>
      <xdr:col>82</xdr:col>
      <xdr:colOff>158750</xdr:colOff>
      <xdr:row>57</xdr:row>
      <xdr:rowOff>17780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6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104157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53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59055</xdr:rowOff>
    </xdr:from>
    <xdr:to>
      <xdr:col>78</xdr:col>
      <xdr:colOff>120650</xdr:colOff>
      <xdr:row>55</xdr:row>
      <xdr:rowOff>160655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48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170832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257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121920</xdr:rowOff>
    </xdr:from>
    <xdr:to>
      <xdr:col>74</xdr:col>
      <xdr:colOff>31750</xdr:colOff>
      <xdr:row>56</xdr:row>
      <xdr:rowOff>52070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55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62247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32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76200</xdr:rowOff>
    </xdr:from>
    <xdr:to>
      <xdr:col>69</xdr:col>
      <xdr:colOff>142875</xdr:colOff>
      <xdr:row>56</xdr:row>
      <xdr:rowOff>6350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41910</xdr:rowOff>
    </xdr:from>
    <xdr:to>
      <xdr:col>65</xdr:col>
      <xdr:colOff>53975</xdr:colOff>
      <xdr:row>55</xdr:row>
      <xdr:rowOff>143510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153687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補助費等に係る経常収支比率が、前年度は類似団体平均を若干上回っていたが、令和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年度に下回ったのは、町単独事業の減によるものである。今後も補助金交付の検証を進め、補助金の見直しや廃止を検討するなど、補助費等の適正化に努める。</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36</xdr:row>
      <xdr:rowOff>154432</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63037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33274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4782800" y="63266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37</xdr:row>
      <xdr:rowOff>33274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23519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37</xdr:row>
      <xdr:rowOff>161290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235192"/>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97299</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年北海道胆振東部地震の復旧・復興関連事業の地方債発行と、既発債の償還開始により、令和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年度以降の公債費は類似団体平均を上回り、令和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今後も短期償還により公債費は増加を見込むが、繰上償還の実施や事業の選択を行い、新発債を極力抑制し、必要最低限の地方債発行に努める。</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39370</xdr:rowOff>
    </xdr:from>
    <xdr:to>
      <xdr:col>24</xdr:col>
      <xdr:colOff>25400</xdr:colOff>
      <xdr:row>78</xdr:row>
      <xdr:rowOff>134620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41247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88900</xdr:rowOff>
    </xdr:from>
    <xdr:to>
      <xdr:col>19</xdr:col>
      <xdr:colOff>187325</xdr:colOff>
      <xdr:row>78</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29055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77470</xdr:rowOff>
    </xdr:from>
    <xdr:to>
      <xdr:col>15</xdr:col>
      <xdr:colOff>98425</xdr:colOff>
      <xdr:row>77</xdr:row>
      <xdr:rowOff>88900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2209800" y="132791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130811</xdr:rowOff>
    </xdr:from>
    <xdr:to>
      <xdr:col>11</xdr:col>
      <xdr:colOff>9525</xdr:colOff>
      <xdr:row>77</xdr:row>
      <xdr:rowOff>77470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316101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83820</xdr:rowOff>
    </xdr:from>
    <xdr:to>
      <xdr:col>24</xdr:col>
      <xdr:colOff>76200</xdr:colOff>
      <xdr:row>79</xdr:row>
      <xdr:rowOff>13970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55897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160020</xdr:rowOff>
    </xdr:from>
    <xdr:to>
      <xdr:col>20</xdr:col>
      <xdr:colOff>38100</xdr:colOff>
      <xdr:row>78</xdr:row>
      <xdr:rowOff>90170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74947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44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38100</xdr:rowOff>
    </xdr:from>
    <xdr:to>
      <xdr:col>15</xdr:col>
      <xdr:colOff>149225</xdr:colOff>
      <xdr:row>77</xdr:row>
      <xdr:rowOff>139700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124477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26670</xdr:rowOff>
    </xdr:from>
    <xdr:to>
      <xdr:col>11</xdr:col>
      <xdr:colOff>60325</xdr:colOff>
      <xdr:row>77</xdr:row>
      <xdr:rowOff>128270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80011</xdr:rowOff>
    </xdr:from>
    <xdr:to>
      <xdr:col>6</xdr:col>
      <xdr:colOff>171450</xdr:colOff>
      <xdr:row>77</xdr:row>
      <xdr:rowOff>10161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20337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に減少傾向となっている要因は、公債費の増加により経常経費に占める公債費の割合が上昇したことによるものである。類似団体平均値を下回っているが、人件費等は引き続き高い水準にあるため、今後も職員配置の適正化により人件費の抑制を検討し、事業評価による事業の統廃合を進め、経常経費の縮減に努める。</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85089</xdr:rowOff>
    </xdr:from>
    <xdr:to>
      <xdr:col>82</xdr:col>
      <xdr:colOff>107950</xdr:colOff>
      <xdr:row>78</xdr:row>
      <xdr:rowOff>54611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286739"/>
          <a:ext cx="838200" cy="1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54611</xdr:rowOff>
    </xdr:from>
    <xdr:to>
      <xdr:col>78</xdr:col>
      <xdr:colOff>69850</xdr:colOff>
      <xdr:row>79</xdr:row>
      <xdr:rowOff>5080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782800" y="1342771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27939</xdr:rowOff>
    </xdr:from>
    <xdr:to>
      <xdr:col>73</xdr:col>
      <xdr:colOff>180975</xdr:colOff>
      <xdr:row>79</xdr:row>
      <xdr:rowOff>5080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401039"/>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27939</xdr:rowOff>
    </xdr:from>
    <xdr:to>
      <xdr:col>69</xdr:col>
      <xdr:colOff>92075</xdr:colOff>
      <xdr:row>79</xdr:row>
      <xdr:rowOff>46989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401039"/>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50816</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3811</xdr:rowOff>
    </xdr:from>
    <xdr:to>
      <xdr:col>78</xdr:col>
      <xdr:colOff>120650</xdr:colOff>
      <xdr:row>78</xdr:row>
      <xdr:rowOff>105411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115588</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145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125730</xdr:rowOff>
    </xdr:from>
    <xdr:to>
      <xdr:col>74</xdr:col>
      <xdr:colOff>31750</xdr:colOff>
      <xdr:row>79</xdr:row>
      <xdr:rowOff>55880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148589</xdr:rowOff>
    </xdr:from>
    <xdr:to>
      <xdr:col>69</xdr:col>
      <xdr:colOff>142875</xdr:colOff>
      <xdr:row>78</xdr:row>
      <xdr:rowOff>78739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88916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110829</xdr:rowOff>
    </xdr:from>
    <xdr:to>
      <xdr:col>29</xdr:col>
      <xdr:colOff>127000</xdr:colOff>
      <xdr:row>16</xdr:row>
      <xdr:rowOff>125257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03800" y="2901654"/>
          <a:ext cx="647700" cy="14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108836</xdr:rowOff>
    </xdr:from>
    <xdr:to>
      <xdr:col>26</xdr:col>
      <xdr:colOff>50800</xdr:colOff>
      <xdr:row>16</xdr:row>
      <xdr:rowOff>110829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2899661"/>
          <a:ext cx="698500" cy="1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108836</xdr:rowOff>
    </xdr:from>
    <xdr:to>
      <xdr:col>22</xdr:col>
      <xdr:colOff>114300</xdr:colOff>
      <xdr:row>16</xdr:row>
      <xdr:rowOff>127209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899661"/>
          <a:ext cx="698500" cy="18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127209</xdr:rowOff>
    </xdr:from>
    <xdr:to>
      <xdr:col>18</xdr:col>
      <xdr:colOff>177800</xdr:colOff>
      <xdr:row>16</xdr:row>
      <xdr:rowOff>155602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918034"/>
          <a:ext cx="698500" cy="28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74457</xdr:rowOff>
    </xdr:from>
    <xdr:to>
      <xdr:col>29</xdr:col>
      <xdr:colOff>177800</xdr:colOff>
      <xdr:row>17</xdr:row>
      <xdr:rowOff>4607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65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90984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1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60029</xdr:rowOff>
    </xdr:from>
    <xdr:to>
      <xdr:col>26</xdr:col>
      <xdr:colOff>101600</xdr:colOff>
      <xdr:row>16</xdr:row>
      <xdr:rowOff>161629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850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356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19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58036</xdr:rowOff>
    </xdr:from>
    <xdr:to>
      <xdr:col>22</xdr:col>
      <xdr:colOff>165100</xdr:colOff>
      <xdr:row>16</xdr:row>
      <xdr:rowOff>159636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848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169813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617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76409</xdr:rowOff>
    </xdr:from>
    <xdr:to>
      <xdr:col>19</xdr:col>
      <xdr:colOff>38100</xdr:colOff>
      <xdr:row>17</xdr:row>
      <xdr:rowOff>6559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867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16736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63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104802</xdr:rowOff>
    </xdr:from>
    <xdr:to>
      <xdr:col>15</xdr:col>
      <xdr:colOff>101600</xdr:colOff>
      <xdr:row>17</xdr:row>
      <xdr:rowOff>34952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895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45129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66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203910</xdr:rowOff>
    </xdr:from>
    <xdr:to>
      <xdr:col>29</xdr:col>
      <xdr:colOff>127000</xdr:colOff>
      <xdr:row>34</xdr:row>
      <xdr:rowOff>292676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471360"/>
          <a:ext cx="647700" cy="88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61372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7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292676</xdr:rowOff>
    </xdr:from>
    <xdr:to>
      <xdr:col>26</xdr:col>
      <xdr:colOff>50800</xdr:colOff>
      <xdr:row>34</xdr:row>
      <xdr:rowOff>337358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560126"/>
          <a:ext cx="698500" cy="44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337358</xdr:rowOff>
    </xdr:from>
    <xdr:to>
      <xdr:col>22</xdr:col>
      <xdr:colOff>114300</xdr:colOff>
      <xdr:row>35</xdr:row>
      <xdr:rowOff>95161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604808"/>
          <a:ext cx="698500" cy="100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95161</xdr:rowOff>
    </xdr:from>
    <xdr:to>
      <xdr:col>18</xdr:col>
      <xdr:colOff>177800</xdr:colOff>
      <xdr:row>35</xdr:row>
      <xdr:rowOff>105749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05511"/>
          <a:ext cx="698500" cy="10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153110</xdr:rowOff>
    </xdr:from>
    <xdr:to>
      <xdr:col>29</xdr:col>
      <xdr:colOff>177800</xdr:colOff>
      <xdr:row>34</xdr:row>
      <xdr:rowOff>254710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420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341087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2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241876</xdr:rowOff>
    </xdr:from>
    <xdr:to>
      <xdr:col>26</xdr:col>
      <xdr:colOff>101600</xdr:colOff>
      <xdr:row>35</xdr:row>
      <xdr:rowOff>576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509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10753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278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286558</xdr:rowOff>
    </xdr:from>
    <xdr:to>
      <xdr:col>22</xdr:col>
      <xdr:colOff>165100</xdr:colOff>
      <xdr:row>35</xdr:row>
      <xdr:rowOff>45258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554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55435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322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44361</xdr:rowOff>
    </xdr:from>
    <xdr:to>
      <xdr:col>19</xdr:col>
      <xdr:colOff>38100</xdr:colOff>
      <xdr:row>35</xdr:row>
      <xdr:rowOff>145961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54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156137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23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54949</xdr:rowOff>
    </xdr:from>
    <xdr:to>
      <xdr:col>15</xdr:col>
      <xdr:colOff>101600</xdr:colOff>
      <xdr:row>35</xdr:row>
      <xdr:rowOff>156549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65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166726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34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4,306
4,241
405.38
11,230,259
10,587,275
433,279
4,364,592
11,566,150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128581</xdr:rowOff>
    </xdr:from>
    <xdr:to>
      <xdr:col>24</xdr:col>
      <xdr:colOff>63500</xdr:colOff>
      <xdr:row>35</xdr:row>
      <xdr:rowOff>162130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129331"/>
          <a:ext cx="838200" cy="3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125740</xdr:rowOff>
    </xdr:from>
    <xdr:to>
      <xdr:col>19</xdr:col>
      <xdr:colOff>177800</xdr:colOff>
      <xdr:row>35</xdr:row>
      <xdr:rowOff>128581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126490"/>
          <a:ext cx="8890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125740</xdr:rowOff>
    </xdr:from>
    <xdr:to>
      <xdr:col>15</xdr:col>
      <xdr:colOff>50800</xdr:colOff>
      <xdr:row>35</xdr:row>
      <xdr:rowOff>166932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126490"/>
          <a:ext cx="889000" cy="4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166932</xdr:rowOff>
    </xdr:from>
    <xdr:to>
      <xdr:col>10</xdr:col>
      <xdr:colOff>114300</xdr:colOff>
      <xdr:row>36</xdr:row>
      <xdr:rowOff>118926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16768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111330</xdr:rowOff>
    </xdr:from>
    <xdr:to>
      <xdr:col>24</xdr:col>
      <xdr:colOff>114300</xdr:colOff>
      <xdr:row>36</xdr:row>
      <xdr:rowOff>41480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1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134207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63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77781</xdr:rowOff>
    </xdr:from>
    <xdr:to>
      <xdr:col>20</xdr:col>
      <xdr:colOff>38100</xdr:colOff>
      <xdr:row>36</xdr:row>
      <xdr:rowOff>7931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07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24458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85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74940</xdr:rowOff>
    </xdr:from>
    <xdr:to>
      <xdr:col>15</xdr:col>
      <xdr:colOff>101600</xdr:colOff>
      <xdr:row>36</xdr:row>
      <xdr:rowOff>5090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07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21617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850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116132</xdr:rowOff>
    </xdr:from>
    <xdr:to>
      <xdr:col>10</xdr:col>
      <xdr:colOff>165100</xdr:colOff>
      <xdr:row>36</xdr:row>
      <xdr:rowOff>46282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1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62809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89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68126</xdr:rowOff>
    </xdr:from>
    <xdr:to>
      <xdr:col>6</xdr:col>
      <xdr:colOff>38100</xdr:colOff>
      <xdr:row>36</xdr:row>
      <xdr:rowOff>169726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4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14803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15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127396</xdr:rowOff>
    </xdr:from>
    <xdr:to>
      <xdr:col>24</xdr:col>
      <xdr:colOff>63500</xdr:colOff>
      <xdr:row>57</xdr:row>
      <xdr:rowOff>42699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28596"/>
          <a:ext cx="838200" cy="8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40891</xdr:rowOff>
    </xdr:from>
    <xdr:to>
      <xdr:col>19</xdr:col>
      <xdr:colOff>177800</xdr:colOff>
      <xdr:row>57</xdr:row>
      <xdr:rowOff>42699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13541"/>
          <a:ext cx="889000" cy="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153645</xdr:rowOff>
    </xdr:from>
    <xdr:to>
      <xdr:col>15</xdr:col>
      <xdr:colOff>50800</xdr:colOff>
      <xdr:row>57</xdr:row>
      <xdr:rowOff>40891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754845"/>
          <a:ext cx="889000" cy="5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169085</xdr:rowOff>
    </xdr:from>
    <xdr:to>
      <xdr:col>10</xdr:col>
      <xdr:colOff>114300</xdr:colOff>
      <xdr:row>56</xdr:row>
      <xdr:rowOff>153645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255935"/>
          <a:ext cx="889000" cy="49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76596</xdr:rowOff>
    </xdr:from>
    <xdr:to>
      <xdr:col>24</xdr:col>
      <xdr:colOff>114300</xdr:colOff>
      <xdr:row>57</xdr:row>
      <xdr:rowOff>6746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7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99473</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2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163349</xdr:rowOff>
    </xdr:from>
    <xdr:to>
      <xdr:col>20</xdr:col>
      <xdr:colOff>38100</xdr:colOff>
      <xdr:row>57</xdr:row>
      <xdr:rowOff>93499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6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110026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3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161541</xdr:rowOff>
    </xdr:from>
    <xdr:to>
      <xdr:col>15</xdr:col>
      <xdr:colOff>101600</xdr:colOff>
      <xdr:row>57</xdr:row>
      <xdr:rowOff>91691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6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108218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3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102845</xdr:rowOff>
    </xdr:from>
    <xdr:to>
      <xdr:col>10</xdr:col>
      <xdr:colOff>165100</xdr:colOff>
      <xdr:row>57</xdr:row>
      <xdr:rowOff>32995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0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49522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47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118285</xdr:rowOff>
    </xdr:from>
    <xdr:to>
      <xdr:col>6</xdr:col>
      <xdr:colOff>38100</xdr:colOff>
      <xdr:row>54</xdr:row>
      <xdr:rowOff>48435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20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64962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89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5945</xdr:rowOff>
    </xdr:from>
    <xdr:to>
      <xdr:col>24</xdr:col>
      <xdr:colOff>63500</xdr:colOff>
      <xdr:row>77</xdr:row>
      <xdr:rowOff>66393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07595"/>
          <a:ext cx="838200" cy="6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54909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6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6975</xdr:rowOff>
    </xdr:from>
    <xdr:to>
      <xdr:col>19</xdr:col>
      <xdr:colOff>177800</xdr:colOff>
      <xdr:row>77</xdr:row>
      <xdr:rowOff>66393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08625"/>
          <a:ext cx="889000" cy="5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6975</xdr:rowOff>
    </xdr:from>
    <xdr:to>
      <xdr:col>15</xdr:col>
      <xdr:colOff>50800</xdr:colOff>
      <xdr:row>77</xdr:row>
      <xdr:rowOff>78966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08625"/>
          <a:ext cx="889000" cy="7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78966</xdr:rowOff>
    </xdr:from>
    <xdr:to>
      <xdr:col>10</xdr:col>
      <xdr:colOff>114300</xdr:colOff>
      <xdr:row>78</xdr:row>
      <xdr:rowOff>4735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80616"/>
          <a:ext cx="889000" cy="9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32109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67812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126595</xdr:rowOff>
    </xdr:from>
    <xdr:to>
      <xdr:col>24</xdr:col>
      <xdr:colOff>114300</xdr:colOff>
      <xdr:row>77</xdr:row>
      <xdr:rowOff>56745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5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149472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0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15593</xdr:rowOff>
    </xdr:from>
    <xdr:to>
      <xdr:col>20</xdr:col>
      <xdr:colOff>38100</xdr:colOff>
      <xdr:row>77</xdr:row>
      <xdr:rowOff>117193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1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133720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9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127625</xdr:rowOff>
    </xdr:from>
    <xdr:to>
      <xdr:col>15</xdr:col>
      <xdr:colOff>101600</xdr:colOff>
      <xdr:row>77</xdr:row>
      <xdr:rowOff>57775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5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74302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3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28166</xdr:rowOff>
    </xdr:from>
    <xdr:to>
      <xdr:col>10</xdr:col>
      <xdr:colOff>165100</xdr:colOff>
      <xdr:row>77</xdr:row>
      <xdr:rowOff>129766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2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146293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00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125385</xdr:rowOff>
    </xdr:from>
    <xdr:to>
      <xdr:col>6</xdr:col>
      <xdr:colOff>38100</xdr:colOff>
      <xdr:row>78</xdr:row>
      <xdr:rowOff>55535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2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72062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10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28059</xdr:rowOff>
    </xdr:from>
    <xdr:to>
      <xdr:col>24</xdr:col>
      <xdr:colOff>63500</xdr:colOff>
      <xdr:row>95</xdr:row>
      <xdr:rowOff>98751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15809"/>
          <a:ext cx="838200" cy="7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155488</xdr:rowOff>
    </xdr:from>
    <xdr:to>
      <xdr:col>19</xdr:col>
      <xdr:colOff>177800</xdr:colOff>
      <xdr:row>95</xdr:row>
      <xdr:rowOff>98751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271788"/>
          <a:ext cx="889000" cy="11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155488</xdr:rowOff>
    </xdr:from>
    <xdr:to>
      <xdr:col>15</xdr:col>
      <xdr:colOff>50800</xdr:colOff>
      <xdr:row>96</xdr:row>
      <xdr:rowOff>39215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71788"/>
          <a:ext cx="889000" cy="22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39215</xdr:rowOff>
    </xdr:from>
    <xdr:to>
      <xdr:col>10</xdr:col>
      <xdr:colOff>114300</xdr:colOff>
      <xdr:row>96</xdr:row>
      <xdr:rowOff>45158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98415"/>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148709</xdr:rowOff>
    </xdr:from>
    <xdr:to>
      <xdr:col>24</xdr:col>
      <xdr:colOff>114300</xdr:colOff>
      <xdr:row>95</xdr:row>
      <xdr:rowOff>78859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1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47951</xdr:rowOff>
    </xdr:from>
    <xdr:to>
      <xdr:col>20</xdr:col>
      <xdr:colOff>38100</xdr:colOff>
      <xdr:row>95</xdr:row>
      <xdr:rowOff>149551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140678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2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104688</xdr:rowOff>
    </xdr:from>
    <xdr:to>
      <xdr:col>15</xdr:col>
      <xdr:colOff>101600</xdr:colOff>
      <xdr:row>95</xdr:row>
      <xdr:rowOff>34838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2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51365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599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159865</xdr:rowOff>
    </xdr:from>
    <xdr:to>
      <xdr:col>10</xdr:col>
      <xdr:colOff>165100</xdr:colOff>
      <xdr:row>96</xdr:row>
      <xdr:rowOff>90015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81142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165808</xdr:rowOff>
    </xdr:from>
    <xdr:to>
      <xdr:col>6</xdr:col>
      <xdr:colOff>38100</xdr:colOff>
      <xdr:row>96</xdr:row>
      <xdr:rowOff>95958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5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87085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4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40220</xdr:rowOff>
    </xdr:from>
    <xdr:to>
      <xdr:col>54</xdr:col>
      <xdr:colOff>189865</xdr:colOff>
      <xdr:row>38</xdr:row>
      <xdr:rowOff>112146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698070"/>
          <a:ext cx="1270" cy="92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115973</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112146</xdr:rowOff>
    </xdr:from>
    <xdr:to>
      <xdr:col>55</xdr:col>
      <xdr:colOff>88900</xdr:colOff>
      <xdr:row>38</xdr:row>
      <xdr:rowOff>112146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2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158347</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47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40220</xdr:rowOff>
    </xdr:from>
    <xdr:to>
      <xdr:col>55</xdr:col>
      <xdr:colOff>88900</xdr:colOff>
      <xdr:row>33</xdr:row>
      <xdr:rowOff>40220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69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150699</xdr:rowOff>
    </xdr:from>
    <xdr:to>
      <xdr:col>55</xdr:col>
      <xdr:colOff>0</xdr:colOff>
      <xdr:row>36</xdr:row>
      <xdr:rowOff>49486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151449"/>
          <a:ext cx="838200" cy="7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86564</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5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108137</xdr:rowOff>
    </xdr:from>
    <xdr:to>
      <xdr:col>55</xdr:col>
      <xdr:colOff>50800</xdr:colOff>
      <xdr:row>37</xdr:row>
      <xdr:rowOff>38287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49486</xdr:rowOff>
    </xdr:from>
    <xdr:to>
      <xdr:col>50</xdr:col>
      <xdr:colOff>114300</xdr:colOff>
      <xdr:row>36</xdr:row>
      <xdr:rowOff>61688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221686"/>
          <a:ext cx="889000" cy="1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139649</xdr:rowOff>
    </xdr:from>
    <xdr:to>
      <xdr:col>50</xdr:col>
      <xdr:colOff>165100</xdr:colOff>
      <xdr:row>37</xdr:row>
      <xdr:rowOff>69799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60926</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141707</xdr:rowOff>
    </xdr:from>
    <xdr:to>
      <xdr:col>45</xdr:col>
      <xdr:colOff>177800</xdr:colOff>
      <xdr:row>36</xdr:row>
      <xdr:rowOff>61688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971007"/>
          <a:ext cx="889000" cy="26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2915</xdr:rowOff>
    </xdr:from>
    <xdr:to>
      <xdr:col>46</xdr:col>
      <xdr:colOff>38100</xdr:colOff>
      <xdr:row>37</xdr:row>
      <xdr:rowOff>104515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95642</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64162</xdr:rowOff>
    </xdr:from>
    <xdr:to>
      <xdr:col>41</xdr:col>
      <xdr:colOff>50800</xdr:colOff>
      <xdr:row>34</xdr:row>
      <xdr:rowOff>141707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207662"/>
          <a:ext cx="889000" cy="76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11932</xdr:rowOff>
    </xdr:from>
    <xdr:to>
      <xdr:col>41</xdr:col>
      <xdr:colOff>101600</xdr:colOff>
      <xdr:row>36</xdr:row>
      <xdr:rowOff>113532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104659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66363</xdr:rowOff>
    </xdr:from>
    <xdr:to>
      <xdr:col>36</xdr:col>
      <xdr:colOff>165100</xdr:colOff>
      <xdr:row>37</xdr:row>
      <xdr:rowOff>167963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159090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50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99899</xdr:rowOff>
    </xdr:from>
    <xdr:to>
      <xdr:col>55</xdr:col>
      <xdr:colOff>50800</xdr:colOff>
      <xdr:row>36</xdr:row>
      <xdr:rowOff>30049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0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122776</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95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170136</xdr:rowOff>
    </xdr:from>
    <xdr:to>
      <xdr:col>50</xdr:col>
      <xdr:colOff>165100</xdr:colOff>
      <xdr:row>36</xdr:row>
      <xdr:rowOff>100286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7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116813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94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10888</xdr:rowOff>
    </xdr:from>
    <xdr:to>
      <xdr:col>46</xdr:col>
      <xdr:colOff>38100</xdr:colOff>
      <xdr:row>36</xdr:row>
      <xdr:rowOff>112488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129015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95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90907</xdr:rowOff>
    </xdr:from>
    <xdr:to>
      <xdr:col>41</xdr:col>
      <xdr:colOff>101600</xdr:colOff>
      <xdr:row>35</xdr:row>
      <xdr:rowOff>21057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92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37584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69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13362</xdr:rowOff>
    </xdr:from>
    <xdr:to>
      <xdr:col>36</xdr:col>
      <xdr:colOff>165100</xdr:colOff>
      <xdr:row>30</xdr:row>
      <xdr:rowOff>114962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15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131489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493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81459</xdr:rowOff>
    </xdr:from>
    <xdr:to>
      <xdr:col>55</xdr:col>
      <xdr:colOff>0</xdr:colOff>
      <xdr:row>56</xdr:row>
      <xdr:rowOff>132404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682659"/>
          <a:ext cx="8382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152036</xdr:rowOff>
    </xdr:from>
    <xdr:to>
      <xdr:col>50</xdr:col>
      <xdr:colOff>114300</xdr:colOff>
      <xdr:row>56</xdr:row>
      <xdr:rowOff>81459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581786"/>
          <a:ext cx="889000" cy="10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70245</xdr:rowOff>
    </xdr:from>
    <xdr:to>
      <xdr:col>45</xdr:col>
      <xdr:colOff>177800</xdr:colOff>
      <xdr:row>55</xdr:row>
      <xdr:rowOff>152036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499995"/>
          <a:ext cx="889000" cy="8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70245</xdr:rowOff>
    </xdr:from>
    <xdr:to>
      <xdr:col>41</xdr:col>
      <xdr:colOff>50800</xdr:colOff>
      <xdr:row>58</xdr:row>
      <xdr:rowOff>57574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499995"/>
          <a:ext cx="889000" cy="50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81604</xdr:rowOff>
    </xdr:from>
    <xdr:to>
      <xdr:col>55</xdr:col>
      <xdr:colOff>50800</xdr:colOff>
      <xdr:row>57</xdr:row>
      <xdr:rowOff>11754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8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104481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53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30659</xdr:rowOff>
    </xdr:from>
    <xdr:to>
      <xdr:col>50</xdr:col>
      <xdr:colOff>165100</xdr:colOff>
      <xdr:row>56</xdr:row>
      <xdr:rowOff>132259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3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148786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40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101236</xdr:rowOff>
    </xdr:from>
    <xdr:to>
      <xdr:col>46</xdr:col>
      <xdr:colOff>38100</xdr:colOff>
      <xdr:row>56</xdr:row>
      <xdr:rowOff>31386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47913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30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19445</xdr:rowOff>
    </xdr:from>
    <xdr:to>
      <xdr:col>41</xdr:col>
      <xdr:colOff>101600</xdr:colOff>
      <xdr:row>55</xdr:row>
      <xdr:rowOff>121045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44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137572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22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6774</xdr:rowOff>
    </xdr:from>
    <xdr:to>
      <xdr:col>36</xdr:col>
      <xdr:colOff>165100</xdr:colOff>
      <xdr:row>58</xdr:row>
      <xdr:rowOff>108374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5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99501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4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87376</xdr:rowOff>
    </xdr:from>
    <xdr:to>
      <xdr:col>55</xdr:col>
      <xdr:colOff>0</xdr:colOff>
      <xdr:row>78</xdr:row>
      <xdr:rowOff>136091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289026"/>
          <a:ext cx="838200" cy="22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121632</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94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87376</xdr:rowOff>
    </xdr:from>
    <xdr:to>
      <xdr:col>50</xdr:col>
      <xdr:colOff>114300</xdr:colOff>
      <xdr:row>77</xdr:row>
      <xdr:rowOff>139716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289026"/>
          <a:ext cx="889000" cy="5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55749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6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170440</xdr:rowOff>
    </xdr:from>
    <xdr:to>
      <xdr:col>45</xdr:col>
      <xdr:colOff>177800</xdr:colOff>
      <xdr:row>77</xdr:row>
      <xdr:rowOff>139716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857740"/>
          <a:ext cx="889000" cy="48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170440</xdr:rowOff>
    </xdr:from>
    <xdr:to>
      <xdr:col>41</xdr:col>
      <xdr:colOff>50800</xdr:colOff>
      <xdr:row>79</xdr:row>
      <xdr:rowOff>13545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857740"/>
          <a:ext cx="889000" cy="70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85291</xdr:rowOff>
    </xdr:from>
    <xdr:to>
      <xdr:col>55</xdr:col>
      <xdr:colOff>50800</xdr:colOff>
      <xdr:row>79</xdr:row>
      <xdr:rowOff>15441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5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108168</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0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36576</xdr:rowOff>
    </xdr:from>
    <xdr:to>
      <xdr:col>50</xdr:col>
      <xdr:colOff>165100</xdr:colOff>
      <xdr:row>77</xdr:row>
      <xdr:rowOff>138176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3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154703</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013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88916</xdr:rowOff>
    </xdr:from>
    <xdr:to>
      <xdr:col>46</xdr:col>
      <xdr:colOff>38100</xdr:colOff>
      <xdr:row>78</xdr:row>
      <xdr:rowOff>19066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9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35593</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065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119640</xdr:rowOff>
    </xdr:from>
    <xdr:to>
      <xdr:col>41</xdr:col>
      <xdr:colOff>101600</xdr:colOff>
      <xdr:row>75</xdr:row>
      <xdr:rowOff>49790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66317</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582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134195</xdr:rowOff>
    </xdr:from>
    <xdr:to>
      <xdr:col>36</xdr:col>
      <xdr:colOff>165100</xdr:colOff>
      <xdr:row>79</xdr:row>
      <xdr:rowOff>64345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80872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28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155728</xdr:rowOff>
    </xdr:from>
    <xdr:to>
      <xdr:col>55</xdr:col>
      <xdr:colOff>0</xdr:colOff>
      <xdr:row>97</xdr:row>
      <xdr:rowOff>119951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614928"/>
          <a:ext cx="838200" cy="13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22943</xdr:rowOff>
    </xdr:from>
    <xdr:to>
      <xdr:col>50</xdr:col>
      <xdr:colOff>114300</xdr:colOff>
      <xdr:row>97</xdr:row>
      <xdr:rowOff>119951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653593"/>
          <a:ext cx="889000" cy="9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22943</xdr:rowOff>
    </xdr:from>
    <xdr:to>
      <xdr:col>45</xdr:col>
      <xdr:colOff>177800</xdr:colOff>
      <xdr:row>98</xdr:row>
      <xdr:rowOff>128592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653593"/>
          <a:ext cx="889000" cy="27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128592</xdr:rowOff>
    </xdr:from>
    <xdr:to>
      <xdr:col>41</xdr:col>
      <xdr:colOff>50800</xdr:colOff>
      <xdr:row>98</xdr:row>
      <xdr:rowOff>154009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930692"/>
          <a:ext cx="889000" cy="2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104928</xdr:rowOff>
    </xdr:from>
    <xdr:to>
      <xdr:col>55</xdr:col>
      <xdr:colOff>50800</xdr:colOff>
      <xdr:row>97</xdr:row>
      <xdr:rowOff>35078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6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127805</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41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69151</xdr:rowOff>
    </xdr:from>
    <xdr:to>
      <xdr:col>50</xdr:col>
      <xdr:colOff>165100</xdr:colOff>
      <xdr:row>97</xdr:row>
      <xdr:rowOff>170751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9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15828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47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143593</xdr:rowOff>
    </xdr:from>
    <xdr:to>
      <xdr:col>46</xdr:col>
      <xdr:colOff>38100</xdr:colOff>
      <xdr:row>97</xdr:row>
      <xdr:rowOff>73743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0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90270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378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77792</xdr:rowOff>
    </xdr:from>
    <xdr:to>
      <xdr:col>41</xdr:col>
      <xdr:colOff>101600</xdr:colOff>
      <xdr:row>99</xdr:row>
      <xdr:rowOff>7942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7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170519</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97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103209</xdr:rowOff>
    </xdr:from>
    <xdr:to>
      <xdr:col>36</xdr:col>
      <xdr:colOff>165100</xdr:colOff>
      <xdr:row>99</xdr:row>
      <xdr:rowOff>33359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9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24486</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99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70453</xdr:rowOff>
    </xdr:from>
    <xdr:to>
      <xdr:col>85</xdr:col>
      <xdr:colOff>126364</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556853"/>
          <a:ext cx="1269" cy="122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125604</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8121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17130</xdr:rowOff>
    </xdr:from>
    <xdr:ext cx="690189"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332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70453</xdr:rowOff>
    </xdr:from>
    <xdr:to>
      <xdr:col>86</xdr:col>
      <xdr:colOff>25400</xdr:colOff>
      <xdr:row>32</xdr:row>
      <xdr:rowOff>70453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55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75756</xdr:rowOff>
    </xdr:from>
    <xdr:to>
      <xdr:col>85</xdr:col>
      <xdr:colOff>127000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62306"/>
          <a:ext cx="838200" cy="2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43054</xdr:rowOff>
    </xdr:from>
    <xdr:ext cx="534377"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58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20177</xdr:rowOff>
    </xdr:from>
    <xdr:to>
      <xdr:col>85</xdr:col>
      <xdr:colOff>177800</xdr:colOff>
      <xdr:row>39</xdr:row>
      <xdr:rowOff>121777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70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86262</xdr:rowOff>
    </xdr:from>
    <xdr:to>
      <xdr:col>81</xdr:col>
      <xdr:colOff>50800</xdr:colOff>
      <xdr:row>39</xdr:row>
      <xdr:rowOff>75756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01362"/>
          <a:ext cx="889000" cy="16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19483</xdr:rowOff>
    </xdr:from>
    <xdr:to>
      <xdr:col>81</xdr:col>
      <xdr:colOff>101600</xdr:colOff>
      <xdr:row>39</xdr:row>
      <xdr:rowOff>121083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70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137610</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4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116962</xdr:rowOff>
    </xdr:from>
    <xdr:to>
      <xdr:col>76</xdr:col>
      <xdr:colOff>114300</xdr:colOff>
      <xdr:row>38</xdr:row>
      <xdr:rowOff>86262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5946262"/>
          <a:ext cx="889000" cy="65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20652</xdr:rowOff>
    </xdr:from>
    <xdr:to>
      <xdr:col>76</xdr:col>
      <xdr:colOff>165100</xdr:colOff>
      <xdr:row>39</xdr:row>
      <xdr:rowOff>122252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707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113379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79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147062</xdr:rowOff>
    </xdr:from>
    <xdr:to>
      <xdr:col>71</xdr:col>
      <xdr:colOff>177800</xdr:colOff>
      <xdr:row>34</xdr:row>
      <xdr:rowOff>116962</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5290562"/>
          <a:ext cx="889000" cy="65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22405</xdr:rowOff>
    </xdr:from>
    <xdr:to>
      <xdr:col>72</xdr:col>
      <xdr:colOff>38100</xdr:colOff>
      <xdr:row>39</xdr:row>
      <xdr:rowOff>124005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70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115132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80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22989</xdr:rowOff>
    </xdr:from>
    <xdr:to>
      <xdr:col>67</xdr:col>
      <xdr:colOff>101600</xdr:colOff>
      <xdr:row>39</xdr:row>
      <xdr:rowOff>124589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115716</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80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170054</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6851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24956</xdr:rowOff>
    </xdr:from>
    <xdr:to>
      <xdr:col>81</xdr:col>
      <xdr:colOff>101600</xdr:colOff>
      <xdr:row>39</xdr:row>
      <xdr:rowOff>126556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71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117683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680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35462</xdr:rowOff>
    </xdr:from>
    <xdr:to>
      <xdr:col>76</xdr:col>
      <xdr:colOff>165100</xdr:colOff>
      <xdr:row>38</xdr:row>
      <xdr:rowOff>137062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55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153589</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292795" y="632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66162</xdr:rowOff>
    </xdr:from>
    <xdr:to>
      <xdr:col>72</xdr:col>
      <xdr:colOff>38100</xdr:colOff>
      <xdr:row>34</xdr:row>
      <xdr:rowOff>167762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589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12839</xdr:rowOff>
    </xdr:from>
    <xdr:ext cx="59901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03795" y="567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96262</xdr:rowOff>
    </xdr:from>
    <xdr:to>
      <xdr:col>67</xdr:col>
      <xdr:colOff>101600</xdr:colOff>
      <xdr:row>31</xdr:row>
      <xdr:rowOff>26412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523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29</xdr:row>
      <xdr:rowOff>42939</xdr:rowOff>
    </xdr:from>
    <xdr:ext cx="69018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69205" y="50149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37483</xdr:rowOff>
    </xdr:from>
    <xdr:to>
      <xdr:col>85</xdr:col>
      <xdr:colOff>126364</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flipV="1">
          <a:off x="16317595" y="8952883"/>
          <a:ext cx="1269" cy="126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138809</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10254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155610</xdr:rowOff>
    </xdr:from>
    <xdr:ext cx="469744"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872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37483</xdr:rowOff>
    </xdr:from>
    <xdr:to>
      <xdr:col>86</xdr:col>
      <xdr:colOff>25400</xdr:colOff>
      <xdr:row>52</xdr:row>
      <xdr:rowOff>37483</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895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37483</xdr:rowOff>
    </xdr:from>
    <xdr:to>
      <xdr:col>85</xdr:col>
      <xdr:colOff>127000</xdr:colOff>
      <xdr:row>52</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flipV="1">
          <a:off x="15481300" y="8952883"/>
          <a:ext cx="838200" cy="10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11810</xdr:rowOff>
    </xdr:from>
    <xdr:ext cx="313932"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1012736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33383</xdr:rowOff>
    </xdr:from>
    <xdr:to>
      <xdr:col>85</xdr:col>
      <xdr:colOff>177800</xdr:colOff>
      <xdr:row>59</xdr:row>
      <xdr:rowOff>134983</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139700</xdr:rowOff>
    </xdr:from>
    <xdr:to>
      <xdr:col>81</xdr:col>
      <xdr:colOff>50800</xdr:colOff>
      <xdr:row>53</xdr:row>
      <xdr:rowOff>109329</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flipV="1">
          <a:off x="14592300" y="9055100"/>
          <a:ext cx="889000" cy="14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35342</xdr:rowOff>
    </xdr:from>
    <xdr:to>
      <xdr:col>81</xdr:col>
      <xdr:colOff>101600</xdr:colOff>
      <xdr:row>59</xdr:row>
      <xdr:rowOff>136942</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59</xdr:row>
      <xdr:rowOff>128069</xdr:rowOff>
    </xdr:from>
    <xdr:ext cx="313932"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24333" y="10243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109329</xdr:rowOff>
    </xdr:from>
    <xdr:to>
      <xdr:col>76</xdr:col>
      <xdr:colOff>114300</xdr:colOff>
      <xdr:row>55</xdr:row>
      <xdr:rowOff>89408</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flipV="1">
          <a:off x="13703300" y="9196179"/>
          <a:ext cx="889000" cy="32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13317</xdr:rowOff>
    </xdr:from>
    <xdr:to>
      <xdr:col>71</xdr:col>
      <xdr:colOff>177800</xdr:colOff>
      <xdr:row>55</xdr:row>
      <xdr:rowOff>89408</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8757267"/>
          <a:ext cx="889000" cy="76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158133</xdr:rowOff>
    </xdr:from>
    <xdr:to>
      <xdr:col>85</xdr:col>
      <xdr:colOff>177800</xdr:colOff>
      <xdr:row>52</xdr:row>
      <xdr:rowOff>88283</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890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111160</xdr:rowOff>
    </xdr:from>
    <xdr:ext cx="469744"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885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88900</xdr:rowOff>
    </xdr:from>
    <xdr:to>
      <xdr:col>81</xdr:col>
      <xdr:colOff>101600</xdr:colOff>
      <xdr:row>53</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00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51</xdr:row>
      <xdr:rowOff>35577</xdr:rowOff>
    </xdr:from>
    <xdr:ext cx="469744"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246428" y="877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58529</xdr:rowOff>
    </xdr:from>
    <xdr:to>
      <xdr:col>76</xdr:col>
      <xdr:colOff>165100</xdr:colOff>
      <xdr:row>53</xdr:row>
      <xdr:rowOff>160129</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14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52</xdr:row>
      <xdr:rowOff>5206</xdr:rowOff>
    </xdr:from>
    <xdr:ext cx="469744"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357428" y="89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38608</xdr:rowOff>
    </xdr:from>
    <xdr:to>
      <xdr:col>72</xdr:col>
      <xdr:colOff>38100</xdr:colOff>
      <xdr:row>55</xdr:row>
      <xdr:rowOff>140208</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46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53</xdr:row>
      <xdr:rowOff>156735</xdr:rowOff>
    </xdr:from>
    <xdr:ext cx="469744"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468428" y="924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133967</xdr:rowOff>
    </xdr:from>
    <xdr:to>
      <xdr:col>67</xdr:col>
      <xdr:colOff>101600</xdr:colOff>
      <xdr:row>51</xdr:row>
      <xdr:rowOff>64117</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870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49</xdr:row>
      <xdr:rowOff>80644</xdr:rowOff>
    </xdr:from>
    <xdr:ext cx="469744"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579428" y="8481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a:extLst>
            <a:ext uri="{FF2B5EF4-FFF2-40B4-BE49-F238E27FC236}">
              <a16:creationId xmlns:a16="http://schemas.microsoft.com/office/drawing/2014/main" id="{00000000-0008-0000-06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34" name="公債費最小値テキスト">
          <a:extLst>
            <a:ext uri="{FF2B5EF4-FFF2-40B4-BE49-F238E27FC236}">
              <a16:creationId xmlns:a16="http://schemas.microsoft.com/office/drawing/2014/main" id="{00000000-0008-0000-0600-00007A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6" name="公債費最大値テキスト">
          <a:extLst>
            <a:ext uri="{FF2B5EF4-FFF2-40B4-BE49-F238E27FC236}">
              <a16:creationId xmlns:a16="http://schemas.microsoft.com/office/drawing/2014/main" id="{00000000-0008-0000-0600-00007C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11905</xdr:rowOff>
    </xdr:from>
    <xdr:to>
      <xdr:col>85</xdr:col>
      <xdr:colOff>127000</xdr:colOff>
      <xdr:row>76</xdr:row>
      <xdr:rowOff>81057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5481300" y="12870655"/>
          <a:ext cx="838200" cy="24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9" name="公債費平均値テキスト">
          <a:extLst>
            <a:ext uri="{FF2B5EF4-FFF2-40B4-BE49-F238E27FC236}">
              <a16:creationId xmlns:a16="http://schemas.microsoft.com/office/drawing/2014/main" id="{00000000-0008-0000-0600-00007F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81057</xdr:rowOff>
    </xdr:from>
    <xdr:to>
      <xdr:col>81</xdr:col>
      <xdr:colOff>50800</xdr:colOff>
      <xdr:row>76</xdr:row>
      <xdr:rowOff>142559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4592300" y="13111257"/>
          <a:ext cx="889000" cy="6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142559</xdr:rowOff>
    </xdr:from>
    <xdr:to>
      <xdr:col>76</xdr:col>
      <xdr:colOff>114300</xdr:colOff>
      <xdr:row>77</xdr:row>
      <xdr:rowOff>15597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3703300" y="13172759"/>
          <a:ext cx="889000" cy="4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15597</xdr:rowOff>
    </xdr:from>
    <xdr:to>
      <xdr:col>71</xdr:col>
      <xdr:colOff>177800</xdr:colOff>
      <xdr:row>77</xdr:row>
      <xdr:rowOff>97213</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flipV="1">
          <a:off x="12814300" y="13217247"/>
          <a:ext cx="889000" cy="8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132555</xdr:rowOff>
    </xdr:from>
    <xdr:to>
      <xdr:col>85</xdr:col>
      <xdr:colOff>177800</xdr:colOff>
      <xdr:row>75</xdr:row>
      <xdr:rowOff>62705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6268700" y="128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155432</xdr:rowOff>
    </xdr:from>
    <xdr:ext cx="599010" cy="259045"/>
    <xdr:sp macro="" textlink="">
      <xdr:nvSpPr>
        <xdr:cNvPr id="658" name="公債費該当値テキスト">
          <a:extLst>
            <a:ext uri="{FF2B5EF4-FFF2-40B4-BE49-F238E27FC236}">
              <a16:creationId xmlns:a16="http://schemas.microsoft.com/office/drawing/2014/main" id="{00000000-0008-0000-0600-000092020000}"/>
            </a:ext>
          </a:extLst>
        </xdr:cNvPr>
        <xdr:cNvSpPr txBox="1"/>
      </xdr:nvSpPr>
      <xdr:spPr>
        <a:xfrm>
          <a:off x="16370300" y="1267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30257</xdr:rowOff>
    </xdr:from>
    <xdr:to>
      <xdr:col>81</xdr:col>
      <xdr:colOff>101600</xdr:colOff>
      <xdr:row>76</xdr:row>
      <xdr:rowOff>131857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5430500" y="1306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148383</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181795" y="1283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91759</xdr:rowOff>
    </xdr:from>
    <xdr:to>
      <xdr:col>76</xdr:col>
      <xdr:colOff>165100</xdr:colOff>
      <xdr:row>77</xdr:row>
      <xdr:rowOff>21909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4541500" y="1312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38437</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4292795" y="1289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136247</xdr:rowOff>
    </xdr:from>
    <xdr:to>
      <xdr:col>72</xdr:col>
      <xdr:colOff>38100</xdr:colOff>
      <xdr:row>77</xdr:row>
      <xdr:rowOff>66397</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3652500" y="1316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82924</xdr:rowOff>
    </xdr:from>
    <xdr:ext cx="599010"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03795" y="1294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46413</xdr:rowOff>
    </xdr:from>
    <xdr:to>
      <xdr:col>67</xdr:col>
      <xdr:colOff>101600</xdr:colOff>
      <xdr:row>77</xdr:row>
      <xdr:rowOff>148013</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2763500" y="1324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164540</xdr:rowOff>
    </xdr:from>
    <xdr:ext cx="599010"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14795" y="1302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a:extLst>
            <a:ext uri="{FF2B5EF4-FFF2-40B4-BE49-F238E27FC236}">
              <a16:creationId xmlns:a16="http://schemas.microsoft.com/office/drawing/2014/main" id="{00000000-0008-0000-06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91" name="積立金最小値テキスト">
          <a:extLst>
            <a:ext uri="{FF2B5EF4-FFF2-40B4-BE49-F238E27FC236}">
              <a16:creationId xmlns:a16="http://schemas.microsoft.com/office/drawing/2014/main" id="{00000000-0008-0000-0600-0000B3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93" name="積立金最大値テキスト">
          <a:extLst>
            <a:ext uri="{FF2B5EF4-FFF2-40B4-BE49-F238E27FC236}">
              <a16:creationId xmlns:a16="http://schemas.microsoft.com/office/drawing/2014/main" id="{00000000-0008-0000-0600-0000B5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14498</xdr:rowOff>
    </xdr:from>
    <xdr:to>
      <xdr:col>85</xdr:col>
      <xdr:colOff>127000</xdr:colOff>
      <xdr:row>98</xdr:row>
      <xdr:rowOff>23735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5481300" y="16816598"/>
          <a:ext cx="838200" cy="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6" name="積立金平均値テキスト">
          <a:extLst>
            <a:ext uri="{FF2B5EF4-FFF2-40B4-BE49-F238E27FC236}">
              <a16:creationId xmlns:a16="http://schemas.microsoft.com/office/drawing/2014/main" id="{00000000-0008-0000-0600-0000B8020000}"/>
            </a:ext>
          </a:extLst>
        </xdr:cNvPr>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104680</xdr:rowOff>
    </xdr:from>
    <xdr:to>
      <xdr:col>81</xdr:col>
      <xdr:colOff>50800</xdr:colOff>
      <xdr:row>98</xdr:row>
      <xdr:rowOff>23735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4592300" y="16563880"/>
          <a:ext cx="889000" cy="26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63889</xdr:rowOff>
    </xdr:from>
    <xdr:to>
      <xdr:col>76</xdr:col>
      <xdr:colOff>114300</xdr:colOff>
      <xdr:row>96</xdr:row>
      <xdr:rowOff>104680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3703300" y="16351639"/>
          <a:ext cx="889000" cy="21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63889</xdr:rowOff>
    </xdr:from>
    <xdr:to>
      <xdr:col>71</xdr:col>
      <xdr:colOff>177800</xdr:colOff>
      <xdr:row>95</xdr:row>
      <xdr:rowOff>94531</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flipV="1">
          <a:off x="12814300" y="16351639"/>
          <a:ext cx="889000" cy="3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135148</xdr:rowOff>
    </xdr:from>
    <xdr:to>
      <xdr:col>85</xdr:col>
      <xdr:colOff>177800</xdr:colOff>
      <xdr:row>98</xdr:row>
      <xdr:rowOff>65298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6268700" y="1676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158025</xdr:rowOff>
    </xdr:from>
    <xdr:ext cx="599010" cy="259045"/>
    <xdr:sp macro="" textlink="">
      <xdr:nvSpPr>
        <xdr:cNvPr id="715" name="積立金該当値テキスト">
          <a:extLst>
            <a:ext uri="{FF2B5EF4-FFF2-40B4-BE49-F238E27FC236}">
              <a16:creationId xmlns:a16="http://schemas.microsoft.com/office/drawing/2014/main" id="{00000000-0008-0000-0600-0000CB020000}"/>
            </a:ext>
          </a:extLst>
        </xdr:cNvPr>
        <xdr:cNvSpPr txBox="1"/>
      </xdr:nvSpPr>
      <xdr:spPr>
        <a:xfrm>
          <a:off x="16370300" y="1661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144385</xdr:rowOff>
    </xdr:from>
    <xdr:to>
      <xdr:col>81</xdr:col>
      <xdr:colOff>101600</xdr:colOff>
      <xdr:row>98</xdr:row>
      <xdr:rowOff>74535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5430500" y="1677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91062</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181795" y="16550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53880</xdr:rowOff>
    </xdr:from>
    <xdr:to>
      <xdr:col>76</xdr:col>
      <xdr:colOff>165100</xdr:colOff>
      <xdr:row>96</xdr:row>
      <xdr:rowOff>155480</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4541500" y="165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557</xdr:rowOff>
    </xdr:from>
    <xdr:ext cx="599010"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4292795" y="1628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13089</xdr:rowOff>
    </xdr:from>
    <xdr:to>
      <xdr:col>72</xdr:col>
      <xdr:colOff>38100</xdr:colOff>
      <xdr:row>95</xdr:row>
      <xdr:rowOff>114689</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3652500" y="1630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131216</xdr:rowOff>
    </xdr:from>
    <xdr:ext cx="599010"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3403795" y="1607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43731</xdr:rowOff>
    </xdr:from>
    <xdr:to>
      <xdr:col>67</xdr:col>
      <xdr:colOff>101600</xdr:colOff>
      <xdr:row>95</xdr:row>
      <xdr:rowOff>145331</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2763500" y="1633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161858</xdr:rowOff>
    </xdr:from>
    <xdr:ext cx="59901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2514795" y="1610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29134</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0434300" y="6715684"/>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29134</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19545300" y="6715684"/>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149784</xdr:rowOff>
    </xdr:from>
    <xdr:to>
      <xdr:col>107</xdr:col>
      <xdr:colOff>101600</xdr:colOff>
      <xdr:row>39</xdr:row>
      <xdr:rowOff>79934</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66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71061</xdr:rowOff>
    </xdr:from>
    <xdr:ext cx="378565"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245017" y="6757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148835</xdr:rowOff>
    </xdr:from>
    <xdr:to>
      <xdr:col>116</xdr:col>
      <xdr:colOff>63500</xdr:colOff>
      <xdr:row>57</xdr:row>
      <xdr:rowOff>152054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1323300" y="9921485"/>
          <a:ext cx="838200" cy="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168551</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941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165532</xdr:rowOff>
    </xdr:from>
    <xdr:to>
      <xdr:col>111</xdr:col>
      <xdr:colOff>177800</xdr:colOff>
      <xdr:row>57</xdr:row>
      <xdr:rowOff>152054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0434300" y="9252382"/>
          <a:ext cx="889000" cy="67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108639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1005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165532</xdr:rowOff>
    </xdr:from>
    <xdr:to>
      <xdr:col>107</xdr:col>
      <xdr:colOff>50800</xdr:colOff>
      <xdr:row>55</xdr:row>
      <xdr:rowOff>165002</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9545300" y="9252382"/>
          <a:ext cx="889000" cy="34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108740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0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165002</xdr:rowOff>
    </xdr:from>
    <xdr:to>
      <xdr:col>102</xdr:col>
      <xdr:colOff>114300</xdr:colOff>
      <xdr:row>57</xdr:row>
      <xdr:rowOff>159012</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8656300" y="9594752"/>
          <a:ext cx="889000" cy="33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108566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0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98035</xdr:rowOff>
    </xdr:from>
    <xdr:to>
      <xdr:col>116</xdr:col>
      <xdr:colOff>114300</xdr:colOff>
      <xdr:row>58</xdr:row>
      <xdr:rowOff>28185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987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120912</xdr:rowOff>
    </xdr:from>
    <xdr:ext cx="534377"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72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101254</xdr:rowOff>
    </xdr:from>
    <xdr:to>
      <xdr:col>112</xdr:col>
      <xdr:colOff>38100</xdr:colOff>
      <xdr:row>58</xdr:row>
      <xdr:rowOff>31404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98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47931</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056111" y="964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114732</xdr:rowOff>
    </xdr:from>
    <xdr:to>
      <xdr:col>107</xdr:col>
      <xdr:colOff>101600</xdr:colOff>
      <xdr:row>54</xdr:row>
      <xdr:rowOff>44882</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920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61409</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167111" y="897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114202</xdr:rowOff>
    </xdr:from>
    <xdr:to>
      <xdr:col>102</xdr:col>
      <xdr:colOff>165100</xdr:colOff>
      <xdr:row>56</xdr:row>
      <xdr:rowOff>44352</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954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60879</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278111" y="931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108212</xdr:rowOff>
    </xdr:from>
    <xdr:to>
      <xdr:col>98</xdr:col>
      <xdr:colOff>38100</xdr:colOff>
      <xdr:row>58</xdr:row>
      <xdr:rowOff>38362</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98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54889</xdr:rowOff>
    </xdr:from>
    <xdr:ext cx="534377"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389111" y="965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132899</xdr:rowOff>
    </xdr:from>
    <xdr:to>
      <xdr:col>116</xdr:col>
      <xdr:colOff>63500</xdr:colOff>
      <xdr:row>76</xdr:row>
      <xdr:rowOff>16816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991649"/>
          <a:ext cx="838200" cy="5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16816</xdr:rowOff>
    </xdr:from>
    <xdr:to>
      <xdr:col>111</xdr:col>
      <xdr:colOff>177800</xdr:colOff>
      <xdr:row>76</xdr:row>
      <xdr:rowOff>57472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3047016"/>
          <a:ext cx="889000" cy="4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113712</xdr:rowOff>
    </xdr:from>
    <xdr:to>
      <xdr:col>107</xdr:col>
      <xdr:colOff>50800</xdr:colOff>
      <xdr:row>76</xdr:row>
      <xdr:rowOff>57472</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9545300" y="12801012"/>
          <a:ext cx="889000" cy="28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113712</xdr:rowOff>
    </xdr:from>
    <xdr:to>
      <xdr:col>102</xdr:col>
      <xdr:colOff>114300</xdr:colOff>
      <xdr:row>75</xdr:row>
      <xdr:rowOff>145350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2801012"/>
          <a:ext cx="889000" cy="20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82099</xdr:rowOff>
    </xdr:from>
    <xdr:to>
      <xdr:col>116</xdr:col>
      <xdr:colOff>114300</xdr:colOff>
      <xdr:row>76</xdr:row>
      <xdr:rowOff>12249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94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104976</xdr:rowOff>
    </xdr:from>
    <xdr:ext cx="599010"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79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137466</xdr:rowOff>
    </xdr:from>
    <xdr:to>
      <xdr:col>112</xdr:col>
      <xdr:colOff>38100</xdr:colOff>
      <xdr:row>76</xdr:row>
      <xdr:rowOff>67616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99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84143</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23795" y="1277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6672</xdr:rowOff>
    </xdr:from>
    <xdr:to>
      <xdr:col>107</xdr:col>
      <xdr:colOff>101600</xdr:colOff>
      <xdr:row>76</xdr:row>
      <xdr:rowOff>108272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30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124799</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34795" y="1281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62912</xdr:rowOff>
    </xdr:from>
    <xdr:to>
      <xdr:col>102</xdr:col>
      <xdr:colOff>165100</xdr:colOff>
      <xdr:row>74</xdr:row>
      <xdr:rowOff>164512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75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9589</xdr:rowOff>
    </xdr:from>
    <xdr:ext cx="59901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45795" y="125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94550</xdr:rowOff>
    </xdr:from>
    <xdr:to>
      <xdr:col>98</xdr:col>
      <xdr:colOff>38100</xdr:colOff>
      <xdr:row>76</xdr:row>
      <xdr:rowOff>24699</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9533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41227</xdr:rowOff>
    </xdr:from>
    <xdr:ext cx="59901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56795" y="1272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・人件費、普通建設事業費は、平成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年北海道胆振東部地震に伴う復旧・復興関連事業で類似団体平均を大きく上回っている。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・災害復旧費は、災害復旧事業の進捗に伴い、令和元年度以降は減少傾向となり、令和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年度は対象事業費がなかった。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・貸付金は、エネルギー関連事業の完了に伴い、令和元年度以前と同程度の規模となっている。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維持補修費が、類似団体平均を上回っているのは、降雪の影響による除雪費と、公共施設が多いことにより管理経費負担が大きいことが主な要因である。今後は施設の統廃合を推進し、経費削減を図る。</a:t>
          </a:r>
        </a:p>
        <a:p>
          <a:r>
            <a:rPr kumimoji="1" lang="ja-JP" altLang="en-US" sz="1300">
              <a:latin typeface="ＭＳ Ｐゴシック" panose="020B0600070205080204" pitchFamily="50" charset="-128"/>
              <a:ea typeface="ＭＳ Ｐゴシック" panose="020B0600070205080204" pitchFamily="50" charset="-128"/>
            </a:rPr>
            <a:t>・公債費は、北海道胆振東部地震前の既発債償還と地震に伴う災害関連事業の償還開始で増となり、類似団体平均を上回っている。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積立金は、北海道胆振東部地震に伴う復旧・復興関連事業の継続、公共施設再編を見据えて継続的な基金の積増しを行っているため、類似団体平均を上回っている。今後は公債費の増加により、減少傾向と見込む。</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4,306
4,241
405.38
11,230,259
10,587,275
433,279
4,364,592
11,566,150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49269</xdr:rowOff>
    </xdr:from>
    <xdr:to>
      <xdr:col>24</xdr:col>
      <xdr:colOff>63500</xdr:colOff>
      <xdr:row>37</xdr:row>
      <xdr:rowOff>59042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92919"/>
          <a:ext cx="8382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19437</xdr:rowOff>
    </xdr:from>
    <xdr:to>
      <xdr:col>19</xdr:col>
      <xdr:colOff>177800</xdr:colOff>
      <xdr:row>37</xdr:row>
      <xdr:rowOff>59042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63087"/>
          <a:ext cx="889000" cy="3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19437</xdr:rowOff>
    </xdr:from>
    <xdr:to>
      <xdr:col>15</xdr:col>
      <xdr:colOff>50800</xdr:colOff>
      <xdr:row>37</xdr:row>
      <xdr:rowOff>56071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63087"/>
          <a:ext cx="889000" cy="3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56071</xdr:rowOff>
    </xdr:from>
    <xdr:to>
      <xdr:col>10</xdr:col>
      <xdr:colOff>114300</xdr:colOff>
      <xdr:row>37</xdr:row>
      <xdr:rowOff>91161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99721"/>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169919</xdr:rowOff>
    </xdr:from>
    <xdr:to>
      <xdr:col>24</xdr:col>
      <xdr:colOff>114300</xdr:colOff>
      <xdr:row>37</xdr:row>
      <xdr:rowOff>100069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148346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8242</xdr:rowOff>
    </xdr:from>
    <xdr:to>
      <xdr:col>20</xdr:col>
      <xdr:colOff>38100</xdr:colOff>
      <xdr:row>37</xdr:row>
      <xdr:rowOff>109842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100969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4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140087</xdr:rowOff>
    </xdr:from>
    <xdr:to>
      <xdr:col>15</xdr:col>
      <xdr:colOff>101600</xdr:colOff>
      <xdr:row>37</xdr:row>
      <xdr:rowOff>70237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1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86764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5271</xdr:rowOff>
    </xdr:from>
    <xdr:to>
      <xdr:col>10</xdr:col>
      <xdr:colOff>165100</xdr:colOff>
      <xdr:row>37</xdr:row>
      <xdr:rowOff>106871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4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123398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2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40361</xdr:rowOff>
    </xdr:from>
    <xdr:to>
      <xdr:col>6</xdr:col>
      <xdr:colOff>38100</xdr:colOff>
      <xdr:row>37</xdr:row>
      <xdr:rowOff>141961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8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133087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7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81218</xdr:rowOff>
    </xdr:from>
    <xdr:to>
      <xdr:col>24</xdr:col>
      <xdr:colOff>63500</xdr:colOff>
      <xdr:row>56</xdr:row>
      <xdr:rowOff>109393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682418"/>
          <a:ext cx="838200" cy="2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149836</xdr:rowOff>
    </xdr:from>
    <xdr:to>
      <xdr:col>19</xdr:col>
      <xdr:colOff>177800</xdr:colOff>
      <xdr:row>56</xdr:row>
      <xdr:rowOff>81218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408136"/>
          <a:ext cx="889000" cy="27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149836</xdr:rowOff>
    </xdr:from>
    <xdr:to>
      <xdr:col>15</xdr:col>
      <xdr:colOff>50800</xdr:colOff>
      <xdr:row>55</xdr:row>
      <xdr:rowOff>21701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9408136"/>
          <a:ext cx="889000" cy="4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21701</xdr:rowOff>
    </xdr:from>
    <xdr:to>
      <xdr:col>10</xdr:col>
      <xdr:colOff>114300</xdr:colOff>
      <xdr:row>55</xdr:row>
      <xdr:rowOff>115898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451451"/>
          <a:ext cx="889000" cy="9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58593</xdr:rowOff>
    </xdr:from>
    <xdr:to>
      <xdr:col>24</xdr:col>
      <xdr:colOff>114300</xdr:colOff>
      <xdr:row>56</xdr:row>
      <xdr:rowOff>160193</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65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81470</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51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30418</xdr:rowOff>
    </xdr:from>
    <xdr:to>
      <xdr:col>20</xdr:col>
      <xdr:colOff>38100</xdr:colOff>
      <xdr:row>56</xdr:row>
      <xdr:rowOff>132018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63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148545</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40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99036</xdr:rowOff>
    </xdr:from>
    <xdr:to>
      <xdr:col>15</xdr:col>
      <xdr:colOff>101600</xdr:colOff>
      <xdr:row>55</xdr:row>
      <xdr:rowOff>29186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35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45713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13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142351</xdr:rowOff>
    </xdr:from>
    <xdr:to>
      <xdr:col>10</xdr:col>
      <xdr:colOff>165100</xdr:colOff>
      <xdr:row>55</xdr:row>
      <xdr:rowOff>72501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40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89028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17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65098</xdr:rowOff>
    </xdr:from>
    <xdr:to>
      <xdr:col>6</xdr:col>
      <xdr:colOff>38100</xdr:colOff>
      <xdr:row>55</xdr:row>
      <xdr:rowOff>166698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49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11775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27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128560</xdr:rowOff>
    </xdr:from>
    <xdr:to>
      <xdr:col>24</xdr:col>
      <xdr:colOff>63500</xdr:colOff>
      <xdr:row>76</xdr:row>
      <xdr:rowOff>4928</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987310"/>
          <a:ext cx="838200" cy="4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1411</xdr:rowOff>
    </xdr:from>
    <xdr:to>
      <xdr:col>19</xdr:col>
      <xdr:colOff>177800</xdr:colOff>
      <xdr:row>76</xdr:row>
      <xdr:rowOff>4928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031611"/>
          <a:ext cx="889000" cy="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78700</xdr:rowOff>
    </xdr:from>
    <xdr:to>
      <xdr:col>15</xdr:col>
      <xdr:colOff>50800</xdr:colOff>
      <xdr:row>76</xdr:row>
      <xdr:rowOff>1411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2937450"/>
          <a:ext cx="889000" cy="9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78700</xdr:rowOff>
    </xdr:from>
    <xdr:to>
      <xdr:col>10</xdr:col>
      <xdr:colOff>114300</xdr:colOff>
      <xdr:row>76</xdr:row>
      <xdr:rowOff>57003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937450"/>
          <a:ext cx="889000" cy="14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77760</xdr:rowOff>
    </xdr:from>
    <xdr:to>
      <xdr:col>24</xdr:col>
      <xdr:colOff>114300</xdr:colOff>
      <xdr:row>76</xdr:row>
      <xdr:rowOff>7910</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3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100637</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78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125579</xdr:rowOff>
    </xdr:from>
    <xdr:to>
      <xdr:col>20</xdr:col>
      <xdr:colOff>38100</xdr:colOff>
      <xdr:row>76</xdr:row>
      <xdr:rowOff>55730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843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72256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759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122060</xdr:rowOff>
    </xdr:from>
    <xdr:to>
      <xdr:col>15</xdr:col>
      <xdr:colOff>101600</xdr:colOff>
      <xdr:row>76</xdr:row>
      <xdr:rowOff>52211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80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68737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75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27900</xdr:rowOff>
    </xdr:from>
    <xdr:to>
      <xdr:col>10</xdr:col>
      <xdr:colOff>165100</xdr:colOff>
      <xdr:row>75</xdr:row>
      <xdr:rowOff>129500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88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146027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66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6203</xdr:rowOff>
    </xdr:from>
    <xdr:to>
      <xdr:col>6</xdr:col>
      <xdr:colOff>38100</xdr:colOff>
      <xdr:row>76</xdr:row>
      <xdr:rowOff>107803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0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124329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81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144762</xdr:rowOff>
    </xdr:from>
    <xdr:to>
      <xdr:col>24</xdr:col>
      <xdr:colOff>63500</xdr:colOff>
      <xdr:row>97</xdr:row>
      <xdr:rowOff>164846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775412"/>
          <a:ext cx="8382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164846</xdr:rowOff>
    </xdr:from>
    <xdr:to>
      <xdr:col>19</xdr:col>
      <xdr:colOff>177800</xdr:colOff>
      <xdr:row>97</xdr:row>
      <xdr:rowOff>167159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95496"/>
          <a:ext cx="889000" cy="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53552</xdr:rowOff>
    </xdr:from>
    <xdr:to>
      <xdr:col>15</xdr:col>
      <xdr:colOff>50800</xdr:colOff>
      <xdr:row>97</xdr:row>
      <xdr:rowOff>167159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684202"/>
          <a:ext cx="889000" cy="1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100966</xdr:rowOff>
    </xdr:from>
    <xdr:to>
      <xdr:col>10</xdr:col>
      <xdr:colOff>114300</xdr:colOff>
      <xdr:row>97</xdr:row>
      <xdr:rowOff>53552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045816"/>
          <a:ext cx="889000" cy="63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93962</xdr:rowOff>
    </xdr:from>
    <xdr:to>
      <xdr:col>24</xdr:col>
      <xdr:colOff>114300</xdr:colOff>
      <xdr:row>98</xdr:row>
      <xdr:rowOff>24112</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72389</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0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114046</xdr:rowOff>
    </xdr:from>
    <xdr:to>
      <xdr:col>20</xdr:col>
      <xdr:colOff>38100</xdr:colOff>
      <xdr:row>98</xdr:row>
      <xdr:rowOff>44196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4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35323</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83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116359</xdr:rowOff>
    </xdr:from>
    <xdr:to>
      <xdr:col>15</xdr:col>
      <xdr:colOff>101600</xdr:colOff>
      <xdr:row>98</xdr:row>
      <xdr:rowOff>46509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4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37636</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83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2752</xdr:rowOff>
    </xdr:from>
    <xdr:to>
      <xdr:col>10</xdr:col>
      <xdr:colOff>165100</xdr:colOff>
      <xdr:row>97</xdr:row>
      <xdr:rowOff>104352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3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120879</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40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50166</xdr:rowOff>
    </xdr:from>
    <xdr:to>
      <xdr:col>6</xdr:col>
      <xdr:colOff>38100</xdr:colOff>
      <xdr:row>93</xdr:row>
      <xdr:rowOff>151766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599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168293</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577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82659</xdr:rowOff>
    </xdr:from>
    <xdr:to>
      <xdr:col>55</xdr:col>
      <xdr:colOff>0</xdr:colOff>
      <xdr:row>37</xdr:row>
      <xdr:rowOff>4390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254859"/>
          <a:ext cx="838200" cy="9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125347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640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90823</xdr:rowOff>
    </xdr:from>
    <xdr:to>
      <xdr:col>50</xdr:col>
      <xdr:colOff>114300</xdr:colOff>
      <xdr:row>37</xdr:row>
      <xdr:rowOff>4390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263023"/>
          <a:ext cx="889000" cy="8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70157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75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166696</xdr:rowOff>
    </xdr:from>
    <xdr:to>
      <xdr:col>45</xdr:col>
      <xdr:colOff>177800</xdr:colOff>
      <xdr:row>36</xdr:row>
      <xdr:rowOff>90823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5995996"/>
          <a:ext cx="889000" cy="2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63953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750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166696</xdr:rowOff>
    </xdr:from>
    <xdr:to>
      <xdr:col>41</xdr:col>
      <xdr:colOff>50800</xdr:colOff>
      <xdr:row>36</xdr:row>
      <xdr:rowOff>14188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5995996"/>
          <a:ext cx="889000" cy="19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61231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74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765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31859</xdr:rowOff>
    </xdr:from>
    <xdr:to>
      <xdr:col>55</xdr:col>
      <xdr:colOff>50800</xdr:colOff>
      <xdr:row>36</xdr:row>
      <xdr:rowOff>133459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20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54736</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05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125040</xdr:rowOff>
    </xdr:from>
    <xdr:to>
      <xdr:col>50</xdr:col>
      <xdr:colOff>165100</xdr:colOff>
      <xdr:row>37</xdr:row>
      <xdr:rowOff>55190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29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71717</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07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40023</xdr:rowOff>
    </xdr:from>
    <xdr:to>
      <xdr:col>46</xdr:col>
      <xdr:colOff>38100</xdr:colOff>
      <xdr:row>36</xdr:row>
      <xdr:rowOff>141623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21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158150</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98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115896</xdr:rowOff>
    </xdr:from>
    <xdr:to>
      <xdr:col>41</xdr:col>
      <xdr:colOff>101600</xdr:colOff>
      <xdr:row>35</xdr:row>
      <xdr:rowOff>46046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594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62573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72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134838</xdr:rowOff>
    </xdr:from>
    <xdr:to>
      <xdr:col>36</xdr:col>
      <xdr:colOff>165100</xdr:colOff>
      <xdr:row>36</xdr:row>
      <xdr:rowOff>64988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13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81515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91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4451</xdr:rowOff>
    </xdr:from>
    <xdr:to>
      <xdr:col>55</xdr:col>
      <xdr:colOff>0</xdr:colOff>
      <xdr:row>57</xdr:row>
      <xdr:rowOff>34473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777101"/>
          <a:ext cx="838200" cy="3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34473</xdr:rowOff>
    </xdr:from>
    <xdr:to>
      <xdr:col>50</xdr:col>
      <xdr:colOff>114300</xdr:colOff>
      <xdr:row>57</xdr:row>
      <xdr:rowOff>80046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807123"/>
          <a:ext cx="889000" cy="4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8460</xdr:rowOff>
    </xdr:from>
    <xdr:to>
      <xdr:col>45</xdr:col>
      <xdr:colOff>177800</xdr:colOff>
      <xdr:row>57</xdr:row>
      <xdr:rowOff>80046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781110"/>
          <a:ext cx="8890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55749</xdr:rowOff>
    </xdr:from>
    <xdr:to>
      <xdr:col>41</xdr:col>
      <xdr:colOff>50800</xdr:colOff>
      <xdr:row>57</xdr:row>
      <xdr:rowOff>8460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485499"/>
          <a:ext cx="889000" cy="29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125101</xdr:rowOff>
    </xdr:from>
    <xdr:to>
      <xdr:col>55</xdr:col>
      <xdr:colOff>50800</xdr:colOff>
      <xdr:row>57</xdr:row>
      <xdr:rowOff>55251</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147978</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57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155123</xdr:rowOff>
    </xdr:from>
    <xdr:to>
      <xdr:col>50</xdr:col>
      <xdr:colOff>165100</xdr:colOff>
      <xdr:row>57</xdr:row>
      <xdr:rowOff>85273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5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101800</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53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29246</xdr:rowOff>
    </xdr:from>
    <xdr:to>
      <xdr:col>46</xdr:col>
      <xdr:colOff>38100</xdr:colOff>
      <xdr:row>57</xdr:row>
      <xdr:rowOff>130846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0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147373</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57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129110</xdr:rowOff>
    </xdr:from>
    <xdr:to>
      <xdr:col>41</xdr:col>
      <xdr:colOff>101600</xdr:colOff>
      <xdr:row>57</xdr:row>
      <xdr:rowOff>59260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73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75787</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50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4949</xdr:rowOff>
    </xdr:from>
    <xdr:to>
      <xdr:col>36</xdr:col>
      <xdr:colOff>165100</xdr:colOff>
      <xdr:row>55</xdr:row>
      <xdr:rowOff>106549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43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123076</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20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73239</xdr:rowOff>
    </xdr:from>
    <xdr:to>
      <xdr:col>55</xdr:col>
      <xdr:colOff>0</xdr:colOff>
      <xdr:row>77</xdr:row>
      <xdr:rowOff>137841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274889"/>
          <a:ext cx="838200" cy="6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58486</xdr:rowOff>
    </xdr:from>
    <xdr:to>
      <xdr:col>50</xdr:col>
      <xdr:colOff>114300</xdr:colOff>
      <xdr:row>77</xdr:row>
      <xdr:rowOff>73239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260136"/>
          <a:ext cx="889000" cy="1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58486</xdr:rowOff>
    </xdr:from>
    <xdr:to>
      <xdr:col>45</xdr:col>
      <xdr:colOff>177800</xdr:colOff>
      <xdr:row>77</xdr:row>
      <xdr:rowOff>95183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260136"/>
          <a:ext cx="889000" cy="3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95183</xdr:rowOff>
    </xdr:from>
    <xdr:to>
      <xdr:col>41</xdr:col>
      <xdr:colOff>50800</xdr:colOff>
      <xdr:row>77</xdr:row>
      <xdr:rowOff>164443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296833"/>
          <a:ext cx="889000" cy="6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87041</xdr:rowOff>
    </xdr:from>
    <xdr:to>
      <xdr:col>55</xdr:col>
      <xdr:colOff>50800</xdr:colOff>
      <xdr:row>78</xdr:row>
      <xdr:rowOff>17191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28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65468</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6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22439</xdr:rowOff>
    </xdr:from>
    <xdr:to>
      <xdr:col>50</xdr:col>
      <xdr:colOff>165100</xdr:colOff>
      <xdr:row>77</xdr:row>
      <xdr:rowOff>124039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2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140566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299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7686</xdr:rowOff>
    </xdr:from>
    <xdr:to>
      <xdr:col>46</xdr:col>
      <xdr:colOff>38100</xdr:colOff>
      <xdr:row>77</xdr:row>
      <xdr:rowOff>109286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20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125813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98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44383</xdr:rowOff>
    </xdr:from>
    <xdr:to>
      <xdr:col>41</xdr:col>
      <xdr:colOff>101600</xdr:colOff>
      <xdr:row>77</xdr:row>
      <xdr:rowOff>145983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24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162510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02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113643</xdr:rowOff>
    </xdr:from>
    <xdr:to>
      <xdr:col>36</xdr:col>
      <xdr:colOff>165100</xdr:colOff>
      <xdr:row>78</xdr:row>
      <xdr:rowOff>43793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1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60320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09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146985</xdr:rowOff>
    </xdr:from>
    <xdr:to>
      <xdr:col>55</xdr:col>
      <xdr:colOff>0</xdr:colOff>
      <xdr:row>95</xdr:row>
      <xdr:rowOff>92514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263285"/>
          <a:ext cx="838200" cy="11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71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67762</xdr:rowOff>
    </xdr:from>
    <xdr:to>
      <xdr:col>50</xdr:col>
      <xdr:colOff>114300</xdr:colOff>
      <xdr:row>95</xdr:row>
      <xdr:rowOff>92514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355512"/>
          <a:ext cx="889000" cy="2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6483</xdr:rowOff>
    </xdr:from>
    <xdr:to>
      <xdr:col>45</xdr:col>
      <xdr:colOff>177800</xdr:colOff>
      <xdr:row>95</xdr:row>
      <xdr:rowOff>67762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5779883"/>
          <a:ext cx="889000" cy="57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6483</xdr:rowOff>
    </xdr:from>
    <xdr:to>
      <xdr:col>41</xdr:col>
      <xdr:colOff>50800</xdr:colOff>
      <xdr:row>97</xdr:row>
      <xdr:rowOff>120138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5779883"/>
          <a:ext cx="889000" cy="97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96185</xdr:rowOff>
    </xdr:from>
    <xdr:to>
      <xdr:col>55</xdr:col>
      <xdr:colOff>50800</xdr:colOff>
      <xdr:row>95</xdr:row>
      <xdr:rowOff>26335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2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119062</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06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41714</xdr:rowOff>
    </xdr:from>
    <xdr:to>
      <xdr:col>50</xdr:col>
      <xdr:colOff>165100</xdr:colOff>
      <xdr:row>95</xdr:row>
      <xdr:rowOff>143314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2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159841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0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16962</xdr:rowOff>
    </xdr:from>
    <xdr:to>
      <xdr:col>46</xdr:col>
      <xdr:colOff>38100</xdr:colOff>
      <xdr:row>95</xdr:row>
      <xdr:rowOff>118562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135089</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07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127133</xdr:rowOff>
    </xdr:from>
    <xdr:to>
      <xdr:col>41</xdr:col>
      <xdr:colOff>101600</xdr:colOff>
      <xdr:row>92</xdr:row>
      <xdr:rowOff>57283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572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73810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550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69338</xdr:rowOff>
    </xdr:from>
    <xdr:to>
      <xdr:col>36</xdr:col>
      <xdr:colOff>165100</xdr:colOff>
      <xdr:row>97</xdr:row>
      <xdr:rowOff>170938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9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16015</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475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75431</xdr:rowOff>
    </xdr:from>
    <xdr:to>
      <xdr:col>85</xdr:col>
      <xdr:colOff>127000</xdr:colOff>
      <xdr:row>36</xdr:row>
      <xdr:rowOff>123515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247631"/>
          <a:ext cx="838200" cy="4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11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121257</xdr:rowOff>
    </xdr:from>
    <xdr:to>
      <xdr:col>81</xdr:col>
      <xdr:colOff>50800</xdr:colOff>
      <xdr:row>36</xdr:row>
      <xdr:rowOff>123515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122007"/>
          <a:ext cx="889000" cy="17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121257</xdr:rowOff>
    </xdr:from>
    <xdr:to>
      <xdr:col>76</xdr:col>
      <xdr:colOff>114300</xdr:colOff>
      <xdr:row>36</xdr:row>
      <xdr:rowOff>98598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122007"/>
          <a:ext cx="889000" cy="14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92747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4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98598</xdr:rowOff>
    </xdr:from>
    <xdr:to>
      <xdr:col>71</xdr:col>
      <xdr:colOff>177800</xdr:colOff>
      <xdr:row>36</xdr:row>
      <xdr:rowOff>132458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270798"/>
          <a:ext cx="889000" cy="3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45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24631</xdr:rowOff>
    </xdr:from>
    <xdr:to>
      <xdr:col>85</xdr:col>
      <xdr:colOff>177800</xdr:colOff>
      <xdr:row>36</xdr:row>
      <xdr:rowOff>126231</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19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47508</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04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72715</xdr:rowOff>
    </xdr:from>
    <xdr:to>
      <xdr:col>81</xdr:col>
      <xdr:colOff>101600</xdr:colOff>
      <xdr:row>37</xdr:row>
      <xdr:rowOff>2865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24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19392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2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70457</xdr:rowOff>
    </xdr:from>
    <xdr:to>
      <xdr:col>76</xdr:col>
      <xdr:colOff>165100</xdr:colOff>
      <xdr:row>36</xdr:row>
      <xdr:rowOff>607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07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17134</xdr:rowOff>
    </xdr:from>
    <xdr:ext cx="59901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292795" y="584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47798</xdr:rowOff>
    </xdr:from>
    <xdr:to>
      <xdr:col>72</xdr:col>
      <xdr:colOff>38100</xdr:colOff>
      <xdr:row>36</xdr:row>
      <xdr:rowOff>149398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21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165925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99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81658</xdr:rowOff>
    </xdr:from>
    <xdr:to>
      <xdr:col>67</xdr:col>
      <xdr:colOff>101600</xdr:colOff>
      <xdr:row>37</xdr:row>
      <xdr:rowOff>11808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25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28335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02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159358</xdr:rowOff>
    </xdr:from>
    <xdr:to>
      <xdr:col>85</xdr:col>
      <xdr:colOff>127000</xdr:colOff>
      <xdr:row>57</xdr:row>
      <xdr:rowOff>51981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760558"/>
          <a:ext cx="838200" cy="6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8958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781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159358</xdr:rowOff>
    </xdr:from>
    <xdr:to>
      <xdr:col>81</xdr:col>
      <xdr:colOff>50800</xdr:colOff>
      <xdr:row>57</xdr:row>
      <xdr:rowOff>55245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60558"/>
          <a:ext cx="889000" cy="6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55245</xdr:rowOff>
    </xdr:from>
    <xdr:to>
      <xdr:col>76</xdr:col>
      <xdr:colOff>114300</xdr:colOff>
      <xdr:row>57</xdr:row>
      <xdr:rowOff>91180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827895"/>
          <a:ext cx="889000" cy="3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56823</xdr:rowOff>
    </xdr:from>
    <xdr:to>
      <xdr:col>71</xdr:col>
      <xdr:colOff>177800</xdr:colOff>
      <xdr:row>57</xdr:row>
      <xdr:rowOff>91180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829473"/>
          <a:ext cx="889000" cy="3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1181</xdr:rowOff>
    </xdr:from>
    <xdr:to>
      <xdr:col>85</xdr:col>
      <xdr:colOff>177800</xdr:colOff>
      <xdr:row>57</xdr:row>
      <xdr:rowOff>102781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7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24058</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62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108558</xdr:rowOff>
    </xdr:from>
    <xdr:to>
      <xdr:col>81</xdr:col>
      <xdr:colOff>101600</xdr:colOff>
      <xdr:row>57</xdr:row>
      <xdr:rowOff>38708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0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55235</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48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4445</xdr:rowOff>
    </xdr:from>
    <xdr:to>
      <xdr:col>76</xdr:col>
      <xdr:colOff>165100</xdr:colOff>
      <xdr:row>57</xdr:row>
      <xdr:rowOff>106045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122572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55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40380</xdr:rowOff>
    </xdr:from>
    <xdr:to>
      <xdr:col>72</xdr:col>
      <xdr:colOff>38100</xdr:colOff>
      <xdr:row>57</xdr:row>
      <xdr:rowOff>141980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158507</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58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6023</xdr:rowOff>
    </xdr:from>
    <xdr:to>
      <xdr:col>67</xdr:col>
      <xdr:colOff>101600</xdr:colOff>
      <xdr:row>57</xdr:row>
      <xdr:rowOff>107623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7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124150</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55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70453</xdr:rowOff>
    </xdr:from>
    <xdr:to>
      <xdr:col>85</xdr:col>
      <xdr:colOff>126364</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414853"/>
          <a:ext cx="1269" cy="1228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125604</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6701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17130</xdr:rowOff>
    </xdr:from>
    <xdr:ext cx="690189"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190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70453</xdr:rowOff>
    </xdr:from>
    <xdr:to>
      <xdr:col>86</xdr:col>
      <xdr:colOff>25400</xdr:colOff>
      <xdr:row>72</xdr:row>
      <xdr:rowOff>70453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4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75757</xdr:rowOff>
    </xdr:from>
    <xdr:to>
      <xdr:col>85</xdr:col>
      <xdr:colOff>127000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620307"/>
          <a:ext cx="838200" cy="2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43054</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416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20177</xdr:rowOff>
    </xdr:from>
    <xdr:to>
      <xdr:col>85</xdr:col>
      <xdr:colOff>177800</xdr:colOff>
      <xdr:row>79</xdr:row>
      <xdr:rowOff>121777</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56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86261</xdr:rowOff>
    </xdr:from>
    <xdr:to>
      <xdr:col>81</xdr:col>
      <xdr:colOff>50800</xdr:colOff>
      <xdr:row>79</xdr:row>
      <xdr:rowOff>75757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459361"/>
          <a:ext cx="889000" cy="16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19465</xdr:rowOff>
    </xdr:from>
    <xdr:to>
      <xdr:col>81</xdr:col>
      <xdr:colOff>101600</xdr:colOff>
      <xdr:row>79</xdr:row>
      <xdr:rowOff>121065</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56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137592</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33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116962</xdr:rowOff>
    </xdr:from>
    <xdr:to>
      <xdr:col>76</xdr:col>
      <xdr:colOff>114300</xdr:colOff>
      <xdr:row>78</xdr:row>
      <xdr:rowOff>86261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2804262"/>
          <a:ext cx="889000" cy="65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20651</xdr:rowOff>
    </xdr:from>
    <xdr:to>
      <xdr:col>76</xdr:col>
      <xdr:colOff>165100</xdr:colOff>
      <xdr:row>79</xdr:row>
      <xdr:rowOff>122251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5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113378</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65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147062</xdr:rowOff>
    </xdr:from>
    <xdr:to>
      <xdr:col>71</xdr:col>
      <xdr:colOff>177800</xdr:colOff>
      <xdr:row>74</xdr:row>
      <xdr:rowOff>116962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2148562"/>
          <a:ext cx="889000" cy="65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22403</xdr:rowOff>
    </xdr:from>
    <xdr:to>
      <xdr:col>72</xdr:col>
      <xdr:colOff>38100</xdr:colOff>
      <xdr:row>79</xdr:row>
      <xdr:rowOff>124003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56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115130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6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22988</xdr:rowOff>
    </xdr:from>
    <xdr:to>
      <xdr:col>67</xdr:col>
      <xdr:colOff>101600</xdr:colOff>
      <xdr:row>79</xdr:row>
      <xdr:rowOff>124588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115715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66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170054</xdr:rowOff>
    </xdr:from>
    <xdr:ext cx="249299"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5431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24957</xdr:rowOff>
    </xdr:from>
    <xdr:to>
      <xdr:col>81</xdr:col>
      <xdr:colOff>101600</xdr:colOff>
      <xdr:row>79</xdr:row>
      <xdr:rowOff>126557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5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117684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66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35461</xdr:rowOff>
    </xdr:from>
    <xdr:to>
      <xdr:col>76</xdr:col>
      <xdr:colOff>165100</xdr:colOff>
      <xdr:row>78</xdr:row>
      <xdr:rowOff>137061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0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153588</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292795" y="1318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66162</xdr:rowOff>
    </xdr:from>
    <xdr:to>
      <xdr:col>72</xdr:col>
      <xdr:colOff>38100</xdr:colOff>
      <xdr:row>74</xdr:row>
      <xdr:rowOff>167762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275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12839</xdr:rowOff>
    </xdr:from>
    <xdr:ext cx="59901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03795" y="1252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96262</xdr:rowOff>
    </xdr:from>
    <xdr:to>
      <xdr:col>67</xdr:col>
      <xdr:colOff>101600</xdr:colOff>
      <xdr:row>71</xdr:row>
      <xdr:rowOff>26412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209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69</xdr:row>
      <xdr:rowOff>42939</xdr:rowOff>
    </xdr:from>
    <xdr:ext cx="69018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69205" y="118729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11880</xdr:rowOff>
    </xdr:from>
    <xdr:to>
      <xdr:col>85</xdr:col>
      <xdr:colOff>127000</xdr:colOff>
      <xdr:row>96</xdr:row>
      <xdr:rowOff>81057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299630"/>
          <a:ext cx="838200" cy="24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81057</xdr:rowOff>
    </xdr:from>
    <xdr:to>
      <xdr:col>81</xdr:col>
      <xdr:colOff>50800</xdr:colOff>
      <xdr:row>96</xdr:row>
      <xdr:rowOff>142559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540257"/>
          <a:ext cx="889000" cy="6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142559</xdr:rowOff>
    </xdr:from>
    <xdr:to>
      <xdr:col>76</xdr:col>
      <xdr:colOff>114300</xdr:colOff>
      <xdr:row>97</xdr:row>
      <xdr:rowOff>15573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601759"/>
          <a:ext cx="889000" cy="4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15573</xdr:rowOff>
    </xdr:from>
    <xdr:to>
      <xdr:col>71</xdr:col>
      <xdr:colOff>177800</xdr:colOff>
      <xdr:row>97</xdr:row>
      <xdr:rowOff>97213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646223"/>
          <a:ext cx="889000" cy="8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132530</xdr:rowOff>
    </xdr:from>
    <xdr:to>
      <xdr:col>85</xdr:col>
      <xdr:colOff>177800</xdr:colOff>
      <xdr:row>95</xdr:row>
      <xdr:rowOff>62680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2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155407</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10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30257</xdr:rowOff>
    </xdr:from>
    <xdr:to>
      <xdr:col>81</xdr:col>
      <xdr:colOff>101600</xdr:colOff>
      <xdr:row>96</xdr:row>
      <xdr:rowOff>131857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48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148384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26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91759</xdr:rowOff>
    </xdr:from>
    <xdr:to>
      <xdr:col>76</xdr:col>
      <xdr:colOff>165100</xdr:colOff>
      <xdr:row>97</xdr:row>
      <xdr:rowOff>21909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55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38436</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32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136223</xdr:rowOff>
    </xdr:from>
    <xdr:to>
      <xdr:col>72</xdr:col>
      <xdr:colOff>38100</xdr:colOff>
      <xdr:row>97</xdr:row>
      <xdr:rowOff>66373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9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82900</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370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46413</xdr:rowOff>
    </xdr:from>
    <xdr:to>
      <xdr:col>67</xdr:col>
      <xdr:colOff>101600</xdr:colOff>
      <xdr:row>97</xdr:row>
      <xdr:rowOff>148013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7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164540</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452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・総務費が、類似団体平均を上回っているのは、復旧・復興関連事業、今後の大型事業に向けた基金の積増し等が主な要因である。</a:t>
          </a:r>
        </a:p>
        <a:p>
          <a:r>
            <a:rPr kumimoji="1" lang="ja-JP" altLang="en-US" sz="1300">
              <a:latin typeface="ＭＳ Ｐゴシック" panose="020B0600070205080204" pitchFamily="50" charset="-128"/>
              <a:ea typeface="ＭＳ Ｐゴシック" panose="020B0600070205080204" pitchFamily="50" charset="-128"/>
            </a:rPr>
            <a:t>・民生費が、類似団体平均を上回っているのは、町単独事業や施設の管理経費等が主な要因である。</a:t>
          </a:r>
        </a:p>
        <a:p>
          <a:r>
            <a:rPr kumimoji="1" lang="ja-JP" altLang="en-US" sz="1300">
              <a:latin typeface="ＭＳ Ｐゴシック" panose="020B0600070205080204" pitchFamily="50" charset="-128"/>
              <a:ea typeface="ＭＳ Ｐゴシック" panose="020B0600070205080204" pitchFamily="50" charset="-128"/>
            </a:rPr>
            <a:t>・農林水産業費が、前年度と比較して増加しているのは、林業の復旧・復興関連事業と農業の補助事業が主な要因である。</a:t>
          </a:r>
        </a:p>
        <a:p>
          <a:r>
            <a:rPr kumimoji="1" lang="ja-JP" altLang="en-US" sz="1300">
              <a:latin typeface="ＭＳ Ｐゴシック" panose="020B0600070205080204" pitchFamily="50" charset="-128"/>
              <a:ea typeface="ＭＳ Ｐゴシック" panose="020B0600070205080204" pitchFamily="50" charset="-128"/>
            </a:rPr>
            <a:t>・土木費が、類似団体平均を上回っているのは、北海道胆振東部地震の復旧・復興関連事業と道路橋梁等の普通建設事業が主な要因である。</a:t>
          </a:r>
        </a:p>
        <a:p>
          <a:r>
            <a:rPr kumimoji="1" lang="ja-JP" altLang="en-US" sz="1300">
              <a:latin typeface="ＭＳ Ｐゴシック" panose="020B0600070205080204" pitchFamily="50" charset="-128"/>
              <a:ea typeface="ＭＳ Ｐゴシック" panose="020B0600070205080204" pitchFamily="50" charset="-128"/>
            </a:rPr>
            <a:t>・教育費が前年度と比較して減少しているのは、中学校の普通建設事業の完了が主な要因である。</a:t>
          </a:r>
        </a:p>
        <a:p>
          <a:r>
            <a:rPr kumimoji="1" lang="ja-JP" altLang="en-US" sz="1300">
              <a:latin typeface="ＭＳ Ｐゴシック" panose="020B0600070205080204" pitchFamily="50" charset="-128"/>
              <a:ea typeface="ＭＳ Ｐゴシック" panose="020B0600070205080204" pitchFamily="50" charset="-128"/>
            </a:rPr>
            <a:t>・公債費は、北海道胆振東部地震前の既発債償還と地震に伴う復旧・復興関連事業の償還開始で増となり、類似団体平均を上回っている。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令和元年度以降の実質収支は、平成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年北海道胆振東部地震の影響により、特別交付税の災害関連項目の交付額が大きかったため、震災前に比べて実質収支額が多くなっていた。復旧・復興関連事業の進捗に伴い、令和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年度以前と比較し、実質収支は減少傾向である。財政調整基金残高は、令和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年度の補正予算財源不足により、取り崩しを行ったため減少した。</a:t>
          </a:r>
        </a:p>
        <a:p>
          <a:r>
            <a:rPr kumimoji="1" lang="ja-JP" altLang="en-US" sz="1200">
              <a:latin typeface="ＭＳ ゴシック" pitchFamily="49" charset="-128"/>
              <a:ea typeface="ＭＳ ゴシック" pitchFamily="49" charset="-128"/>
            </a:rPr>
            <a:t>　税収については、大型償却資産に係る固定資産税が中心であるため、今後も増加は見込めないことから、行財政改革への取組みと復旧・復興関連事業以外の歳出の抑制に努める。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北海道胆振東部地震により、特別交付税の災害関連項目の交付額が大きく交付されたため、令和３年度までの黒字額が大きくなっているが、復旧・復興関連事業に伴う地方債の償還開始に備え、減債基金（償還財源）の積み増し等の対応を行っている。今後は、物価高騰に伴う財源の確保が課題となり、行財政改革への取組みと復旧・復興関連事業以外の歳出の抑制に努める。</a:t>
          </a:r>
        </a:p>
        <a:p>
          <a:r>
            <a:rPr kumimoji="1" lang="ja-JP" altLang="en-US" sz="1400">
              <a:latin typeface="ＭＳ ゴシック" pitchFamily="49" charset="-128"/>
              <a:ea typeface="ＭＳ ゴシック" pitchFamily="49" charset="-128"/>
            </a:rPr>
            <a:t>　特別会計においても、実質収支については黒字額となっているが、一般会計からの繰入金に依存している状況であるため、事務事業の見直しやアウトソーシングの検討を進め、経営の安定化に努める。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VNasInfo.atsuma.local\&#24441;&#22580;\001_&#32207;&#21209;&#35506;&#65288;&#26032;&#65289;\01_&#36001;&#25919;&#12464;&#12523;&#12540;&#12503;\01_&#36001;&#25919;&#12464;&#12523;&#12540;&#12503;\08_&#36001;&#25919;&#29366;&#27841;&#36039;&#26009;&#38598;&#65288;&#26149;&#12539;&#31179;&#22577;&#21578;&#65289;\R5&#36001;&#25919;&#29366;&#27841;&#36039;&#26009;&#38598;\R7.9.16&#12294;_&#20196;&#21644;&#65301;&#24180;&#24230;&#36001;&#25919;&#29366;&#27841;&#36039;&#26009;&#38598;&#12398;&#20316;&#25104;&#12395;&#12388;&#12356;&#12390;&#65288;2&#22238;&#30446;&#12539;&#22320;&#26041;&#20844;&#20250;&#35336;&#38306;&#20418;&#65289;\&#12304;&#36001;&#25919;&#29366;&#27841;&#36039;&#26009;&#38598;&#12305;_015814_&#21402;&#30495;&#30010;_2023(2&#22238;&#30446;).xlsx" TargetMode="External"/><Relationship Id="rId1" Type="http://schemas.openxmlformats.org/officeDocument/2006/relationships/externalLinkPath" Target="&#12304;&#36001;&#25919;&#29366;&#27841;&#36039;&#26009;&#38598;&#12305;_015814_&#21402;&#30495;&#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42</v>
          </cell>
          <cell r="BX53">
            <v>41.4</v>
          </cell>
          <cell r="CF53">
            <v>61.3</v>
          </cell>
          <cell r="CN53">
            <v>61.2</v>
          </cell>
          <cell r="CV53">
            <v>59.7</v>
          </cell>
        </row>
        <row r="55">
          <cell r="AN55" t="str">
            <v>類似団体内平均値</v>
          </cell>
          <cell r="BP55">
            <v>0</v>
          </cell>
          <cell r="BX55">
            <v>0</v>
          </cell>
          <cell r="CF55">
            <v>0</v>
          </cell>
          <cell r="CN55">
            <v>0</v>
          </cell>
          <cell r="CV55">
            <v>0</v>
          </cell>
        </row>
        <row r="57">
          <cell r="BP57">
            <v>60.2</v>
          </cell>
          <cell r="BX57">
            <v>61</v>
          </cell>
          <cell r="CF57">
            <v>62.2</v>
          </cell>
          <cell r="CN57">
            <v>63.6</v>
          </cell>
          <cell r="CV57">
            <v>65.900000000000006</v>
          </cell>
        </row>
        <row r="72">
          <cell r="BP72" t="str">
            <v>R01</v>
          </cell>
          <cell r="BX72" t="str">
            <v>R02</v>
          </cell>
          <cell r="CF72" t="str">
            <v>R03</v>
          </cell>
          <cell r="CN72" t="str">
            <v>R04</v>
          </cell>
          <cell r="CV72" t="str">
            <v>R05</v>
          </cell>
        </row>
        <row r="73">
          <cell r="AN73" t="str">
            <v>当該団体値</v>
          </cell>
        </row>
        <row r="75">
          <cell r="BP75">
            <v>10.199999999999999</v>
          </cell>
          <cell r="BX75">
            <v>9.6999999999999993</v>
          </cell>
          <cell r="CF75">
            <v>10.5</v>
          </cell>
          <cell r="CN75">
            <v>11.6</v>
          </cell>
          <cell r="CV75">
            <v>13.4</v>
          </cell>
        </row>
        <row r="77">
          <cell r="AN77" t="str">
            <v>類似団体内平均値</v>
          </cell>
          <cell r="BP77">
            <v>0</v>
          </cell>
          <cell r="BX77">
            <v>0</v>
          </cell>
          <cell r="CF77">
            <v>0</v>
          </cell>
          <cell r="CN77">
            <v>0</v>
          </cell>
          <cell r="CV77">
            <v>0</v>
          </cell>
        </row>
        <row r="79">
          <cell r="BP79">
            <v>7.3</v>
          </cell>
          <cell r="BX79">
            <v>7.4</v>
          </cell>
          <cell r="CF79">
            <v>7.5</v>
          </cell>
          <cell r="CN79">
            <v>7.5</v>
          </cell>
          <cell r="CV79">
            <v>7.7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11230259</v>
      </c>
      <c r="BO4" s="436"/>
      <c r="BP4" s="436"/>
      <c r="BQ4" s="436"/>
      <c r="BR4" s="436"/>
      <c r="BS4" s="436"/>
      <c r="BT4" s="436"/>
      <c r="BU4" s="437"/>
      <c r="BV4" s="435">
        <v>10557619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9.9</v>
      </c>
      <c r="CU4" s="576"/>
      <c r="CV4" s="576"/>
      <c r="CW4" s="576"/>
      <c r="CX4" s="576"/>
      <c r="CY4" s="576"/>
      <c r="CZ4" s="576"/>
      <c r="DA4" s="577"/>
      <c r="DB4" s="575">
        <v>6.5</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10587275</v>
      </c>
      <c r="BO5" s="407"/>
      <c r="BP5" s="407"/>
      <c r="BQ5" s="407"/>
      <c r="BR5" s="407"/>
      <c r="BS5" s="407"/>
      <c r="BT5" s="407"/>
      <c r="BU5" s="408"/>
      <c r="BV5" s="406">
        <v>9996754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86.6</v>
      </c>
      <c r="CU5" s="404"/>
      <c r="CV5" s="404"/>
      <c r="CW5" s="404"/>
      <c r="CX5" s="404"/>
      <c r="CY5" s="404"/>
      <c r="CZ5" s="404"/>
      <c r="DA5" s="405"/>
      <c r="DB5" s="403">
        <v>87.8</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642984</v>
      </c>
      <c r="BO6" s="407"/>
      <c r="BP6" s="407"/>
      <c r="BQ6" s="407"/>
      <c r="BR6" s="407"/>
      <c r="BS6" s="407"/>
      <c r="BT6" s="407"/>
      <c r="BU6" s="408"/>
      <c r="BV6" s="406">
        <v>560865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87.3</v>
      </c>
      <c r="CU6" s="550"/>
      <c r="CV6" s="550"/>
      <c r="CW6" s="550"/>
      <c r="CX6" s="550"/>
      <c r="CY6" s="550"/>
      <c r="CZ6" s="550"/>
      <c r="DA6" s="551"/>
      <c r="DB6" s="549">
        <v>89.4</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209705</v>
      </c>
      <c r="BO7" s="407"/>
      <c r="BP7" s="407"/>
      <c r="BQ7" s="407"/>
      <c r="BR7" s="407"/>
      <c r="BS7" s="407"/>
      <c r="BT7" s="407"/>
      <c r="BU7" s="408"/>
      <c r="BV7" s="406">
        <v>287043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4364592</v>
      </c>
      <c r="CU7" s="407"/>
      <c r="CV7" s="407"/>
      <c r="CW7" s="407"/>
      <c r="CX7" s="407"/>
      <c r="CY7" s="407"/>
      <c r="CZ7" s="407"/>
      <c r="DA7" s="408"/>
      <c r="DB7" s="406">
        <v>4197464</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433279</v>
      </c>
      <c r="BO8" s="407"/>
      <c r="BP8" s="407"/>
      <c r="BQ8" s="407"/>
      <c r="BR8" s="407"/>
      <c r="BS8" s="407"/>
      <c r="BT8" s="407"/>
      <c r="BU8" s="408"/>
      <c r="BV8" s="406">
        <v>273822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0.39</v>
      </c>
      <c r="CU8" s="510"/>
      <c r="CV8" s="510"/>
      <c r="CW8" s="510"/>
      <c r="CX8" s="510"/>
      <c r="CY8" s="510"/>
      <c r="CZ8" s="510"/>
      <c r="DA8" s="511"/>
      <c r="DB8" s="509">
        <v>0.42</v>
      </c>
      <c r="DC8" s="510"/>
      <c r="DD8" s="510"/>
      <c r="DE8" s="510"/>
      <c r="DF8" s="510"/>
      <c r="DG8" s="510"/>
      <c r="DH8" s="510"/>
      <c r="DI8" s="511"/>
    </row>
    <row r="9" spans="1:119" ht="18.75" customHeight="1" thickBot="1" x14ac:dyDescent="0.2">
      <c r="A9" s="175"/>
      <c r="B9" s="538" t="s">
        <v>106</v>
      </c>
      <c r="C9" s="539"/>
      <c r="D9" s="539"/>
      <c r="E9" s="539"/>
      <c r="F9" s="539"/>
      <c r="G9" s="539"/>
      <c r="H9" s="539"/>
      <c r="I9" s="539"/>
      <c r="J9" s="539"/>
      <c r="K9" s="457"/>
      <c r="L9" s="540" t="s">
        <v>107</v>
      </c>
      <c r="M9" s="541"/>
      <c r="N9" s="541"/>
      <c r="O9" s="541"/>
      <c r="P9" s="541"/>
      <c r="Q9" s="542"/>
      <c r="R9" s="543">
        <v>4432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159457</v>
      </c>
      <c r="BO9" s="407"/>
      <c r="BP9" s="407"/>
      <c r="BQ9" s="407"/>
      <c r="BR9" s="407"/>
      <c r="BS9" s="407"/>
      <c r="BT9" s="407"/>
      <c r="BU9" s="408"/>
      <c r="BV9" s="406">
        <v>-389752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22.4</v>
      </c>
      <c r="CU9" s="404"/>
      <c r="CV9" s="404"/>
      <c r="CW9" s="404"/>
      <c r="CX9" s="404"/>
      <c r="CY9" s="404"/>
      <c r="CZ9" s="404"/>
      <c r="DA9" s="405"/>
      <c r="DB9" s="403">
        <v>15.5</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112</v>
      </c>
      <c r="M10" s="363"/>
      <c r="N10" s="363"/>
      <c r="O10" s="363"/>
      <c r="P10" s="363"/>
      <c r="Q10" s="364"/>
      <c r="R10" s="359">
        <v>4838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81782</v>
      </c>
      <c r="BO10" s="407"/>
      <c r="BP10" s="407"/>
      <c r="BQ10" s="407"/>
      <c r="BR10" s="407"/>
      <c r="BS10" s="407"/>
      <c r="BT10" s="407"/>
      <c r="BU10" s="408"/>
      <c r="BV10" s="406">
        <v>1804</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378700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4306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274493</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130</v>
      </c>
      <c r="N13" s="491"/>
      <c r="O13" s="491"/>
      <c r="P13" s="491"/>
      <c r="Q13" s="492"/>
      <c r="R13" s="493">
        <v>4241</v>
      </c>
      <c r="S13" s="494"/>
      <c r="T13" s="494"/>
      <c r="U13" s="494"/>
      <c r="V13" s="495"/>
      <c r="W13" s="496" t="s">
        <v>131</v>
      </c>
      <c r="X13" s="392"/>
      <c r="Y13" s="392"/>
      <c r="Z13" s="392"/>
      <c r="AA13" s="392"/>
      <c r="AB13" s="393"/>
      <c r="AC13" s="359">
        <v>797</v>
      </c>
      <c r="AD13" s="360"/>
      <c r="AE13" s="360"/>
      <c r="AF13" s="360"/>
      <c r="AG13" s="361"/>
      <c r="AH13" s="359">
        <v>945</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345446</v>
      </c>
      <c r="BO13" s="407"/>
      <c r="BP13" s="407"/>
      <c r="BQ13" s="407"/>
      <c r="BR13" s="407"/>
      <c r="BS13" s="407"/>
      <c r="BT13" s="407"/>
      <c r="BU13" s="408"/>
      <c r="BV13" s="406">
        <v>-387948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13.4</v>
      </c>
      <c r="CU13" s="404"/>
      <c r="CV13" s="404"/>
      <c r="CW13" s="404"/>
      <c r="CX13" s="404"/>
      <c r="CY13" s="404"/>
      <c r="CZ13" s="404"/>
      <c r="DA13" s="405"/>
      <c r="DB13" s="403">
        <v>11.6</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4381</v>
      </c>
      <c r="S14" s="494"/>
      <c r="T14" s="494"/>
      <c r="U14" s="494"/>
      <c r="V14" s="495"/>
      <c r="W14" s="497"/>
      <c r="X14" s="395"/>
      <c r="Y14" s="395"/>
      <c r="Z14" s="395"/>
      <c r="AA14" s="395"/>
      <c r="AB14" s="396"/>
      <c r="AC14" s="486">
        <v>33.299999999999997</v>
      </c>
      <c r="AD14" s="487"/>
      <c r="AE14" s="487"/>
      <c r="AF14" s="487"/>
      <c r="AG14" s="488"/>
      <c r="AH14" s="486">
        <v>34.299999999999997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130</v>
      </c>
      <c r="N15" s="491"/>
      <c r="O15" s="491"/>
      <c r="P15" s="491"/>
      <c r="Q15" s="492"/>
      <c r="R15" s="493">
        <v>4332</v>
      </c>
      <c r="S15" s="494"/>
      <c r="T15" s="494"/>
      <c r="U15" s="494"/>
      <c r="V15" s="495"/>
      <c r="W15" s="496" t="s">
        <v>137</v>
      </c>
      <c r="X15" s="392"/>
      <c r="Y15" s="392"/>
      <c r="Z15" s="392"/>
      <c r="AA15" s="392"/>
      <c r="AB15" s="393"/>
      <c r="AC15" s="359">
        <v>337</v>
      </c>
      <c r="AD15" s="360"/>
      <c r="AE15" s="360"/>
      <c r="AF15" s="360"/>
      <c r="AG15" s="361"/>
      <c r="AH15" s="359">
        <v>489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1489609</v>
      </c>
      <c r="BO15" s="436"/>
      <c r="BP15" s="436"/>
      <c r="BQ15" s="436"/>
      <c r="BR15" s="436"/>
      <c r="BS15" s="436"/>
      <c r="BT15" s="436"/>
      <c r="BU15" s="437"/>
      <c r="BV15" s="435">
        <v>1450821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14.1</v>
      </c>
      <c r="AD16" s="487"/>
      <c r="AE16" s="487"/>
      <c r="AF16" s="487"/>
      <c r="AG16" s="488"/>
      <c r="AH16" s="486">
        <v>17.8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3906573</v>
      </c>
      <c r="BO16" s="407"/>
      <c r="BP16" s="407"/>
      <c r="BQ16" s="407"/>
      <c r="BR16" s="407"/>
      <c r="BS16" s="407"/>
      <c r="BT16" s="407"/>
      <c r="BU16" s="408"/>
      <c r="BV16" s="406">
        <v>3710903</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1258</v>
      </c>
      <c r="AD17" s="360"/>
      <c r="AE17" s="360"/>
      <c r="AF17" s="360"/>
      <c r="AG17" s="361"/>
      <c r="AH17" s="359">
        <v>1318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1915935</v>
      </c>
      <c r="BO17" s="407"/>
      <c r="BP17" s="407"/>
      <c r="BQ17" s="407"/>
      <c r="BR17" s="407"/>
      <c r="BS17" s="407"/>
      <c r="BT17" s="407"/>
      <c r="BU17" s="408"/>
      <c r="BV17" s="406">
        <v>1865216</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405.38</v>
      </c>
      <c r="M18" s="459"/>
      <c r="N18" s="459"/>
      <c r="O18" s="459"/>
      <c r="P18" s="459"/>
      <c r="Q18" s="459"/>
      <c r="R18" s="460"/>
      <c r="S18" s="460"/>
      <c r="T18" s="460"/>
      <c r="U18" s="460"/>
      <c r="V18" s="461"/>
      <c r="W18" s="477"/>
      <c r="X18" s="478"/>
      <c r="Y18" s="478"/>
      <c r="Z18" s="478"/>
      <c r="AA18" s="478"/>
      <c r="AB18" s="502"/>
      <c r="AC18" s="376">
        <v>52.6</v>
      </c>
      <c r="AD18" s="377"/>
      <c r="AE18" s="377"/>
      <c r="AF18" s="377"/>
      <c r="AG18" s="462"/>
      <c r="AH18" s="376">
        <v>47.9</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3763468</v>
      </c>
      <c r="BO18" s="407"/>
      <c r="BP18" s="407"/>
      <c r="BQ18" s="407"/>
      <c r="BR18" s="407"/>
      <c r="BS18" s="407"/>
      <c r="BT18" s="407"/>
      <c r="BU18" s="408"/>
      <c r="BV18" s="406">
        <v>3687824</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11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6777871</v>
      </c>
      <c r="BO19" s="407"/>
      <c r="BP19" s="407"/>
      <c r="BQ19" s="407"/>
      <c r="BR19" s="407"/>
      <c r="BS19" s="407"/>
      <c r="BT19" s="407"/>
      <c r="BU19" s="408"/>
      <c r="BV19" s="406">
        <v>6420444</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1930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11566150</v>
      </c>
      <c r="BO22" s="436"/>
      <c r="BP22" s="436"/>
      <c r="BQ22" s="436"/>
      <c r="BR22" s="436"/>
      <c r="BS22" s="436"/>
      <c r="BT22" s="436"/>
      <c r="BU22" s="437"/>
      <c r="BV22" s="435">
        <v>12276838</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10368294</v>
      </c>
      <c r="BO23" s="407"/>
      <c r="BP23" s="407"/>
      <c r="BQ23" s="407"/>
      <c r="BR23" s="407"/>
      <c r="BS23" s="407"/>
      <c r="BT23" s="407"/>
      <c r="BU23" s="408"/>
      <c r="BV23" s="406">
        <v>10683224</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7700</v>
      </c>
      <c r="R24" s="360"/>
      <c r="S24" s="360"/>
      <c r="T24" s="360"/>
      <c r="U24" s="360"/>
      <c r="V24" s="361"/>
      <c r="W24" s="449"/>
      <c r="X24" s="386"/>
      <c r="Y24" s="387"/>
      <c r="Z24" s="362" t="s">
        <v>162</v>
      </c>
      <c r="AA24" s="363"/>
      <c r="AB24" s="363"/>
      <c r="AC24" s="363"/>
      <c r="AD24" s="363"/>
      <c r="AE24" s="363"/>
      <c r="AF24" s="363"/>
      <c r="AG24" s="364"/>
      <c r="AH24" s="359">
        <v>113</v>
      </c>
      <c r="AI24" s="360"/>
      <c r="AJ24" s="360"/>
      <c r="AK24" s="360"/>
      <c r="AL24" s="361"/>
      <c r="AM24" s="359">
        <v>354594</v>
      </c>
      <c r="AN24" s="360"/>
      <c r="AO24" s="360"/>
      <c r="AP24" s="360"/>
      <c r="AQ24" s="360"/>
      <c r="AR24" s="361"/>
      <c r="AS24" s="359">
        <v>3138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9243664</v>
      </c>
      <c r="BO24" s="407"/>
      <c r="BP24" s="407"/>
      <c r="BQ24" s="407"/>
      <c r="BR24" s="407"/>
      <c r="BS24" s="407"/>
      <c r="BT24" s="407"/>
      <c r="BU24" s="408"/>
      <c r="BV24" s="406">
        <v>9749839</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6400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3586417</v>
      </c>
      <c r="BO25" s="436"/>
      <c r="BP25" s="436"/>
      <c r="BQ25" s="436"/>
      <c r="BR25" s="436"/>
      <c r="BS25" s="436"/>
      <c r="BT25" s="436"/>
      <c r="BU25" s="437"/>
      <c r="BV25" s="435">
        <v>3917954</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6000</v>
      </c>
      <c r="R26" s="360"/>
      <c r="S26" s="360"/>
      <c r="T26" s="360"/>
      <c r="U26" s="360"/>
      <c r="V26" s="361"/>
      <c r="W26" s="449"/>
      <c r="X26" s="386"/>
      <c r="Y26" s="387"/>
      <c r="Z26" s="362" t="s">
        <v>168</v>
      </c>
      <c r="AA26" s="417"/>
      <c r="AB26" s="417"/>
      <c r="AC26" s="417"/>
      <c r="AD26" s="417"/>
      <c r="AE26" s="417"/>
      <c r="AF26" s="417"/>
      <c r="AG26" s="418"/>
      <c r="AH26" s="359">
        <v>2</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171</v>
      </c>
      <c r="F27" s="363"/>
      <c r="G27" s="363"/>
      <c r="H27" s="363"/>
      <c r="I27" s="363"/>
      <c r="J27" s="363"/>
      <c r="K27" s="364"/>
      <c r="L27" s="359">
        <v>1</v>
      </c>
      <c r="M27" s="360"/>
      <c r="N27" s="360"/>
      <c r="O27" s="360"/>
      <c r="P27" s="361"/>
      <c r="Q27" s="359">
        <v>2810</v>
      </c>
      <c r="R27" s="360"/>
      <c r="S27" s="360"/>
      <c r="T27" s="360"/>
      <c r="U27" s="360"/>
      <c r="V27" s="361"/>
      <c r="W27" s="449"/>
      <c r="X27" s="386"/>
      <c r="Y27" s="387"/>
      <c r="Z27" s="362" t="s">
        <v>172</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139832</v>
      </c>
      <c r="BO27" s="441"/>
      <c r="BP27" s="441"/>
      <c r="BQ27" s="441"/>
      <c r="BR27" s="441"/>
      <c r="BS27" s="441"/>
      <c r="BT27" s="441"/>
      <c r="BU27" s="442"/>
      <c r="BV27" s="440">
        <v>139830</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174</v>
      </c>
      <c r="F28" s="363"/>
      <c r="G28" s="363"/>
      <c r="H28" s="363"/>
      <c r="I28" s="363"/>
      <c r="J28" s="363"/>
      <c r="K28" s="364"/>
      <c r="L28" s="359">
        <v>1</v>
      </c>
      <c r="M28" s="360"/>
      <c r="N28" s="360"/>
      <c r="O28" s="360"/>
      <c r="P28" s="361"/>
      <c r="Q28" s="359">
        <v>2230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815850</v>
      </c>
      <c r="BO28" s="436"/>
      <c r="BP28" s="436"/>
      <c r="BQ28" s="436"/>
      <c r="BR28" s="436"/>
      <c r="BS28" s="436"/>
      <c r="BT28" s="436"/>
      <c r="BU28" s="437"/>
      <c r="BV28" s="435">
        <v>1008561</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177</v>
      </c>
      <c r="F29" s="363"/>
      <c r="G29" s="363"/>
      <c r="H29" s="363"/>
      <c r="I29" s="363"/>
      <c r="J29" s="363"/>
      <c r="K29" s="364"/>
      <c r="L29" s="359">
        <v>9</v>
      </c>
      <c r="M29" s="360"/>
      <c r="N29" s="360"/>
      <c r="O29" s="360"/>
      <c r="P29" s="361"/>
      <c r="Q29" s="359">
        <v>1800</v>
      </c>
      <c r="R29" s="360"/>
      <c r="S29" s="360"/>
      <c r="T29" s="360"/>
      <c r="U29" s="360"/>
      <c r="V29" s="361"/>
      <c r="W29" s="450"/>
      <c r="X29" s="451"/>
      <c r="Y29" s="452"/>
      <c r="Z29" s="362" t="s">
        <v>178</v>
      </c>
      <c r="AA29" s="363"/>
      <c r="AB29" s="363"/>
      <c r="AC29" s="363"/>
      <c r="AD29" s="363"/>
      <c r="AE29" s="363"/>
      <c r="AF29" s="363"/>
      <c r="AG29" s="364"/>
      <c r="AH29" s="359">
        <v>113</v>
      </c>
      <c r="AI29" s="360"/>
      <c r="AJ29" s="360"/>
      <c r="AK29" s="360"/>
      <c r="AL29" s="361"/>
      <c r="AM29" s="359">
        <v>354594</v>
      </c>
      <c r="AN29" s="360"/>
      <c r="AO29" s="360"/>
      <c r="AP29" s="360"/>
      <c r="AQ29" s="360"/>
      <c r="AR29" s="361"/>
      <c r="AS29" s="359">
        <v>3138</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2074285</v>
      </c>
      <c r="BO29" s="407"/>
      <c r="BP29" s="407"/>
      <c r="BQ29" s="407"/>
      <c r="BR29" s="407"/>
      <c r="BS29" s="407"/>
      <c r="BT29" s="407"/>
      <c r="BU29" s="408"/>
      <c r="BV29" s="406">
        <v>2491232</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99.8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6713704</v>
      </c>
      <c r="BO30" s="441"/>
      <c r="BP30" s="441"/>
      <c r="BQ30" s="441"/>
      <c r="BR30" s="441"/>
      <c r="BS30" s="441"/>
      <c r="BT30" s="441"/>
      <c r="BU30" s="442"/>
      <c r="BV30" s="440">
        <v>6995758</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187</v>
      </c>
      <c r="D33" s="358"/>
      <c r="E33" s="357" t="s">
        <v>188</v>
      </c>
      <c r="F33" s="357"/>
      <c r="G33" s="357"/>
      <c r="H33" s="357"/>
      <c r="I33" s="357"/>
      <c r="J33" s="357"/>
      <c r="K33" s="357"/>
      <c r="L33" s="357"/>
      <c r="M33" s="357"/>
      <c r="N33" s="357"/>
      <c r="O33" s="357"/>
      <c r="P33" s="357"/>
      <c r="Q33" s="357"/>
      <c r="R33" s="357"/>
      <c r="S33" s="357"/>
      <c r="T33" s="200"/>
      <c r="U33" s="358" t="s">
        <v>187</v>
      </c>
      <c r="V33" s="358"/>
      <c r="W33" s="357" t="s">
        <v>188</v>
      </c>
      <c r="X33" s="357"/>
      <c r="Y33" s="357"/>
      <c r="Z33" s="357"/>
      <c r="AA33" s="357"/>
      <c r="AB33" s="357"/>
      <c r="AC33" s="357"/>
      <c r="AD33" s="357"/>
      <c r="AE33" s="357"/>
      <c r="AF33" s="357"/>
      <c r="AG33" s="357"/>
      <c r="AH33" s="357"/>
      <c r="AI33" s="357"/>
      <c r="AJ33" s="357"/>
      <c r="AK33" s="357"/>
      <c r="AL33" s="200"/>
      <c r="AM33" s="358" t="s">
        <v>187</v>
      </c>
      <c r="AN33" s="358"/>
      <c r="AO33" s="357" t="s">
        <v>188</v>
      </c>
      <c r="AP33" s="357"/>
      <c r="AQ33" s="357"/>
      <c r="AR33" s="357"/>
      <c r="AS33" s="357"/>
      <c r="AT33" s="357"/>
      <c r="AU33" s="357"/>
      <c r="AV33" s="357"/>
      <c r="AW33" s="357"/>
      <c r="AX33" s="357"/>
      <c r="AY33" s="357"/>
      <c r="AZ33" s="357"/>
      <c r="BA33" s="357"/>
      <c r="BB33" s="357"/>
      <c r="BC33" s="357"/>
      <c r="BD33" s="201"/>
      <c r="BE33" s="357" t="s">
        <v>189</v>
      </c>
      <c r="BF33" s="357"/>
      <c r="BG33" s="357" t="s">
        <v>190</v>
      </c>
      <c r="BH33" s="357"/>
      <c r="BI33" s="357"/>
      <c r="BJ33" s="357"/>
      <c r="BK33" s="357"/>
      <c r="BL33" s="357"/>
      <c r="BM33" s="357"/>
      <c r="BN33" s="357"/>
      <c r="BO33" s="357"/>
      <c r="BP33" s="357"/>
      <c r="BQ33" s="357"/>
      <c r="BR33" s="357"/>
      <c r="BS33" s="357"/>
      <c r="BT33" s="357"/>
      <c r="BU33" s="357"/>
      <c r="BV33" s="201"/>
      <c r="BW33" s="358" t="s">
        <v>189</v>
      </c>
      <c r="BX33" s="358"/>
      <c r="BY33" s="357" t="s">
        <v>191</v>
      </c>
      <c r="BZ33" s="357"/>
      <c r="CA33" s="357"/>
      <c r="CB33" s="357"/>
      <c r="CC33" s="357"/>
      <c r="CD33" s="357"/>
      <c r="CE33" s="357"/>
      <c r="CF33" s="357"/>
      <c r="CG33" s="357"/>
      <c r="CH33" s="357"/>
      <c r="CI33" s="357"/>
      <c r="CJ33" s="357"/>
      <c r="CK33" s="357"/>
      <c r="CL33" s="357"/>
      <c r="CM33" s="357"/>
      <c r="CN33" s="200"/>
      <c r="CO33" s="358" t="s">
        <v>187</v>
      </c>
      <c r="CP33" s="358"/>
      <c r="CQ33" s="357" t="s">
        <v>192</v>
      </c>
      <c r="CR33" s="357"/>
      <c r="CS33" s="357"/>
      <c r="CT33" s="357"/>
      <c r="CU33" s="357"/>
      <c r="CV33" s="357"/>
      <c r="CW33" s="357"/>
      <c r="CX33" s="357"/>
      <c r="CY33" s="357"/>
      <c r="CZ33" s="357"/>
      <c r="DA33" s="357"/>
      <c r="DB33" s="357"/>
      <c r="DC33" s="357"/>
      <c r="DD33" s="357"/>
      <c r="DE33" s="357"/>
      <c r="DF33" s="200"/>
      <c r="DG33" s="356" t="s">
        <v>193</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f>IF(BG34="","",MAX(C34:D43,U34:V43,AM34:AN43)+1)</f>
        <v>6</v>
      </c>
      <c r="BF34" s="354"/>
      <c r="BG34" s="355" t="str">
        <f>IF('各会計、関係団体の財政状況及び健全化判断比率'!B32="","",'各会計、関係団体の財政状況及び健全化判断比率'!B32)</f>
        <v>簡易水道事業特別会計</v>
      </c>
      <c r="BH34" s="355"/>
      <c r="BI34" s="355"/>
      <c r="BJ34" s="355"/>
      <c r="BK34" s="355"/>
      <c r="BL34" s="355"/>
      <c r="BM34" s="355"/>
      <c r="BN34" s="355"/>
      <c r="BO34" s="355"/>
      <c r="BP34" s="355"/>
      <c r="BQ34" s="355"/>
      <c r="BR34" s="355"/>
      <c r="BS34" s="355"/>
      <c r="BT34" s="355"/>
      <c r="BU34" s="355"/>
      <c r="BV34" s="175"/>
      <c r="BW34" s="354">
        <f>IF(BY34="","",MAX(C34:D43,U34:V43,AM34:AN43,BE34:BF43)+1)</f>
        <v>8</v>
      </c>
      <c r="BX34" s="354"/>
      <c r="BY34" s="355" t="str">
        <f>IF('各会計、関係団体の財政状況及び健全化判断比率'!B68="","",'各会計、関係団体の財政状況及び健全化判断比率'!B68)</f>
        <v>安平・厚真行政事務組合</v>
      </c>
      <c r="BZ34" s="355"/>
      <c r="CA34" s="355"/>
      <c r="CB34" s="355"/>
      <c r="CC34" s="355"/>
      <c r="CD34" s="355"/>
      <c r="CE34" s="355"/>
      <c r="CF34" s="355"/>
      <c r="CG34" s="355"/>
      <c r="CH34" s="355"/>
      <c r="CI34" s="355"/>
      <c r="CJ34" s="355"/>
      <c r="CK34" s="355"/>
      <c r="CL34" s="355"/>
      <c r="CM34" s="355"/>
      <c r="CN34" s="175"/>
      <c r="CO34" s="354">
        <f>IF(CQ34="","",MAX(C34:D43,U34:V43,AM34:AN43,BE34:BF43,BW34:BX43)+1)</f>
        <v>11</v>
      </c>
      <c r="CP34" s="354"/>
      <c r="CQ34" s="355" t="str">
        <f>IF('各会計、関係団体の財政状況及び健全化判断比率'!BS7="","",'各会計、関係団体の財政状況及び健全化判断比率'!BS7)</f>
        <v>厚真町土地開発公社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f t="shared" ref="BE35:BE43" si="1">IF(BG35="","",BE34+1)</f>
        <v>7</v>
      </c>
      <c r="BF35" s="354"/>
      <c r="BG35" s="355" t="str">
        <f>IF('各会計、関係団体の財政状況及び健全化判断比率'!B33="","",'各会計、関係団体の財政状況及び健全化判断比率'!B33)</f>
        <v>公共下水道事業特別会計</v>
      </c>
      <c r="BH35" s="355"/>
      <c r="BI35" s="355"/>
      <c r="BJ35" s="355"/>
      <c r="BK35" s="355"/>
      <c r="BL35" s="355"/>
      <c r="BM35" s="355"/>
      <c r="BN35" s="355"/>
      <c r="BO35" s="355"/>
      <c r="BP35" s="355"/>
      <c r="BQ35" s="355"/>
      <c r="BR35" s="355"/>
      <c r="BS35" s="355"/>
      <c r="BT35" s="355"/>
      <c r="BU35" s="355"/>
      <c r="BV35" s="175"/>
      <c r="BW35" s="354">
        <f t="shared" ref="BW35:BW43" si="2">IF(BY35="","",BW34+1)</f>
        <v>9</v>
      </c>
      <c r="BX35" s="354"/>
      <c r="BY35" s="355" t="str">
        <f>IF('各会計、関係団体の財政状況及び健全化判断比率'!B69="","",'各会計、関係団体の財政状況及び健全化判断比率'!B69)</f>
        <v>胆振東部消防組合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介護保険事業特別会計保険事業勘定</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10</v>
      </c>
      <c r="BX36" s="354"/>
      <c r="BY36" s="355" t="str">
        <f>IF('各会計、関係団体の財政状況及び健全化判断比率'!B70="","",'各会計、関係団体の財政状況及び健全化判断比率'!B70)</f>
        <v>胆振東部日高西部衛生組合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5</v>
      </c>
      <c r="V37" s="354"/>
      <c r="W37" s="355" t="str">
        <f>IF('各会計、関係団体の財政状況及び健全化判断比率'!B31="","",'各会計、関係団体の財政状況及び健全化判断比率'!B31)</f>
        <v>介護保険事業特別会計介護サービス事業勘定</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QbuWKgZS8Bt8MLRJEuQMMIruVXSds878hFOZ+jLEphrJwj3O+94vk5EmxUagomwxKzVO7hwYFIkhdM5W1+AgSg==" saltValue="j3NkKSAvSgnsp4EePI0Sx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534</v>
      </c>
      <c r="D34" s="1136"/>
      <c r="E34" s="1137"/>
      <c r="F34" s="32">
        <v>44.9</v>
      </c>
      <c r="G34" s="33">
        <v>17.170000000000002</v>
      </c>
      <c r="H34" s="33">
        <v>15.74</v>
      </c>
      <c r="I34" s="33">
        <v>6.52</v>
      </c>
      <c r="J34" s="34">
        <v>9.92</v>
      </c>
      <c r="K34" s="22"/>
      <c r="L34" s="22"/>
      <c r="M34" s="22"/>
      <c r="N34" s="22"/>
      <c r="O34" s="22"/>
      <c r="P34" s="22"/>
    </row>
    <row r="35" spans="1:16" ht="39" customHeight="1" x14ac:dyDescent="0.15">
      <c r="A35" s="22"/>
      <c r="B35" s="35"/>
      <c r="C35" s="1132" t="s">
        <v>535</v>
      </c>
      <c r="D35" s="1132"/>
      <c r="E35" s="1133"/>
      <c r="F35" s="36">
        <v>0.22</v>
      </c>
      <c r="G35" s="37">
        <v>0.34</v>
      </c>
      <c r="H35" s="37">
        <v>0.13</v>
      </c>
      <c r="I35" s="37">
        <v>0</v>
      </c>
      <c r="J35" s="38">
        <v>0.87</v>
      </c>
      <c r="K35" s="22"/>
      <c r="L35" s="22"/>
      <c r="M35" s="22"/>
      <c r="N35" s="22"/>
      <c r="O35" s="22"/>
      <c r="P35" s="22"/>
    </row>
    <row r="36" spans="1:16" ht="39" customHeight="1" x14ac:dyDescent="0.15">
      <c r="A36" s="22"/>
      <c r="B36" s="35"/>
      <c r="C36" s="1132" t="s">
        <v>536</v>
      </c>
      <c r="D36" s="1132"/>
      <c r="E36" s="1133"/>
      <c r="F36" s="36">
        <v>0.9</v>
      </c>
      <c r="G36" s="37">
        <v>0.35</v>
      </c>
      <c r="H36" s="37">
        <v>0.33</v>
      </c>
      <c r="I36" s="37">
        <v>0.23</v>
      </c>
      <c r="J36" s="38">
        <v>0.73</v>
      </c>
      <c r="K36" s="22"/>
      <c r="L36" s="22"/>
      <c r="M36" s="22"/>
      <c r="N36" s="22"/>
      <c r="O36" s="22"/>
      <c r="P36" s="22"/>
    </row>
    <row r="37" spans="1:16" ht="39" customHeight="1" x14ac:dyDescent="0.15">
      <c r="A37" s="22"/>
      <c r="B37" s="35"/>
      <c r="C37" s="1132" t="s">
        <v>537</v>
      </c>
      <c r="D37" s="1132"/>
      <c r="E37" s="1133"/>
      <c r="F37" s="36">
        <v>0.88</v>
      </c>
      <c r="G37" s="37">
        <v>0.95</v>
      </c>
      <c r="H37" s="37">
        <v>0.31</v>
      </c>
      <c r="I37" s="37">
        <v>0.45</v>
      </c>
      <c r="J37" s="38">
        <v>0.48</v>
      </c>
      <c r="K37" s="22"/>
      <c r="L37" s="22"/>
      <c r="M37" s="22"/>
      <c r="N37" s="22"/>
      <c r="O37" s="22"/>
      <c r="P37" s="22"/>
    </row>
    <row r="38" spans="1:16" ht="39" customHeight="1" x14ac:dyDescent="0.15">
      <c r="A38" s="22"/>
      <c r="B38" s="35"/>
      <c r="C38" s="1132" t="s">
        <v>538</v>
      </c>
      <c r="D38" s="1132"/>
      <c r="E38" s="1133"/>
      <c r="F38" s="36">
        <v>0.09</v>
      </c>
      <c r="G38" s="37">
        <v>0.11</v>
      </c>
      <c r="H38" s="37">
        <v>0.13</v>
      </c>
      <c r="I38" s="37">
        <v>0.11</v>
      </c>
      <c r="J38" s="38">
        <v>0.09</v>
      </c>
      <c r="K38" s="22"/>
      <c r="L38" s="22"/>
      <c r="M38" s="22"/>
      <c r="N38" s="22"/>
      <c r="O38" s="22"/>
      <c r="P38" s="22"/>
    </row>
    <row r="39" spans="1:16" ht="39" customHeight="1" x14ac:dyDescent="0.15">
      <c r="A39" s="22"/>
      <c r="B39" s="35"/>
      <c r="C39" s="1132" t="s">
        <v>539</v>
      </c>
      <c r="D39" s="1132"/>
      <c r="E39" s="1133"/>
      <c r="F39" s="36">
        <v>1.07</v>
      </c>
      <c r="G39" s="37">
        <v>0.49</v>
      </c>
      <c r="H39" s="37">
        <v>0.32</v>
      </c>
      <c r="I39" s="37">
        <v>0.01</v>
      </c>
      <c r="J39" s="38">
        <v>0.08</v>
      </c>
      <c r="K39" s="22"/>
      <c r="L39" s="22"/>
      <c r="M39" s="22"/>
      <c r="N39" s="22"/>
      <c r="O39" s="22"/>
      <c r="P39" s="22"/>
    </row>
    <row r="40" spans="1:16" ht="39" customHeight="1" x14ac:dyDescent="0.15">
      <c r="A40" s="22"/>
      <c r="B40" s="35"/>
      <c r="C40" s="1132" t="s">
        <v>540</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542</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PJ22GCmCNOFj/0avi2tihwpXG73/VMt+is0aVVRbz19kHQt+vHW6YvMlhGRRgureumcAnSdzUAtEdu74wNEHA==" saltValue="qcNBs8na+OBJju/6GElq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685</v>
      </c>
      <c r="L45" s="58">
        <v>782</v>
      </c>
      <c r="M45" s="58">
        <v>960</v>
      </c>
      <c r="N45" s="58">
        <v>1099</v>
      </c>
      <c r="O45" s="59">
        <v>1245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177</v>
      </c>
      <c r="L48" s="62">
        <v>250</v>
      </c>
      <c r="M48" s="62">
        <v>266</v>
      </c>
      <c r="N48" s="62">
        <v>301</v>
      </c>
      <c r="O48" s="63">
        <v>334</v>
      </c>
      <c r="P48" s="46"/>
      <c r="Q48" s="46"/>
      <c r="R48" s="46"/>
      <c r="S48" s="46"/>
      <c r="T48" s="46"/>
      <c r="U48" s="46"/>
    </row>
    <row r="49" spans="1:21" ht="30.75" customHeight="1" x14ac:dyDescent="0.15">
      <c r="A49" s="46"/>
      <c r="B49" s="1163"/>
      <c r="C49" s="1164"/>
      <c r="D49" s="60"/>
      <c r="E49" s="1140" t="s">
        <v>14</v>
      </c>
      <c r="F49" s="1140"/>
      <c r="G49" s="1140"/>
      <c r="H49" s="1140"/>
      <c r="I49" s="1140"/>
      <c r="J49" s="1141"/>
      <c r="K49" s="61">
        <v>35</v>
      </c>
      <c r="L49" s="62">
        <v>33</v>
      </c>
      <c r="M49" s="62">
        <v>33</v>
      </c>
      <c r="N49" s="62">
        <v>25</v>
      </c>
      <c r="O49" s="63">
        <v>17</v>
      </c>
      <c r="P49" s="46"/>
      <c r="Q49" s="46"/>
      <c r="R49" s="46"/>
      <c r="S49" s="46"/>
      <c r="T49" s="46"/>
      <c r="U49" s="46"/>
    </row>
    <row r="50" spans="1:21" ht="30.75" customHeight="1" x14ac:dyDescent="0.15">
      <c r="A50" s="46"/>
      <c r="B50" s="1163"/>
      <c r="C50" s="1164"/>
      <c r="D50" s="60"/>
      <c r="E50" s="1140" t="s">
        <v>15</v>
      </c>
      <c r="F50" s="1140"/>
      <c r="G50" s="1140"/>
      <c r="H50" s="1140"/>
      <c r="I50" s="1140"/>
      <c r="J50" s="1141"/>
      <c r="K50" s="61">
        <v>14</v>
      </c>
      <c r="L50" s="62">
        <v>2</v>
      </c>
      <c r="M50" s="62">
        <v>6</v>
      </c>
      <c r="N50" s="62">
        <v>8</v>
      </c>
      <c r="O50" s="63">
        <v>8</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608</v>
      </c>
      <c r="L52" s="62">
        <v>760</v>
      </c>
      <c r="M52" s="62">
        <v>862</v>
      </c>
      <c r="N52" s="62">
        <v>988</v>
      </c>
      <c r="O52" s="63">
        <v>1083</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303</v>
      </c>
      <c r="L53" s="67">
        <v>307</v>
      </c>
      <c r="M53" s="67">
        <v>403</v>
      </c>
      <c r="N53" s="67">
        <v>445</v>
      </c>
      <c r="O53" s="68">
        <v>521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8b/iQyDGk0IlftAUx1KbwoMQ61F7joum+Tmvq2B0jU4ocZRdDYbfCaUTryCKa+Tbb3onllqw/Czns2YCMXMXQ==" saltValue="93qhoB6JoKdcr87o3S5NL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1" t="s">
        <v>30</v>
      </c>
      <c r="C41" s="1182"/>
      <c r="D41" s="103"/>
      <c r="E41" s="1183" t="s">
        <v>31</v>
      </c>
      <c r="F41" s="1183"/>
      <c r="G41" s="1183"/>
      <c r="H41" s="1184"/>
      <c r="I41" s="342">
        <v>10403</v>
      </c>
      <c r="J41" s="343">
        <v>11711</v>
      </c>
      <c r="K41" s="343">
        <v>12396</v>
      </c>
      <c r="L41" s="343">
        <v>12277</v>
      </c>
      <c r="M41" s="344">
        <v>11566</v>
      </c>
    </row>
    <row r="42" spans="2:13" ht="27.75" customHeight="1" x14ac:dyDescent="0.15">
      <c r="B42" s="1171"/>
      <c r="C42" s="1172"/>
      <c r="D42" s="104"/>
      <c r="E42" s="1175" t="s">
        <v>32</v>
      </c>
      <c r="F42" s="1175"/>
      <c r="G42" s="1175"/>
      <c r="H42" s="1176"/>
      <c r="I42" s="345" t="s">
        <v>487</v>
      </c>
      <c r="J42" s="346" t="s">
        <v>487</v>
      </c>
      <c r="K42" s="346" t="s">
        <v>487</v>
      </c>
      <c r="L42" s="346" t="s">
        <v>487</v>
      </c>
      <c r="M42" s="347" t="s">
        <v>487</v>
      </c>
    </row>
    <row r="43" spans="2:13" ht="27.75" customHeight="1" x14ac:dyDescent="0.15">
      <c r="B43" s="1171"/>
      <c r="C43" s="1172"/>
      <c r="D43" s="104"/>
      <c r="E43" s="1175" t="s">
        <v>33</v>
      </c>
      <c r="F43" s="1175"/>
      <c r="G43" s="1175"/>
      <c r="H43" s="1176"/>
      <c r="I43" s="345">
        <v>4856</v>
      </c>
      <c r="J43" s="346">
        <v>5456</v>
      </c>
      <c r="K43" s="346">
        <v>5390</v>
      </c>
      <c r="L43" s="346">
        <v>4751</v>
      </c>
      <c r="M43" s="347">
        <v>4389</v>
      </c>
    </row>
    <row r="44" spans="2:13" ht="27.75" customHeight="1" x14ac:dyDescent="0.15">
      <c r="B44" s="1171"/>
      <c r="C44" s="1172"/>
      <c r="D44" s="104"/>
      <c r="E44" s="1175" t="s">
        <v>34</v>
      </c>
      <c r="F44" s="1175"/>
      <c r="G44" s="1175"/>
      <c r="H44" s="1176"/>
      <c r="I44" s="345">
        <v>124</v>
      </c>
      <c r="J44" s="346">
        <v>95</v>
      </c>
      <c r="K44" s="346">
        <v>59</v>
      </c>
      <c r="L44" s="346">
        <v>39</v>
      </c>
      <c r="M44" s="347">
        <v>55</v>
      </c>
    </row>
    <row r="45" spans="2:13" ht="27.75" customHeight="1" x14ac:dyDescent="0.15">
      <c r="B45" s="1171"/>
      <c r="C45" s="1172"/>
      <c r="D45" s="104"/>
      <c r="E45" s="1175" t="s">
        <v>35</v>
      </c>
      <c r="F45" s="1175"/>
      <c r="G45" s="1175"/>
      <c r="H45" s="1176"/>
      <c r="I45" s="345">
        <v>967</v>
      </c>
      <c r="J45" s="346">
        <v>925</v>
      </c>
      <c r="K45" s="346">
        <v>762</v>
      </c>
      <c r="L45" s="346">
        <v>750</v>
      </c>
      <c r="M45" s="347">
        <v>606</v>
      </c>
    </row>
    <row r="46" spans="2:13" ht="27.75" customHeight="1" x14ac:dyDescent="0.15">
      <c r="B46" s="1171"/>
      <c r="C46" s="1172"/>
      <c r="D46" s="105"/>
      <c r="E46" s="1175" t="s">
        <v>36</v>
      </c>
      <c r="F46" s="1175"/>
      <c r="G46" s="1175"/>
      <c r="H46" s="1176"/>
      <c r="I46" s="345" t="s">
        <v>487</v>
      </c>
      <c r="J46" s="346" t="s">
        <v>487</v>
      </c>
      <c r="K46" s="346" t="s">
        <v>487</v>
      </c>
      <c r="L46" s="346" t="s">
        <v>487</v>
      </c>
      <c r="M46" s="347" t="s">
        <v>487</v>
      </c>
    </row>
    <row r="47" spans="2:13" ht="27.75" customHeight="1" x14ac:dyDescent="0.15">
      <c r="B47" s="1171"/>
      <c r="C47" s="1172"/>
      <c r="D47" s="106"/>
      <c r="E47" s="1185" t="s">
        <v>37</v>
      </c>
      <c r="F47" s="1186"/>
      <c r="G47" s="1186"/>
      <c r="H47" s="1187"/>
      <c r="I47" s="345" t="s">
        <v>487</v>
      </c>
      <c r="J47" s="346" t="s">
        <v>487</v>
      </c>
      <c r="K47" s="346" t="s">
        <v>487</v>
      </c>
      <c r="L47" s="346" t="s">
        <v>487</v>
      </c>
      <c r="M47" s="347" t="s">
        <v>487</v>
      </c>
    </row>
    <row r="48" spans="2:13" ht="27.75" customHeight="1" x14ac:dyDescent="0.15">
      <c r="B48" s="1171"/>
      <c r="C48" s="1172"/>
      <c r="D48" s="104"/>
      <c r="E48" s="1175" t="s">
        <v>38</v>
      </c>
      <c r="F48" s="1175"/>
      <c r="G48" s="1175"/>
      <c r="H48" s="1176"/>
      <c r="I48" s="345" t="s">
        <v>487</v>
      </c>
      <c r="J48" s="346" t="s">
        <v>487</v>
      </c>
      <c r="K48" s="346" t="s">
        <v>487</v>
      </c>
      <c r="L48" s="346" t="s">
        <v>487</v>
      </c>
      <c r="M48" s="347" t="s">
        <v>487</v>
      </c>
    </row>
    <row r="49" spans="2:13" ht="27.75" customHeight="1" x14ac:dyDescent="0.15">
      <c r="B49" s="1173"/>
      <c r="C49" s="1174"/>
      <c r="D49" s="104"/>
      <c r="E49" s="1175" t="s">
        <v>39</v>
      </c>
      <c r="F49" s="1175"/>
      <c r="G49" s="1175"/>
      <c r="H49" s="1176"/>
      <c r="I49" s="345" t="s">
        <v>487</v>
      </c>
      <c r="J49" s="346" t="s">
        <v>487</v>
      </c>
      <c r="K49" s="346" t="s">
        <v>487</v>
      </c>
      <c r="L49" s="346" t="s">
        <v>487</v>
      </c>
      <c r="M49" s="347" t="s">
        <v>487</v>
      </c>
    </row>
    <row r="50" spans="2:13" ht="27.75" customHeight="1" x14ac:dyDescent="0.15">
      <c r="B50" s="1169" t="s">
        <v>40</v>
      </c>
      <c r="C50" s="1170"/>
      <c r="D50" s="107"/>
      <c r="E50" s="1175" t="s">
        <v>41</v>
      </c>
      <c r="F50" s="1175"/>
      <c r="G50" s="1175"/>
      <c r="H50" s="1176"/>
      <c r="I50" s="345">
        <v>8061</v>
      </c>
      <c r="J50" s="346">
        <v>9177</v>
      </c>
      <c r="K50" s="346">
        <v>10379</v>
      </c>
      <c r="L50" s="346">
        <v>10606</v>
      </c>
      <c r="M50" s="347">
        <v>9685</v>
      </c>
    </row>
    <row r="51" spans="2:13" ht="27.75" customHeight="1" x14ac:dyDescent="0.15">
      <c r="B51" s="1171"/>
      <c r="C51" s="1172"/>
      <c r="D51" s="104"/>
      <c r="E51" s="1175" t="s">
        <v>42</v>
      </c>
      <c r="F51" s="1175"/>
      <c r="G51" s="1175"/>
      <c r="H51" s="1176"/>
      <c r="I51" s="345">
        <v>1106</v>
      </c>
      <c r="J51" s="346">
        <v>1621</v>
      </c>
      <c r="K51" s="346">
        <v>1505</v>
      </c>
      <c r="L51" s="346">
        <v>1490</v>
      </c>
      <c r="M51" s="347">
        <v>1012</v>
      </c>
    </row>
    <row r="52" spans="2:13" ht="27.75" customHeight="1" x14ac:dyDescent="0.15">
      <c r="B52" s="1173"/>
      <c r="C52" s="1174"/>
      <c r="D52" s="104"/>
      <c r="E52" s="1175" t="s">
        <v>43</v>
      </c>
      <c r="F52" s="1175"/>
      <c r="G52" s="1175"/>
      <c r="H52" s="1176"/>
      <c r="I52" s="345">
        <v>9151</v>
      </c>
      <c r="J52" s="346">
        <v>9582</v>
      </c>
      <c r="K52" s="346">
        <v>9851</v>
      </c>
      <c r="L52" s="346">
        <v>9603</v>
      </c>
      <c r="M52" s="347">
        <v>9849</v>
      </c>
    </row>
    <row r="53" spans="2:13" ht="27.75" customHeight="1" thickBot="1" x14ac:dyDescent="0.2">
      <c r="B53" s="1177" t="s">
        <v>19</v>
      </c>
      <c r="C53" s="1178"/>
      <c r="D53" s="108"/>
      <c r="E53" s="1179" t="s">
        <v>44</v>
      </c>
      <c r="F53" s="1179"/>
      <c r="G53" s="1179"/>
      <c r="H53" s="1180"/>
      <c r="I53" s="348">
        <v>-1967</v>
      </c>
      <c r="J53" s="349">
        <v>-2192</v>
      </c>
      <c r="K53" s="349">
        <v>-3128</v>
      </c>
      <c r="L53" s="349">
        <v>-3883</v>
      </c>
      <c r="M53" s="350">
        <v>-3931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nW+XqI4uHaB0rL+71nDHog5/52foliZhBrq4HgqMdVRlpMqrWq6nsfN0L4SnchSJ5IFjG+rcspQzYD4DtnWEEA==" saltValue="fRdeRWtrHv8MoTVyLprn2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120">
        <v>1007</v>
      </c>
      <c r="G55" s="120">
        <v>1009</v>
      </c>
      <c r="H55" s="121">
        <v>816</v>
      </c>
    </row>
    <row r="56" spans="2:8" ht="52.5" customHeight="1" x14ac:dyDescent="0.15">
      <c r="B56" s="122"/>
      <c r="C56" s="1198" t="s">
        <v>47</v>
      </c>
      <c r="D56" s="1198"/>
      <c r="E56" s="1199"/>
      <c r="F56" s="123">
        <v>2441</v>
      </c>
      <c r="G56" s="123">
        <v>2491</v>
      </c>
      <c r="H56" s="124">
        <v>2074</v>
      </c>
    </row>
    <row r="57" spans="2:8" ht="53.25" customHeight="1" x14ac:dyDescent="0.15">
      <c r="B57" s="122"/>
      <c r="C57" s="1200" t="s">
        <v>48</v>
      </c>
      <c r="D57" s="1200"/>
      <c r="E57" s="1201"/>
      <c r="F57" s="125">
        <v>6826</v>
      </c>
      <c r="G57" s="125">
        <v>6996</v>
      </c>
      <c r="H57" s="126">
        <v>6714</v>
      </c>
    </row>
    <row r="58" spans="2:8" ht="45.75" customHeight="1" x14ac:dyDescent="0.15">
      <c r="B58" s="127"/>
      <c r="C58" s="1188" t="s">
        <v>553</v>
      </c>
      <c r="D58" s="1189"/>
      <c r="E58" s="1190"/>
      <c r="F58" s="128">
        <v>2071</v>
      </c>
      <c r="G58" s="128">
        <v>2072</v>
      </c>
      <c r="H58" s="129">
        <v>2074</v>
      </c>
    </row>
    <row r="59" spans="2:8" ht="45.75" customHeight="1" x14ac:dyDescent="0.15">
      <c r="B59" s="127"/>
      <c r="C59" s="1188" t="s">
        <v>554</v>
      </c>
      <c r="D59" s="1189"/>
      <c r="E59" s="1190"/>
      <c r="F59" s="128">
        <v>1559</v>
      </c>
      <c r="G59" s="128">
        <v>1416</v>
      </c>
      <c r="H59" s="129">
        <v>1223</v>
      </c>
    </row>
    <row r="60" spans="2:8" ht="45.75" customHeight="1" x14ac:dyDescent="0.15">
      <c r="B60" s="127"/>
      <c r="C60" s="1188" t="s">
        <v>557</v>
      </c>
      <c r="D60" s="1189"/>
      <c r="E60" s="1190"/>
      <c r="F60" s="128">
        <v>994</v>
      </c>
      <c r="G60" s="128">
        <v>1094</v>
      </c>
      <c r="H60" s="129">
        <v>1183</v>
      </c>
    </row>
    <row r="61" spans="2:8" ht="45.75" customHeight="1" x14ac:dyDescent="0.15">
      <c r="B61" s="127"/>
      <c r="C61" s="1188" t="s">
        <v>555</v>
      </c>
      <c r="D61" s="1189"/>
      <c r="E61" s="1190"/>
      <c r="F61" s="128">
        <v>858</v>
      </c>
      <c r="G61" s="128">
        <v>930</v>
      </c>
      <c r="H61" s="129">
        <v>891</v>
      </c>
    </row>
    <row r="62" spans="2:8" ht="45.75" customHeight="1" thickBot="1" x14ac:dyDescent="0.2">
      <c r="B62" s="130"/>
      <c r="C62" s="1191" t="s">
        <v>556</v>
      </c>
      <c r="D62" s="1192"/>
      <c r="E62" s="1193"/>
      <c r="F62" s="131">
        <v>503</v>
      </c>
      <c r="G62" s="131">
        <v>529</v>
      </c>
      <c r="H62" s="132">
        <v>460</v>
      </c>
    </row>
    <row r="63" spans="2:8" ht="52.5" customHeight="1" thickBot="1" x14ac:dyDescent="0.2">
      <c r="B63" s="133"/>
      <c r="C63" s="1194" t="s">
        <v>49</v>
      </c>
      <c r="D63" s="1194"/>
      <c r="E63" s="1195"/>
      <c r="F63" s="134">
        <v>10274</v>
      </c>
      <c r="G63" s="134">
        <v>10496</v>
      </c>
      <c r="H63" s="135">
        <v>9604</v>
      </c>
    </row>
    <row r="64" spans="2:8" x14ac:dyDescent="0.15"/>
  </sheetData>
  <sheetProtection algorithmName="SHA-512" hashValue="UQqUN0ko5gHmwUF8SoVhAGonH7UNvHxQsHok0FQ4MQY3V3uNTmOVcgDAM6Co7eoRihS3wZXnSEgYhgEy0vsx1w==" saltValue="yesuLinPh6BY/9nAAaWG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CCDEF-1305-49AA-8A0E-D670B56B6DCA}">
  <sheetPr codeName="Sheet10">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558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559</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560</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561</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526</v>
      </c>
      <c r="BQ50" s="1226"/>
      <c r="BR50" s="1226"/>
      <c r="BS50" s="1226"/>
      <c r="BT50" s="1226"/>
      <c r="BU50" s="1226"/>
      <c r="BV50" s="1226"/>
      <c r="BW50" s="1226"/>
      <c r="BX50" s="1226" t="s">
        <v>527</v>
      </c>
      <c r="BY50" s="1226"/>
      <c r="BZ50" s="1226"/>
      <c r="CA50" s="1226"/>
      <c r="CB50" s="1226"/>
      <c r="CC50" s="1226"/>
      <c r="CD50" s="1226"/>
      <c r="CE50" s="1226"/>
      <c r="CF50" s="1226" t="s">
        <v>528</v>
      </c>
      <c r="CG50" s="1226"/>
      <c r="CH50" s="1226"/>
      <c r="CI50" s="1226"/>
      <c r="CJ50" s="1226"/>
      <c r="CK50" s="1226"/>
      <c r="CL50" s="1226"/>
      <c r="CM50" s="1226"/>
      <c r="CN50" s="1226" t="s">
        <v>529</v>
      </c>
      <c r="CO50" s="1226"/>
      <c r="CP50" s="1226"/>
      <c r="CQ50" s="1226"/>
      <c r="CR50" s="1226"/>
      <c r="CS50" s="1226"/>
      <c r="CT50" s="1226"/>
      <c r="CU50" s="1226"/>
      <c r="CV50" s="1226" t="s">
        <v>530</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562</v>
      </c>
      <c r="AO51" s="1230"/>
      <c r="AP51" s="1230"/>
      <c r="AQ51" s="1230"/>
      <c r="AR51" s="1230"/>
      <c r="AS51" s="1230"/>
      <c r="AT51" s="1230"/>
      <c r="AU51" s="1230"/>
      <c r="AV51" s="1230"/>
      <c r="AW51" s="1230"/>
      <c r="AX51" s="1230"/>
      <c r="AY51" s="1230"/>
      <c r="AZ51" s="1230"/>
      <c r="BA51" s="1230"/>
      <c r="BB51" s="1230" t="s">
        <v>563</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564</v>
      </c>
      <c r="BC53" s="1230"/>
      <c r="BD53" s="1230"/>
      <c r="BE53" s="1230"/>
      <c r="BF53" s="1230"/>
      <c r="BG53" s="1230"/>
      <c r="BH53" s="1230"/>
      <c r="BI53" s="1230"/>
      <c r="BJ53" s="1230"/>
      <c r="BK53" s="1230"/>
      <c r="BL53" s="1230"/>
      <c r="BM53" s="1230"/>
      <c r="BN53" s="1230"/>
      <c r="BO53" s="1230"/>
      <c r="BP53" s="1231">
        <v>42</v>
      </c>
      <c r="BQ53" s="1231"/>
      <c r="BR53" s="1231"/>
      <c r="BS53" s="1231"/>
      <c r="BT53" s="1231"/>
      <c r="BU53" s="1231"/>
      <c r="BV53" s="1231"/>
      <c r="BW53" s="1231"/>
      <c r="BX53" s="1231">
        <v>41.4</v>
      </c>
      <c r="BY53" s="1231"/>
      <c r="BZ53" s="1231"/>
      <c r="CA53" s="1231"/>
      <c r="CB53" s="1231"/>
      <c r="CC53" s="1231"/>
      <c r="CD53" s="1231"/>
      <c r="CE53" s="1231"/>
      <c r="CF53" s="1231">
        <v>61.3</v>
      </c>
      <c r="CG53" s="1231"/>
      <c r="CH53" s="1231"/>
      <c r="CI53" s="1231"/>
      <c r="CJ53" s="1231"/>
      <c r="CK53" s="1231"/>
      <c r="CL53" s="1231"/>
      <c r="CM53" s="1231"/>
      <c r="CN53" s="1231">
        <v>61.2</v>
      </c>
      <c r="CO53" s="1231"/>
      <c r="CP53" s="1231"/>
      <c r="CQ53" s="1231"/>
      <c r="CR53" s="1231"/>
      <c r="CS53" s="1231"/>
      <c r="CT53" s="1231"/>
      <c r="CU53" s="1231"/>
      <c r="CV53" s="1231">
        <v>59.7</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565</v>
      </c>
      <c r="AO55" s="1226"/>
      <c r="AP55" s="1226"/>
      <c r="AQ55" s="1226"/>
      <c r="AR55" s="1226"/>
      <c r="AS55" s="1226"/>
      <c r="AT55" s="1226"/>
      <c r="AU55" s="1226"/>
      <c r="AV55" s="1226"/>
      <c r="AW55" s="1226"/>
      <c r="AX55" s="1226"/>
      <c r="AY55" s="1226"/>
      <c r="AZ55" s="1226"/>
      <c r="BA55" s="1226"/>
      <c r="BB55" s="1230" t="s">
        <v>563</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564</v>
      </c>
      <c r="BC57" s="1230"/>
      <c r="BD57" s="1230"/>
      <c r="BE57" s="1230"/>
      <c r="BF57" s="1230"/>
      <c r="BG57" s="1230"/>
      <c r="BH57" s="1230"/>
      <c r="BI57" s="1230"/>
      <c r="BJ57" s="1230"/>
      <c r="BK57" s="1230"/>
      <c r="BL57" s="1230"/>
      <c r="BM57" s="1230"/>
      <c r="BN57" s="1230"/>
      <c r="BO57" s="1230"/>
      <c r="BP57" s="1231">
        <v>60.2</v>
      </c>
      <c r="BQ57" s="1231"/>
      <c r="BR57" s="1231"/>
      <c r="BS57" s="1231"/>
      <c r="BT57" s="1231"/>
      <c r="BU57" s="1231"/>
      <c r="BV57" s="1231"/>
      <c r="BW57" s="1231"/>
      <c r="BX57" s="1231">
        <v>61</v>
      </c>
      <c r="BY57" s="1231"/>
      <c r="BZ57" s="1231"/>
      <c r="CA57" s="1231"/>
      <c r="CB57" s="1231"/>
      <c r="CC57" s="1231"/>
      <c r="CD57" s="1231"/>
      <c r="CE57" s="1231"/>
      <c r="CF57" s="1231">
        <v>62.2</v>
      </c>
      <c r="CG57" s="1231"/>
      <c r="CH57" s="1231"/>
      <c r="CI57" s="1231"/>
      <c r="CJ57" s="1231"/>
      <c r="CK57" s="1231"/>
      <c r="CL57" s="1231"/>
      <c r="CM57" s="1231"/>
      <c r="CN57" s="1231">
        <v>63.6</v>
      </c>
      <c r="CO57" s="1231"/>
      <c r="CP57" s="1231"/>
      <c r="CQ57" s="1231"/>
      <c r="CR57" s="1231"/>
      <c r="CS57" s="1231"/>
      <c r="CT57" s="1231"/>
      <c r="CU57" s="1231"/>
      <c r="CV57" s="1231">
        <v>65.900000000000006</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566</v>
      </c>
    </row>
    <row r="64" spans="1:109" x14ac:dyDescent="0.15">
      <c r="B64" s="259"/>
      <c r="G64" s="1208"/>
      <c r="I64" s="1240"/>
      <c r="J64" s="1240"/>
      <c r="K64" s="1240"/>
      <c r="L64" s="1240"/>
      <c r="M64" s="1240"/>
      <c r="N64" s="1241"/>
      <c r="AM64" s="1208"/>
      <c r="AN64" s="1208" t="s">
        <v>559</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567</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561</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526</v>
      </c>
      <c r="BQ72" s="1226"/>
      <c r="BR72" s="1226"/>
      <c r="BS72" s="1226"/>
      <c r="BT72" s="1226"/>
      <c r="BU72" s="1226"/>
      <c r="BV72" s="1226"/>
      <c r="BW72" s="1226"/>
      <c r="BX72" s="1226" t="s">
        <v>527</v>
      </c>
      <c r="BY72" s="1226"/>
      <c r="BZ72" s="1226"/>
      <c r="CA72" s="1226"/>
      <c r="CB72" s="1226"/>
      <c r="CC72" s="1226"/>
      <c r="CD72" s="1226"/>
      <c r="CE72" s="1226"/>
      <c r="CF72" s="1226" t="s">
        <v>528</v>
      </c>
      <c r="CG72" s="1226"/>
      <c r="CH72" s="1226"/>
      <c r="CI72" s="1226"/>
      <c r="CJ72" s="1226"/>
      <c r="CK72" s="1226"/>
      <c r="CL72" s="1226"/>
      <c r="CM72" s="1226"/>
      <c r="CN72" s="1226" t="s">
        <v>529</v>
      </c>
      <c r="CO72" s="1226"/>
      <c r="CP72" s="1226"/>
      <c r="CQ72" s="1226"/>
      <c r="CR72" s="1226"/>
      <c r="CS72" s="1226"/>
      <c r="CT72" s="1226"/>
      <c r="CU72" s="1226"/>
      <c r="CV72" s="1226" t="s">
        <v>530</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562</v>
      </c>
      <c r="AO73" s="1230"/>
      <c r="AP73" s="1230"/>
      <c r="AQ73" s="1230"/>
      <c r="AR73" s="1230"/>
      <c r="AS73" s="1230"/>
      <c r="AT73" s="1230"/>
      <c r="AU73" s="1230"/>
      <c r="AV73" s="1230"/>
      <c r="AW73" s="1230"/>
      <c r="AX73" s="1230"/>
      <c r="AY73" s="1230"/>
      <c r="AZ73" s="1230"/>
      <c r="BA73" s="1230"/>
      <c r="BB73" s="1230" t="s">
        <v>563</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568</v>
      </c>
      <c r="BC75" s="1230"/>
      <c r="BD75" s="1230"/>
      <c r="BE75" s="1230"/>
      <c r="BF75" s="1230"/>
      <c r="BG75" s="1230"/>
      <c r="BH75" s="1230"/>
      <c r="BI75" s="1230"/>
      <c r="BJ75" s="1230"/>
      <c r="BK75" s="1230"/>
      <c r="BL75" s="1230"/>
      <c r="BM75" s="1230"/>
      <c r="BN75" s="1230"/>
      <c r="BO75" s="1230"/>
      <c r="BP75" s="1231">
        <v>10.199999999999999</v>
      </c>
      <c r="BQ75" s="1231"/>
      <c r="BR75" s="1231"/>
      <c r="BS75" s="1231"/>
      <c r="BT75" s="1231"/>
      <c r="BU75" s="1231"/>
      <c r="BV75" s="1231"/>
      <c r="BW75" s="1231"/>
      <c r="BX75" s="1231">
        <v>9.6999999999999993</v>
      </c>
      <c r="BY75" s="1231"/>
      <c r="BZ75" s="1231"/>
      <c r="CA75" s="1231"/>
      <c r="CB75" s="1231"/>
      <c r="CC75" s="1231"/>
      <c r="CD75" s="1231"/>
      <c r="CE75" s="1231"/>
      <c r="CF75" s="1231">
        <v>10.5</v>
      </c>
      <c r="CG75" s="1231"/>
      <c r="CH75" s="1231"/>
      <c r="CI75" s="1231"/>
      <c r="CJ75" s="1231"/>
      <c r="CK75" s="1231"/>
      <c r="CL75" s="1231"/>
      <c r="CM75" s="1231"/>
      <c r="CN75" s="1231">
        <v>11.6</v>
      </c>
      <c r="CO75" s="1231"/>
      <c r="CP75" s="1231"/>
      <c r="CQ75" s="1231"/>
      <c r="CR75" s="1231"/>
      <c r="CS75" s="1231"/>
      <c r="CT75" s="1231"/>
      <c r="CU75" s="1231"/>
      <c r="CV75" s="1231">
        <v>13.4</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565</v>
      </c>
      <c r="AO77" s="1226"/>
      <c r="AP77" s="1226"/>
      <c r="AQ77" s="1226"/>
      <c r="AR77" s="1226"/>
      <c r="AS77" s="1226"/>
      <c r="AT77" s="1226"/>
      <c r="AU77" s="1226"/>
      <c r="AV77" s="1226"/>
      <c r="AW77" s="1226"/>
      <c r="AX77" s="1226"/>
      <c r="AY77" s="1226"/>
      <c r="AZ77" s="1226"/>
      <c r="BA77" s="1226"/>
      <c r="BB77" s="1230" t="s">
        <v>563</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568</v>
      </c>
      <c r="BC79" s="1230"/>
      <c r="BD79" s="1230"/>
      <c r="BE79" s="1230"/>
      <c r="BF79" s="1230"/>
      <c r="BG79" s="1230"/>
      <c r="BH79" s="1230"/>
      <c r="BI79" s="1230"/>
      <c r="BJ79" s="1230"/>
      <c r="BK79" s="1230"/>
      <c r="BL79" s="1230"/>
      <c r="BM79" s="1230"/>
      <c r="BN79" s="1230"/>
      <c r="BO79" s="1230"/>
      <c r="BP79" s="1231">
        <v>7.3</v>
      </c>
      <c r="BQ79" s="1231"/>
      <c r="BR79" s="1231"/>
      <c r="BS79" s="1231"/>
      <c r="BT79" s="1231"/>
      <c r="BU79" s="1231"/>
      <c r="BV79" s="1231"/>
      <c r="BW79" s="1231"/>
      <c r="BX79" s="1231">
        <v>7.4</v>
      </c>
      <c r="BY79" s="1231"/>
      <c r="BZ79" s="1231"/>
      <c r="CA79" s="1231"/>
      <c r="CB79" s="1231"/>
      <c r="CC79" s="1231"/>
      <c r="CD79" s="1231"/>
      <c r="CE79" s="1231"/>
      <c r="CF79" s="1231">
        <v>7.5</v>
      </c>
      <c r="CG79" s="1231"/>
      <c r="CH79" s="1231"/>
      <c r="CI79" s="1231"/>
      <c r="CJ79" s="1231"/>
      <c r="CK79" s="1231"/>
      <c r="CL79" s="1231"/>
      <c r="CM79" s="1231"/>
      <c r="CN79" s="1231">
        <v>7.5</v>
      </c>
      <c r="CO79" s="1231"/>
      <c r="CP79" s="1231"/>
      <c r="CQ79" s="1231"/>
      <c r="CR79" s="1231"/>
      <c r="CS79" s="1231"/>
      <c r="CT79" s="1231"/>
      <c r="CU79" s="1231"/>
      <c r="CV79" s="1231">
        <v>7.7</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CECuvYec0kTYqPtlWka624lI+5veMvbdNUx/b8IEKFisZc0dmdidhPBa9zOSKgLtFjyye+9lgMT8WVEzZ0Zepw==" saltValue="lTyQVZP93njshngHEoZsx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C175E-E2F6-4A09-887B-D638FD5FD683}">
  <sheetPr codeName="Sheet11">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OFIwc3qp4mOiDxQZtvYOVZHOBik3LF6tAAXvAhYRYZUC5A3hbNumKD2nL501Z6wIwYDLjxSz0/Ju3aYs1braIQ==" saltValue="Ycfnz6wS5V6svDQ3cYsZ9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5152C-3253-4C2E-AF21-C3945CFB8B9C}">
  <sheetPr codeName="Sheet12">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mGFFcPJBTD86+FKziTdQ6tVhs7aGUqQStmsfvlZZHrA3R0OH0xRAf6ppclY/MGx9D4F2afm1QCCSYYwu/iCxbw==" saltValue="zhCuhzlQ/2H6KyNFYwQKy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207777</v>
      </c>
      <c r="E3" s="154"/>
      <c r="F3" s="155">
        <v>268375</v>
      </c>
      <c r="G3" s="156"/>
      <c r="H3" s="157"/>
    </row>
    <row r="4" spans="1:8" x14ac:dyDescent="0.15">
      <c r="A4" s="158"/>
      <c r="B4" s="159"/>
      <c r="C4" s="160"/>
      <c r="D4" s="161">
        <v>59700</v>
      </c>
      <c r="E4" s="162"/>
      <c r="F4" s="163">
        <v>119602</v>
      </c>
      <c r="G4" s="164"/>
      <c r="H4" s="165"/>
    </row>
    <row r="5" spans="1:8" x14ac:dyDescent="0.15">
      <c r="A5" s="146" t="s">
        <v>520</v>
      </c>
      <c r="B5" s="151"/>
      <c r="C5" s="152"/>
      <c r="D5" s="153">
        <v>866148</v>
      </c>
      <c r="E5" s="154"/>
      <c r="F5" s="155">
        <v>301035</v>
      </c>
      <c r="G5" s="156"/>
      <c r="H5" s="157"/>
    </row>
    <row r="6" spans="1:8" x14ac:dyDescent="0.15">
      <c r="A6" s="158"/>
      <c r="B6" s="159"/>
      <c r="C6" s="160"/>
      <c r="D6" s="161">
        <v>69720</v>
      </c>
      <c r="E6" s="162"/>
      <c r="F6" s="163">
        <v>154376</v>
      </c>
      <c r="G6" s="164"/>
      <c r="H6" s="165"/>
    </row>
    <row r="7" spans="1:8" x14ac:dyDescent="0.15">
      <c r="A7" s="146" t="s">
        <v>521</v>
      </c>
      <c r="B7" s="151"/>
      <c r="C7" s="152"/>
      <c r="D7" s="153">
        <v>758811</v>
      </c>
      <c r="E7" s="154"/>
      <c r="F7" s="155">
        <v>277467</v>
      </c>
      <c r="G7" s="156"/>
      <c r="H7" s="157"/>
    </row>
    <row r="8" spans="1:8" x14ac:dyDescent="0.15">
      <c r="A8" s="158"/>
      <c r="B8" s="159"/>
      <c r="C8" s="160"/>
      <c r="D8" s="161">
        <v>186374</v>
      </c>
      <c r="E8" s="162"/>
      <c r="F8" s="163">
        <v>128378</v>
      </c>
      <c r="G8" s="164"/>
      <c r="H8" s="165"/>
    </row>
    <row r="9" spans="1:8" x14ac:dyDescent="0.15">
      <c r="A9" s="146" t="s">
        <v>522</v>
      </c>
      <c r="B9" s="151"/>
      <c r="C9" s="152"/>
      <c r="D9" s="153">
        <v>626432</v>
      </c>
      <c r="E9" s="154"/>
      <c r="F9" s="155">
        <v>282256</v>
      </c>
      <c r="G9" s="156"/>
      <c r="H9" s="157"/>
    </row>
    <row r="10" spans="1:8" x14ac:dyDescent="0.15">
      <c r="A10" s="158"/>
      <c r="B10" s="159"/>
      <c r="C10" s="160"/>
      <c r="D10" s="161">
        <v>213479</v>
      </c>
      <c r="E10" s="162"/>
      <c r="F10" s="163">
        <v>145453</v>
      </c>
      <c r="G10" s="164"/>
      <c r="H10" s="165"/>
    </row>
    <row r="11" spans="1:8" x14ac:dyDescent="0.15">
      <c r="A11" s="146" t="s">
        <v>523</v>
      </c>
      <c r="B11" s="151"/>
      <c r="C11" s="152"/>
      <c r="D11" s="153">
        <v>559574</v>
      </c>
      <c r="E11" s="154"/>
      <c r="F11" s="155">
        <v>295341</v>
      </c>
      <c r="G11" s="156"/>
      <c r="H11" s="157"/>
    </row>
    <row r="12" spans="1:8" x14ac:dyDescent="0.15">
      <c r="A12" s="158"/>
      <c r="B12" s="159"/>
      <c r="C12" s="166"/>
      <c r="D12" s="161">
        <v>201223</v>
      </c>
      <c r="E12" s="162"/>
      <c r="F12" s="163">
        <v>137402</v>
      </c>
      <c r="G12" s="164"/>
      <c r="H12" s="165"/>
    </row>
    <row r="13" spans="1:8" x14ac:dyDescent="0.15">
      <c r="A13" s="146"/>
      <c r="B13" s="151"/>
      <c r="C13" s="152"/>
      <c r="D13" s="153">
        <v>603748</v>
      </c>
      <c r="E13" s="154"/>
      <c r="F13" s="155">
        <v>284895</v>
      </c>
      <c r="G13" s="167"/>
      <c r="H13" s="157"/>
    </row>
    <row r="14" spans="1:8" x14ac:dyDescent="0.15">
      <c r="A14" s="158"/>
      <c r="B14" s="159"/>
      <c r="C14" s="160"/>
      <c r="D14" s="161">
        <v>146099</v>
      </c>
      <c r="E14" s="162"/>
      <c r="F14" s="163">
        <v>137042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44.91</v>
      </c>
      <c r="C19" s="168">
        <f>ROUND(VALUE(SUBSTITUTE(実質収支比率等に係る経年分析!G$48,"▲","-")),2)</f>
        <v>17.18</v>
      </c>
      <c r="D19" s="168">
        <f>ROUND(VALUE(SUBSTITUTE(実質収支比率等に係る経年分析!H$48,"▲","-")),2)</f>
        <v>15.74</v>
      </c>
      <c r="E19" s="168">
        <f>ROUND(VALUE(SUBSTITUTE(実質収支比率等に係る経年分析!I$48,"▲","-")),2)</f>
        <v>6.52</v>
      </c>
      <c r="F19" s="168">
        <f>ROUND(VALUE(SUBSTITUTE(実質収支比率等に係る経年分析!J$48,"▲","-")),2)</f>
        <v>9.93</v>
      </c>
    </row>
    <row r="20" spans="1:11" x14ac:dyDescent="0.15">
      <c r="A20" s="168" t="s">
        <v>53</v>
      </c>
      <c r="B20" s="168">
        <f>ROUND(VALUE(SUBSTITUTE(実質収支比率等に係る経年分析!F$47,"▲","-")),2)</f>
        <v>28.16</v>
      </c>
      <c r="C20" s="168">
        <f>ROUND(VALUE(SUBSTITUTE(実質収支比率等に係る経年分析!G$47,"▲","-")),2)</f>
        <v>26.36</v>
      </c>
      <c r="D20" s="168">
        <f>ROUND(VALUE(SUBSTITUTE(実質収支比率等に係る経年分析!H$47,"▲","-")),2)</f>
        <v>23.89</v>
      </c>
      <c r="E20" s="168">
        <f>ROUND(VALUE(SUBSTITUTE(実質収支比率等に係る経年分析!I$47,"▲","-")),2)</f>
        <v>24.03</v>
      </c>
      <c r="F20" s="168">
        <f>ROUND(VALUE(SUBSTITUTE(実質収支比率等に係る経年分析!J$47,"▲","-")),2)</f>
        <v>18.690000000000001</v>
      </c>
    </row>
    <row r="21" spans="1:11" x14ac:dyDescent="0.15">
      <c r="A21" s="168" t="s">
        <v>54</v>
      </c>
      <c r="B21" s="168">
        <f>IF(ISNUMBER(VALUE(SUBSTITUTE(実質収支比率等に係る経年分析!F$49,"▲","-"))),ROUND(VALUE(SUBSTITUTE(実質収支比率等に係る経年分析!F$49,"▲","-")),2),NA())</f>
        <v>-10.87</v>
      </c>
      <c r="C21" s="168">
        <f>IF(ISNUMBER(VALUE(SUBSTITUTE(実質収支比率等に係る経年分析!G$49,"▲","-"))),ROUND(VALUE(SUBSTITUTE(実質収支比率等に係る経年分析!G$49,"▲","-")),2),NA())</f>
        <v>-22.2</v>
      </c>
      <c r="D21" s="168">
        <f>IF(ISNUMBER(VALUE(SUBSTITUTE(実質収支比率等に係る経年分析!H$49,"▲","-"))),ROUND(VALUE(SUBSTITUTE(実質収支比率等に係る経年分析!H$49,"▲","-")),2),NA())</f>
        <v>0.25</v>
      </c>
      <c r="E21" s="168">
        <f>IF(ISNUMBER(VALUE(SUBSTITUTE(実質収支比率等に係る経年分析!I$49,"▲","-"))),ROUND(VALUE(SUBSTITUTE(実質収支比率等に係る経年分析!I$49,"▲","-")),2),NA())</f>
        <v>-9.24</v>
      </c>
      <c r="F21" s="168">
        <f>IF(ISNUMBER(VALUE(SUBSTITUTE(実質収支比率等に係る経年分析!J$49,"▲","-"))),ROUND(VALUE(SUBSTITUTE(実質収支比率等に係る経年分析!J$49,"▲","-")),2),NA())</f>
        <v>7.91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介護保険事業特別会計介護サービス事業勘定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1.07</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0.32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0.08</v>
      </c>
    </row>
    <row r="32" spans="1:11" x14ac:dyDescent="0.15">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0.09</v>
      </c>
    </row>
    <row r="33" spans="1:16" x14ac:dyDescent="0.15">
      <c r="A33" s="169" t="str">
        <f>IF(連結実質赤字比率に係る赤字・黒字の構成分析!C$37="",NA(),連結実質赤字比率に係る赤字・黒字の構成分析!C$37)</f>
        <v>簡易水道事業特別会計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0.88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0.95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0.31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0.45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0.48</v>
      </c>
    </row>
    <row r="34" spans="1:16" x14ac:dyDescent="0.15">
      <c r="A34" s="169" t="str">
        <f>IF(連結実質赤字比率に係る赤字・黒字の構成分析!C$36="",NA(),連結実質赤字比率に係る赤字・黒字の構成分析!C$36)</f>
        <v>公共下水道事業特別会計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0.35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0.33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0.73</v>
      </c>
    </row>
    <row r="35" spans="1:16" x14ac:dyDescent="0.15">
      <c r="A35" s="169" t="str">
        <f>IF(連結実質赤字比率に係る赤字・黒字の構成分析!C$35="",NA(),連結実質赤字比率に係る赤字・黒字の構成分析!C$35)</f>
        <v>介護保険事業特別会計保険事業勘定</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0.22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0.34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0.13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0.87</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44.9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17.170000000000002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15.74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6.52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9.92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608</v>
      </c>
      <c r="E42" s="170"/>
      <c r="F42" s="170"/>
      <c r="G42" s="170">
        <f>'実質公債費比率（分子）の構造'!L$52</f>
        <v>760</v>
      </c>
      <c r="H42" s="170"/>
      <c r="I42" s="170"/>
      <c r="J42" s="170">
        <f>'実質公債費比率（分子）の構造'!M$52</f>
        <v>862</v>
      </c>
      <c r="K42" s="170"/>
      <c r="L42" s="170"/>
      <c r="M42" s="170">
        <f>'実質公債費比率（分子）の構造'!N$52</f>
        <v>988</v>
      </c>
      <c r="N42" s="170"/>
      <c r="O42" s="170"/>
      <c r="P42" s="170">
        <f>'実質公債費比率（分子）の構造'!O$52</f>
        <v>1083</v>
      </c>
    </row>
    <row r="43" spans="1:16" x14ac:dyDescent="0.15">
      <c r="A43" s="170" t="s">
        <v>16</v>
      </c>
      <c r="B43" s="170">
        <f>'実質公債費比率（分子）の構造'!K$51</f>
        <v>0</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14</v>
      </c>
      <c r="C44" s="170"/>
      <c r="D44" s="170"/>
      <c r="E44" s="170">
        <f>'実質公債費比率（分子）の構造'!L$50</f>
        <v>2</v>
      </c>
      <c r="F44" s="170"/>
      <c r="G44" s="170"/>
      <c r="H44" s="170">
        <f>'実質公債費比率（分子）の構造'!M$50</f>
        <v>6</v>
      </c>
      <c r="I44" s="170"/>
      <c r="J44" s="170"/>
      <c r="K44" s="170">
        <f>'実質公債費比率（分子）の構造'!N$50</f>
        <v>8</v>
      </c>
      <c r="L44" s="170"/>
      <c r="M44" s="170"/>
      <c r="N44" s="170">
        <f>'実質公債費比率（分子）の構造'!O$50</f>
        <v>8</v>
      </c>
      <c r="O44" s="170"/>
      <c r="P44" s="170"/>
    </row>
    <row r="45" spans="1:16" x14ac:dyDescent="0.15">
      <c r="A45" s="170" t="s">
        <v>63</v>
      </c>
      <c r="B45" s="170">
        <f>'実質公債費比率（分子）の構造'!K$49</f>
        <v>35</v>
      </c>
      <c r="C45" s="170"/>
      <c r="D45" s="170"/>
      <c r="E45" s="170">
        <f>'実質公債費比率（分子）の構造'!L$49</f>
        <v>33</v>
      </c>
      <c r="F45" s="170"/>
      <c r="G45" s="170"/>
      <c r="H45" s="170">
        <f>'実質公債費比率（分子）の構造'!M$49</f>
        <v>33</v>
      </c>
      <c r="I45" s="170"/>
      <c r="J45" s="170"/>
      <c r="K45" s="170">
        <f>'実質公債費比率（分子）の構造'!N$49</f>
        <v>25</v>
      </c>
      <c r="L45" s="170"/>
      <c r="M45" s="170"/>
      <c r="N45" s="170">
        <f>'実質公債費比率（分子）の構造'!O$49</f>
        <v>17</v>
      </c>
      <c r="O45" s="170"/>
      <c r="P45" s="170"/>
    </row>
    <row r="46" spans="1:16" x14ac:dyDescent="0.15">
      <c r="A46" s="170" t="s">
        <v>64</v>
      </c>
      <c r="B46" s="170">
        <f>'実質公債費比率（分子）の構造'!K$48</f>
        <v>177</v>
      </c>
      <c r="C46" s="170"/>
      <c r="D46" s="170"/>
      <c r="E46" s="170">
        <f>'実質公債費比率（分子）の構造'!L$48</f>
        <v>250</v>
      </c>
      <c r="F46" s="170"/>
      <c r="G46" s="170"/>
      <c r="H46" s="170">
        <f>'実質公債費比率（分子）の構造'!M$48</f>
        <v>266</v>
      </c>
      <c r="I46" s="170"/>
      <c r="J46" s="170"/>
      <c r="K46" s="170">
        <f>'実質公債費比率（分子）の構造'!N$48</f>
        <v>301</v>
      </c>
      <c r="L46" s="170"/>
      <c r="M46" s="170"/>
      <c r="N46" s="170">
        <f>'実質公債費比率（分子）の構造'!O$48</f>
        <v>334</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685</v>
      </c>
      <c r="C49" s="170"/>
      <c r="D49" s="170"/>
      <c r="E49" s="170">
        <f>'実質公債費比率（分子）の構造'!L$45</f>
        <v>782</v>
      </c>
      <c r="F49" s="170"/>
      <c r="G49" s="170"/>
      <c r="H49" s="170">
        <f>'実質公債費比率（分子）の構造'!M$45</f>
        <v>960</v>
      </c>
      <c r="I49" s="170"/>
      <c r="J49" s="170"/>
      <c r="K49" s="170">
        <f>'実質公債費比率（分子）の構造'!N$45</f>
        <v>1099</v>
      </c>
      <c r="L49" s="170"/>
      <c r="M49" s="170"/>
      <c r="N49" s="170">
        <f>'実質公債費比率（分子）の構造'!O$45</f>
        <v>1245</v>
      </c>
      <c r="O49" s="170"/>
      <c r="P49" s="170"/>
    </row>
    <row r="50" spans="1:16" x14ac:dyDescent="0.15">
      <c r="A50" s="170" t="s">
        <v>67</v>
      </c>
      <c r="B50" s="170" t="e">
        <f>NA()</f>
        <v>#N/A</v>
      </c>
      <c r="C50" s="170">
        <f>IF(ISNUMBER('実質公債費比率（分子）の構造'!K$53),'実質公債費比率（分子）の構造'!K$53,NA())</f>
        <v>303</v>
      </c>
      <c r="D50" s="170" t="e">
        <f>NA()</f>
        <v>#N/A</v>
      </c>
      <c r="E50" s="170" t="e">
        <f>NA()</f>
        <v>#N/A</v>
      </c>
      <c r="F50" s="170">
        <f>IF(ISNUMBER('実質公債費比率（分子）の構造'!L$53),'実質公債費比率（分子）の構造'!L$53,NA())</f>
        <v>307</v>
      </c>
      <c r="G50" s="170" t="e">
        <f>NA()</f>
        <v>#N/A</v>
      </c>
      <c r="H50" s="170" t="e">
        <f>NA()</f>
        <v>#N/A</v>
      </c>
      <c r="I50" s="170">
        <f>IF(ISNUMBER('実質公債費比率（分子）の構造'!M$53),'実質公債費比率（分子）の構造'!M$53,NA())</f>
        <v>403</v>
      </c>
      <c r="J50" s="170" t="e">
        <f>NA()</f>
        <v>#N/A</v>
      </c>
      <c r="K50" s="170" t="e">
        <f>NA()</f>
        <v>#N/A</v>
      </c>
      <c r="L50" s="170">
        <f>IF(ISNUMBER('実質公債費比率（分子）の構造'!N$53),'実質公債費比率（分子）の構造'!N$53,NA())</f>
        <v>445</v>
      </c>
      <c r="M50" s="170" t="e">
        <f>NA()</f>
        <v>#N/A</v>
      </c>
      <c r="N50" s="170" t="e">
        <f>NA()</f>
        <v>#N/A</v>
      </c>
      <c r="O50" s="170">
        <f>IF(ISNUMBER('実質公債費比率（分子）の構造'!O$53),'実質公債費比率（分子）の構造'!O$53,NA())</f>
        <v>521</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9151</v>
      </c>
      <c r="E56" s="169"/>
      <c r="F56" s="169"/>
      <c r="G56" s="169">
        <f>'将来負担比率（分子）の構造'!J$52</f>
        <v>9582</v>
      </c>
      <c r="H56" s="169"/>
      <c r="I56" s="169"/>
      <c r="J56" s="169">
        <f>'将来負担比率（分子）の構造'!K$52</f>
        <v>9851</v>
      </c>
      <c r="K56" s="169"/>
      <c r="L56" s="169"/>
      <c r="M56" s="169">
        <f>'将来負担比率（分子）の構造'!L$52</f>
        <v>9603</v>
      </c>
      <c r="N56" s="169"/>
      <c r="O56" s="169"/>
      <c r="P56" s="169">
        <f>'将来負担比率（分子）の構造'!M$52</f>
        <v>9849</v>
      </c>
    </row>
    <row r="57" spans="1:16" x14ac:dyDescent="0.15">
      <c r="A57" s="169" t="s">
        <v>42</v>
      </c>
      <c r="B57" s="169"/>
      <c r="C57" s="169"/>
      <c r="D57" s="169">
        <f>'将来負担比率（分子）の構造'!I$51</f>
        <v>1106</v>
      </c>
      <c r="E57" s="169"/>
      <c r="F57" s="169"/>
      <c r="G57" s="169">
        <f>'将来負担比率（分子）の構造'!J$51</f>
        <v>1621</v>
      </c>
      <c r="H57" s="169"/>
      <c r="I57" s="169"/>
      <c r="J57" s="169">
        <f>'将来負担比率（分子）の構造'!K$51</f>
        <v>1505</v>
      </c>
      <c r="K57" s="169"/>
      <c r="L57" s="169"/>
      <c r="M57" s="169">
        <f>'将来負担比率（分子）の構造'!L$51</f>
        <v>1490</v>
      </c>
      <c r="N57" s="169"/>
      <c r="O57" s="169"/>
      <c r="P57" s="169">
        <f>'将来負担比率（分子）の構造'!M$51</f>
        <v>1012</v>
      </c>
    </row>
    <row r="58" spans="1:16" x14ac:dyDescent="0.15">
      <c r="A58" s="169" t="s">
        <v>41</v>
      </c>
      <c r="B58" s="169"/>
      <c r="C58" s="169"/>
      <c r="D58" s="169">
        <f>'将来負担比率（分子）の構造'!I$50</f>
        <v>8061</v>
      </c>
      <c r="E58" s="169"/>
      <c r="F58" s="169"/>
      <c r="G58" s="169">
        <f>'将来負担比率（分子）の構造'!J$50</f>
        <v>9177</v>
      </c>
      <c r="H58" s="169"/>
      <c r="I58" s="169"/>
      <c r="J58" s="169">
        <f>'将来負担比率（分子）の構造'!K$50</f>
        <v>10379</v>
      </c>
      <c r="K58" s="169"/>
      <c r="L58" s="169"/>
      <c r="M58" s="169">
        <f>'将来負担比率（分子）の構造'!L$50</f>
        <v>10606</v>
      </c>
      <c r="N58" s="169"/>
      <c r="O58" s="169"/>
      <c r="P58" s="169">
        <f>'将来負担比率（分子）の構造'!M$50</f>
        <v>9685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967</v>
      </c>
      <c r="C62" s="169"/>
      <c r="D62" s="169"/>
      <c r="E62" s="169">
        <f>'将来負担比率（分子）の構造'!J$45</f>
        <v>925</v>
      </c>
      <c r="F62" s="169"/>
      <c r="G62" s="169"/>
      <c r="H62" s="169">
        <f>'将来負担比率（分子）の構造'!K$45</f>
        <v>762</v>
      </c>
      <c r="I62" s="169"/>
      <c r="J62" s="169"/>
      <c r="K62" s="169">
        <f>'将来負担比率（分子）の構造'!L$45</f>
        <v>750</v>
      </c>
      <c r="L62" s="169"/>
      <c r="M62" s="169"/>
      <c r="N62" s="169">
        <f>'将来負担比率（分子）の構造'!M$45</f>
        <v>606</v>
      </c>
      <c r="O62" s="169"/>
      <c r="P62" s="169"/>
    </row>
    <row r="63" spans="1:16" x14ac:dyDescent="0.15">
      <c r="A63" s="169" t="s">
        <v>34</v>
      </c>
      <c r="B63" s="169">
        <f>'将来負担比率（分子）の構造'!I$44</f>
        <v>124</v>
      </c>
      <c r="C63" s="169"/>
      <c r="D63" s="169"/>
      <c r="E63" s="169">
        <f>'将来負担比率（分子）の構造'!J$44</f>
        <v>95</v>
      </c>
      <c r="F63" s="169"/>
      <c r="G63" s="169"/>
      <c r="H63" s="169">
        <f>'将来負担比率（分子）の構造'!K$44</f>
        <v>59</v>
      </c>
      <c r="I63" s="169"/>
      <c r="J63" s="169"/>
      <c r="K63" s="169">
        <f>'将来負担比率（分子）の構造'!L$44</f>
        <v>39</v>
      </c>
      <c r="L63" s="169"/>
      <c r="M63" s="169"/>
      <c r="N63" s="169">
        <f>'将来負担比率（分子）の構造'!M$44</f>
        <v>55</v>
      </c>
      <c r="O63" s="169"/>
      <c r="P63" s="169"/>
    </row>
    <row r="64" spans="1:16" x14ac:dyDescent="0.15">
      <c r="A64" s="169" t="s">
        <v>33</v>
      </c>
      <c r="B64" s="169">
        <f>'将来負担比率（分子）の構造'!I$43</f>
        <v>4856</v>
      </c>
      <c r="C64" s="169"/>
      <c r="D64" s="169"/>
      <c r="E64" s="169">
        <f>'将来負担比率（分子）の構造'!J$43</f>
        <v>5456</v>
      </c>
      <c r="F64" s="169"/>
      <c r="G64" s="169"/>
      <c r="H64" s="169">
        <f>'将来負担比率（分子）の構造'!K$43</f>
        <v>5390</v>
      </c>
      <c r="I64" s="169"/>
      <c r="J64" s="169"/>
      <c r="K64" s="169">
        <f>'将来負担比率（分子）の構造'!L$43</f>
        <v>4751</v>
      </c>
      <c r="L64" s="169"/>
      <c r="M64" s="169"/>
      <c r="N64" s="169">
        <f>'将来負担比率（分子）の構造'!M$43</f>
        <v>4389</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10403</v>
      </c>
      <c r="C66" s="169"/>
      <c r="D66" s="169"/>
      <c r="E66" s="169">
        <f>'将来負担比率（分子）の構造'!J$41</f>
        <v>11711</v>
      </c>
      <c r="F66" s="169"/>
      <c r="G66" s="169"/>
      <c r="H66" s="169">
        <f>'将来負担比率（分子）の構造'!K$41</f>
        <v>12396</v>
      </c>
      <c r="I66" s="169"/>
      <c r="J66" s="169"/>
      <c r="K66" s="169">
        <f>'将来負担比率（分子）の構造'!L$41</f>
        <v>12277</v>
      </c>
      <c r="L66" s="169"/>
      <c r="M66" s="169"/>
      <c r="N66" s="169">
        <f>'将来負担比率（分子）の構造'!M$41</f>
        <v>11566</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1007</v>
      </c>
      <c r="C72" s="173">
        <f>基金残高に係る経年分析!G55</f>
        <v>1009</v>
      </c>
      <c r="D72" s="173">
        <f>基金残高に係る経年分析!H55</f>
        <v>816</v>
      </c>
    </row>
    <row r="73" spans="1:16" x14ac:dyDescent="0.15">
      <c r="A73" s="172" t="s">
        <v>74</v>
      </c>
      <c r="B73" s="173">
        <f>基金残高に係る経年分析!F56</f>
        <v>2441</v>
      </c>
      <c r="C73" s="173">
        <f>基金残高に係る経年分析!G56</f>
        <v>2491</v>
      </c>
      <c r="D73" s="173">
        <f>基金残高に係る経年分析!H56</f>
        <v>2074</v>
      </c>
    </row>
    <row r="74" spans="1:16" x14ac:dyDescent="0.15">
      <c r="A74" s="172" t="s">
        <v>75</v>
      </c>
      <c r="B74" s="173">
        <f>基金残高に係る経年分析!F57</f>
        <v>6826</v>
      </c>
      <c r="C74" s="173">
        <f>基金残高に係る経年分析!G57</f>
        <v>6996</v>
      </c>
      <c r="D74" s="173">
        <f>基金残高に係る経年分析!H57</f>
        <v>6714</v>
      </c>
    </row>
  </sheetData>
  <sheetProtection algorithmName="SHA-512" hashValue="YvKMpHCpI1lKFpqUBAe+F4lDVmHzv5CprnUhoNoMiBNIbIGd5eXt1Q2kTuiS7C9IkfestG90zP1EepnvhaAUYw==" saltValue="cUhI5lyQrtGKyufYZR3h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203</v>
      </c>
      <c r="DI1" s="705"/>
      <c r="DJ1" s="705"/>
      <c r="DK1" s="705"/>
      <c r="DL1" s="705"/>
      <c r="DM1" s="705"/>
      <c r="DN1" s="706"/>
      <c r="DO1" s="208"/>
      <c r="DP1" s="704" t="s">
        <v>204</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1626482</v>
      </c>
      <c r="S5" s="664"/>
      <c r="T5" s="664"/>
      <c r="U5" s="664"/>
      <c r="V5" s="664"/>
      <c r="W5" s="664"/>
      <c r="X5" s="664"/>
      <c r="Y5" s="689"/>
      <c r="Z5" s="702">
        <v>14.5</v>
      </c>
      <c r="AA5" s="702"/>
      <c r="AB5" s="702"/>
      <c r="AC5" s="702"/>
      <c r="AD5" s="703">
        <v>1626482</v>
      </c>
      <c r="AE5" s="703"/>
      <c r="AF5" s="703"/>
      <c r="AG5" s="703"/>
      <c r="AH5" s="703"/>
      <c r="AI5" s="703"/>
      <c r="AJ5" s="703"/>
      <c r="AK5" s="703"/>
      <c r="AL5" s="690">
        <v>37.700000000000003</v>
      </c>
      <c r="AM5" s="672"/>
      <c r="AN5" s="672"/>
      <c r="AO5" s="691"/>
      <c r="AP5" s="666" t="s">
        <v>217</v>
      </c>
      <c r="AQ5" s="667"/>
      <c r="AR5" s="667"/>
      <c r="AS5" s="667"/>
      <c r="AT5" s="667"/>
      <c r="AU5" s="667"/>
      <c r="AV5" s="667"/>
      <c r="AW5" s="667"/>
      <c r="AX5" s="667"/>
      <c r="AY5" s="667"/>
      <c r="AZ5" s="667"/>
      <c r="BA5" s="667"/>
      <c r="BB5" s="667"/>
      <c r="BC5" s="667"/>
      <c r="BD5" s="667"/>
      <c r="BE5" s="667"/>
      <c r="BF5" s="668"/>
      <c r="BG5" s="608">
        <v>1626482</v>
      </c>
      <c r="BH5" s="609"/>
      <c r="BI5" s="609"/>
      <c r="BJ5" s="609"/>
      <c r="BK5" s="609"/>
      <c r="BL5" s="609"/>
      <c r="BM5" s="609"/>
      <c r="BN5" s="610"/>
      <c r="BO5" s="646">
        <v>100</v>
      </c>
      <c r="BP5" s="646"/>
      <c r="BQ5" s="646"/>
      <c r="BR5" s="646"/>
      <c r="BS5" s="647">
        <v>9095</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111955</v>
      </c>
      <c r="S6" s="609"/>
      <c r="T6" s="609"/>
      <c r="U6" s="609"/>
      <c r="V6" s="609"/>
      <c r="W6" s="609"/>
      <c r="X6" s="609"/>
      <c r="Y6" s="610"/>
      <c r="Z6" s="646">
        <v>1</v>
      </c>
      <c r="AA6" s="646"/>
      <c r="AB6" s="646"/>
      <c r="AC6" s="646"/>
      <c r="AD6" s="647">
        <v>111955</v>
      </c>
      <c r="AE6" s="647"/>
      <c r="AF6" s="647"/>
      <c r="AG6" s="647"/>
      <c r="AH6" s="647"/>
      <c r="AI6" s="647"/>
      <c r="AJ6" s="647"/>
      <c r="AK6" s="647"/>
      <c r="AL6" s="611">
        <v>2.6</v>
      </c>
      <c r="AM6" s="612"/>
      <c r="AN6" s="612"/>
      <c r="AO6" s="648"/>
      <c r="AP6" s="605" t="s">
        <v>222</v>
      </c>
      <c r="AQ6" s="606"/>
      <c r="AR6" s="606"/>
      <c r="AS6" s="606"/>
      <c r="AT6" s="606"/>
      <c r="AU6" s="606"/>
      <c r="AV6" s="606"/>
      <c r="AW6" s="606"/>
      <c r="AX6" s="606"/>
      <c r="AY6" s="606"/>
      <c r="AZ6" s="606"/>
      <c r="BA6" s="606"/>
      <c r="BB6" s="606"/>
      <c r="BC6" s="606"/>
      <c r="BD6" s="606"/>
      <c r="BE6" s="606"/>
      <c r="BF6" s="607"/>
      <c r="BG6" s="608">
        <v>1626482</v>
      </c>
      <c r="BH6" s="609"/>
      <c r="BI6" s="609"/>
      <c r="BJ6" s="609"/>
      <c r="BK6" s="609"/>
      <c r="BL6" s="609"/>
      <c r="BM6" s="609"/>
      <c r="BN6" s="610"/>
      <c r="BO6" s="646">
        <v>100</v>
      </c>
      <c r="BP6" s="646"/>
      <c r="BQ6" s="646"/>
      <c r="BR6" s="646"/>
      <c r="BS6" s="647">
        <v>9095</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76419</v>
      </c>
      <c r="CS6" s="609"/>
      <c r="CT6" s="609"/>
      <c r="CU6" s="609"/>
      <c r="CV6" s="609"/>
      <c r="CW6" s="609"/>
      <c r="CX6" s="609"/>
      <c r="CY6" s="610"/>
      <c r="CZ6" s="690">
        <v>0.7</v>
      </c>
      <c r="DA6" s="672"/>
      <c r="DB6" s="672"/>
      <c r="DC6" s="692"/>
      <c r="DD6" s="614">
        <v>1598</v>
      </c>
      <c r="DE6" s="609"/>
      <c r="DF6" s="609"/>
      <c r="DG6" s="609"/>
      <c r="DH6" s="609"/>
      <c r="DI6" s="609"/>
      <c r="DJ6" s="609"/>
      <c r="DK6" s="609"/>
      <c r="DL6" s="609"/>
      <c r="DM6" s="609"/>
      <c r="DN6" s="609"/>
      <c r="DO6" s="609"/>
      <c r="DP6" s="610"/>
      <c r="DQ6" s="614">
        <v>76419</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200</v>
      </c>
      <c r="S7" s="609"/>
      <c r="T7" s="609"/>
      <c r="U7" s="609"/>
      <c r="V7" s="609"/>
      <c r="W7" s="609"/>
      <c r="X7" s="609"/>
      <c r="Y7" s="610"/>
      <c r="Z7" s="646">
        <v>0</v>
      </c>
      <c r="AA7" s="646"/>
      <c r="AB7" s="646"/>
      <c r="AC7" s="646"/>
      <c r="AD7" s="647">
        <v>200</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278794</v>
      </c>
      <c r="BH7" s="609"/>
      <c r="BI7" s="609"/>
      <c r="BJ7" s="609"/>
      <c r="BK7" s="609"/>
      <c r="BL7" s="609"/>
      <c r="BM7" s="609"/>
      <c r="BN7" s="610"/>
      <c r="BO7" s="646">
        <v>17.100000000000001</v>
      </c>
      <c r="BP7" s="646"/>
      <c r="BQ7" s="646"/>
      <c r="BR7" s="646"/>
      <c r="BS7" s="647">
        <v>9095</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1950746</v>
      </c>
      <c r="CS7" s="609"/>
      <c r="CT7" s="609"/>
      <c r="CU7" s="609"/>
      <c r="CV7" s="609"/>
      <c r="CW7" s="609"/>
      <c r="CX7" s="609"/>
      <c r="CY7" s="610"/>
      <c r="CZ7" s="646">
        <v>18.399999999999999</v>
      </c>
      <c r="DA7" s="646"/>
      <c r="DB7" s="646"/>
      <c r="DC7" s="646"/>
      <c r="DD7" s="614">
        <v>127444</v>
      </c>
      <c r="DE7" s="609"/>
      <c r="DF7" s="609"/>
      <c r="DG7" s="609"/>
      <c r="DH7" s="609"/>
      <c r="DI7" s="609"/>
      <c r="DJ7" s="609"/>
      <c r="DK7" s="609"/>
      <c r="DL7" s="609"/>
      <c r="DM7" s="609"/>
      <c r="DN7" s="609"/>
      <c r="DO7" s="609"/>
      <c r="DP7" s="610"/>
      <c r="DQ7" s="614">
        <v>1241164</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1885</v>
      </c>
      <c r="S8" s="609"/>
      <c r="T8" s="609"/>
      <c r="U8" s="609"/>
      <c r="V8" s="609"/>
      <c r="W8" s="609"/>
      <c r="X8" s="609"/>
      <c r="Y8" s="610"/>
      <c r="Z8" s="646">
        <v>0</v>
      </c>
      <c r="AA8" s="646"/>
      <c r="AB8" s="646"/>
      <c r="AC8" s="646"/>
      <c r="AD8" s="647">
        <v>1885</v>
      </c>
      <c r="AE8" s="647"/>
      <c r="AF8" s="647"/>
      <c r="AG8" s="647"/>
      <c r="AH8" s="647"/>
      <c r="AI8" s="647"/>
      <c r="AJ8" s="647"/>
      <c r="AK8" s="647"/>
      <c r="AL8" s="611">
        <v>0</v>
      </c>
      <c r="AM8" s="612"/>
      <c r="AN8" s="612"/>
      <c r="AO8" s="648"/>
      <c r="AP8" s="605" t="s">
        <v>228</v>
      </c>
      <c r="AQ8" s="606"/>
      <c r="AR8" s="606"/>
      <c r="AS8" s="606"/>
      <c r="AT8" s="606"/>
      <c r="AU8" s="606"/>
      <c r="AV8" s="606"/>
      <c r="AW8" s="606"/>
      <c r="AX8" s="606"/>
      <c r="AY8" s="606"/>
      <c r="AZ8" s="606"/>
      <c r="BA8" s="606"/>
      <c r="BB8" s="606"/>
      <c r="BC8" s="606"/>
      <c r="BD8" s="606"/>
      <c r="BE8" s="606"/>
      <c r="BF8" s="607"/>
      <c r="BG8" s="608">
        <v>7686</v>
      </c>
      <c r="BH8" s="609"/>
      <c r="BI8" s="609"/>
      <c r="BJ8" s="609"/>
      <c r="BK8" s="609"/>
      <c r="BL8" s="609"/>
      <c r="BM8" s="609"/>
      <c r="BN8" s="610"/>
      <c r="BO8" s="646">
        <v>0.5</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1360041</v>
      </c>
      <c r="CS8" s="609"/>
      <c r="CT8" s="609"/>
      <c r="CU8" s="609"/>
      <c r="CV8" s="609"/>
      <c r="CW8" s="609"/>
      <c r="CX8" s="609"/>
      <c r="CY8" s="610"/>
      <c r="CZ8" s="646">
        <v>12.8</v>
      </c>
      <c r="DA8" s="646"/>
      <c r="DB8" s="646"/>
      <c r="DC8" s="646"/>
      <c r="DD8" s="614">
        <v>31789</v>
      </c>
      <c r="DE8" s="609"/>
      <c r="DF8" s="609"/>
      <c r="DG8" s="609"/>
      <c r="DH8" s="609"/>
      <c r="DI8" s="609"/>
      <c r="DJ8" s="609"/>
      <c r="DK8" s="609"/>
      <c r="DL8" s="609"/>
      <c r="DM8" s="609"/>
      <c r="DN8" s="609"/>
      <c r="DO8" s="609"/>
      <c r="DP8" s="610"/>
      <c r="DQ8" s="614">
        <v>835075</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2194</v>
      </c>
      <c r="S9" s="609"/>
      <c r="T9" s="609"/>
      <c r="U9" s="609"/>
      <c r="V9" s="609"/>
      <c r="W9" s="609"/>
      <c r="X9" s="609"/>
      <c r="Y9" s="610"/>
      <c r="Z9" s="646">
        <v>0</v>
      </c>
      <c r="AA9" s="646"/>
      <c r="AB9" s="646"/>
      <c r="AC9" s="646"/>
      <c r="AD9" s="647">
        <v>2194</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212321</v>
      </c>
      <c r="BH9" s="609"/>
      <c r="BI9" s="609"/>
      <c r="BJ9" s="609"/>
      <c r="BK9" s="609"/>
      <c r="BL9" s="609"/>
      <c r="BM9" s="609"/>
      <c r="BN9" s="610"/>
      <c r="BO9" s="646">
        <v>13.1</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548337</v>
      </c>
      <c r="CS9" s="609"/>
      <c r="CT9" s="609"/>
      <c r="CU9" s="609"/>
      <c r="CV9" s="609"/>
      <c r="CW9" s="609"/>
      <c r="CX9" s="609"/>
      <c r="CY9" s="610"/>
      <c r="CZ9" s="646">
        <v>5.2</v>
      </c>
      <c r="DA9" s="646"/>
      <c r="DB9" s="646"/>
      <c r="DC9" s="646"/>
      <c r="DD9" s="614">
        <v>11648</v>
      </c>
      <c r="DE9" s="609"/>
      <c r="DF9" s="609"/>
      <c r="DG9" s="609"/>
      <c r="DH9" s="609"/>
      <c r="DI9" s="609"/>
      <c r="DJ9" s="609"/>
      <c r="DK9" s="609"/>
      <c r="DL9" s="609"/>
      <c r="DM9" s="609"/>
      <c r="DN9" s="609"/>
      <c r="DO9" s="609"/>
      <c r="DP9" s="610"/>
      <c r="DQ9" s="614">
        <v>481926</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21555</v>
      </c>
      <c r="BH10" s="609"/>
      <c r="BI10" s="609"/>
      <c r="BJ10" s="609"/>
      <c r="BK10" s="609"/>
      <c r="BL10" s="609"/>
      <c r="BM10" s="609"/>
      <c r="BN10" s="610"/>
      <c r="BO10" s="646">
        <v>1.3</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20988</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16688</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125060</v>
      </c>
      <c r="S11" s="609"/>
      <c r="T11" s="609"/>
      <c r="U11" s="609"/>
      <c r="V11" s="609"/>
      <c r="W11" s="609"/>
      <c r="X11" s="609"/>
      <c r="Y11" s="610"/>
      <c r="Z11" s="611">
        <v>1.1000000000000001</v>
      </c>
      <c r="AA11" s="612"/>
      <c r="AB11" s="612"/>
      <c r="AC11" s="613"/>
      <c r="AD11" s="614">
        <v>125060</v>
      </c>
      <c r="AE11" s="609"/>
      <c r="AF11" s="609"/>
      <c r="AG11" s="609"/>
      <c r="AH11" s="609"/>
      <c r="AI11" s="609"/>
      <c r="AJ11" s="609"/>
      <c r="AK11" s="610"/>
      <c r="AL11" s="611">
        <v>2.9</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37232</v>
      </c>
      <c r="BH11" s="609"/>
      <c r="BI11" s="609"/>
      <c r="BJ11" s="609"/>
      <c r="BK11" s="609"/>
      <c r="BL11" s="609"/>
      <c r="BM11" s="609"/>
      <c r="BN11" s="610"/>
      <c r="BO11" s="646">
        <v>2.2999999999999998</v>
      </c>
      <c r="BP11" s="646"/>
      <c r="BQ11" s="646"/>
      <c r="BR11" s="646"/>
      <c r="BS11" s="647">
        <v>9095</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1449643</v>
      </c>
      <c r="CS11" s="609"/>
      <c r="CT11" s="609"/>
      <c r="CU11" s="609"/>
      <c r="CV11" s="609"/>
      <c r="CW11" s="609"/>
      <c r="CX11" s="609"/>
      <c r="CY11" s="610"/>
      <c r="CZ11" s="646">
        <v>13.7</v>
      </c>
      <c r="DA11" s="646"/>
      <c r="DB11" s="646"/>
      <c r="DC11" s="646"/>
      <c r="DD11" s="614">
        <v>445768</v>
      </c>
      <c r="DE11" s="609"/>
      <c r="DF11" s="609"/>
      <c r="DG11" s="609"/>
      <c r="DH11" s="609"/>
      <c r="DI11" s="609"/>
      <c r="DJ11" s="609"/>
      <c r="DK11" s="609"/>
      <c r="DL11" s="609"/>
      <c r="DM11" s="609"/>
      <c r="DN11" s="609"/>
      <c r="DO11" s="609"/>
      <c r="DP11" s="610"/>
      <c r="DQ11" s="614">
        <v>357492</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1305109</v>
      </c>
      <c r="BH12" s="609"/>
      <c r="BI12" s="609"/>
      <c r="BJ12" s="609"/>
      <c r="BK12" s="609"/>
      <c r="BL12" s="609"/>
      <c r="BM12" s="609"/>
      <c r="BN12" s="610"/>
      <c r="BO12" s="646">
        <v>80.2</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281993</v>
      </c>
      <c r="CS12" s="609"/>
      <c r="CT12" s="609"/>
      <c r="CU12" s="609"/>
      <c r="CV12" s="609"/>
      <c r="CW12" s="609"/>
      <c r="CX12" s="609"/>
      <c r="CY12" s="610"/>
      <c r="CZ12" s="646">
        <v>2.7</v>
      </c>
      <c r="DA12" s="646"/>
      <c r="DB12" s="646"/>
      <c r="DC12" s="646"/>
      <c r="DD12" s="614">
        <v>75018</v>
      </c>
      <c r="DE12" s="609"/>
      <c r="DF12" s="609"/>
      <c r="DG12" s="609"/>
      <c r="DH12" s="609"/>
      <c r="DI12" s="609"/>
      <c r="DJ12" s="609"/>
      <c r="DK12" s="609"/>
      <c r="DL12" s="609"/>
      <c r="DM12" s="609"/>
      <c r="DN12" s="609"/>
      <c r="DO12" s="609"/>
      <c r="DP12" s="610"/>
      <c r="DQ12" s="614">
        <v>172013</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1230189</v>
      </c>
      <c r="BH13" s="609"/>
      <c r="BI13" s="609"/>
      <c r="BJ13" s="609"/>
      <c r="BK13" s="609"/>
      <c r="BL13" s="609"/>
      <c r="BM13" s="609"/>
      <c r="BN13" s="610"/>
      <c r="BO13" s="646">
        <v>75.599999999999994</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2133792</v>
      </c>
      <c r="CS13" s="609"/>
      <c r="CT13" s="609"/>
      <c r="CU13" s="609"/>
      <c r="CV13" s="609"/>
      <c r="CW13" s="609"/>
      <c r="CX13" s="609"/>
      <c r="CY13" s="610"/>
      <c r="CZ13" s="646">
        <v>20.2</v>
      </c>
      <c r="DA13" s="646"/>
      <c r="DB13" s="646"/>
      <c r="DC13" s="646"/>
      <c r="DD13" s="614">
        <v>1571869</v>
      </c>
      <c r="DE13" s="609"/>
      <c r="DF13" s="609"/>
      <c r="DG13" s="609"/>
      <c r="DH13" s="609"/>
      <c r="DI13" s="609"/>
      <c r="DJ13" s="609"/>
      <c r="DK13" s="609"/>
      <c r="DL13" s="609"/>
      <c r="DM13" s="609"/>
      <c r="DN13" s="609"/>
      <c r="DO13" s="609"/>
      <c r="DP13" s="610"/>
      <c r="DQ13" s="614">
        <v>563912</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v>697</v>
      </c>
      <c r="S14" s="609"/>
      <c r="T14" s="609"/>
      <c r="U14" s="609"/>
      <c r="V14" s="609"/>
      <c r="W14" s="609"/>
      <c r="X14" s="609"/>
      <c r="Y14" s="610"/>
      <c r="Z14" s="646">
        <v>0</v>
      </c>
      <c r="AA14" s="646"/>
      <c r="AB14" s="646"/>
      <c r="AC14" s="646"/>
      <c r="AD14" s="647">
        <v>697</v>
      </c>
      <c r="AE14" s="647"/>
      <c r="AF14" s="647"/>
      <c r="AG14" s="647"/>
      <c r="AH14" s="647"/>
      <c r="AI14" s="647"/>
      <c r="AJ14" s="647"/>
      <c r="AK14" s="647"/>
      <c r="AL14" s="611">
        <v>0</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16928</v>
      </c>
      <c r="BH14" s="609"/>
      <c r="BI14" s="609"/>
      <c r="BJ14" s="609"/>
      <c r="BK14" s="609"/>
      <c r="BL14" s="609"/>
      <c r="BM14" s="609"/>
      <c r="BN14" s="610"/>
      <c r="BO14" s="646">
        <v>1</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383479</v>
      </c>
      <c r="CS14" s="609"/>
      <c r="CT14" s="609"/>
      <c r="CU14" s="609"/>
      <c r="CV14" s="609"/>
      <c r="CW14" s="609"/>
      <c r="CX14" s="609"/>
      <c r="CY14" s="610"/>
      <c r="CZ14" s="646">
        <v>3.6</v>
      </c>
      <c r="DA14" s="646"/>
      <c r="DB14" s="646"/>
      <c r="DC14" s="646"/>
      <c r="DD14" s="614">
        <v>15267</v>
      </c>
      <c r="DE14" s="609"/>
      <c r="DF14" s="609"/>
      <c r="DG14" s="609"/>
      <c r="DH14" s="609"/>
      <c r="DI14" s="609"/>
      <c r="DJ14" s="609"/>
      <c r="DK14" s="609"/>
      <c r="DL14" s="609"/>
      <c r="DM14" s="609"/>
      <c r="DN14" s="609"/>
      <c r="DO14" s="609"/>
      <c r="DP14" s="610"/>
      <c r="DQ14" s="614">
        <v>333972</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25651</v>
      </c>
      <c r="BH15" s="609"/>
      <c r="BI15" s="609"/>
      <c r="BJ15" s="609"/>
      <c r="BK15" s="609"/>
      <c r="BL15" s="609"/>
      <c r="BM15" s="609"/>
      <c r="BN15" s="610"/>
      <c r="BO15" s="646">
        <v>1.6</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758058</v>
      </c>
      <c r="CS15" s="609"/>
      <c r="CT15" s="609"/>
      <c r="CU15" s="609"/>
      <c r="CV15" s="609"/>
      <c r="CW15" s="609"/>
      <c r="CX15" s="609"/>
      <c r="CY15" s="610"/>
      <c r="CZ15" s="646">
        <v>7.2</v>
      </c>
      <c r="DA15" s="646"/>
      <c r="DB15" s="646"/>
      <c r="DC15" s="646"/>
      <c r="DD15" s="614">
        <v>129124</v>
      </c>
      <c r="DE15" s="609"/>
      <c r="DF15" s="609"/>
      <c r="DG15" s="609"/>
      <c r="DH15" s="609"/>
      <c r="DI15" s="609"/>
      <c r="DJ15" s="609"/>
      <c r="DK15" s="609"/>
      <c r="DL15" s="609"/>
      <c r="DM15" s="609"/>
      <c r="DN15" s="609"/>
      <c r="DO15" s="609"/>
      <c r="DP15" s="610"/>
      <c r="DQ15" s="614">
        <v>540694</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8397</v>
      </c>
      <c r="S16" s="609"/>
      <c r="T16" s="609"/>
      <c r="U16" s="609"/>
      <c r="V16" s="609"/>
      <c r="W16" s="609"/>
      <c r="X16" s="609"/>
      <c r="Y16" s="610"/>
      <c r="Z16" s="646">
        <v>0.1</v>
      </c>
      <c r="AA16" s="646"/>
      <c r="AB16" s="646"/>
      <c r="AC16" s="646"/>
      <c r="AD16" s="647">
        <v>8397</v>
      </c>
      <c r="AE16" s="647"/>
      <c r="AF16" s="647"/>
      <c r="AG16" s="647"/>
      <c r="AH16" s="647"/>
      <c r="AI16" s="647"/>
      <c r="AJ16" s="647"/>
      <c r="AK16" s="647"/>
      <c r="AL16" s="611">
        <v>0.2</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11392</v>
      </c>
      <c r="S17" s="609"/>
      <c r="T17" s="609"/>
      <c r="U17" s="609"/>
      <c r="V17" s="609"/>
      <c r="W17" s="609"/>
      <c r="X17" s="609"/>
      <c r="Y17" s="610"/>
      <c r="Z17" s="646">
        <v>0.1</v>
      </c>
      <c r="AA17" s="646"/>
      <c r="AB17" s="646"/>
      <c r="AC17" s="646"/>
      <c r="AD17" s="647">
        <v>11392</v>
      </c>
      <c r="AE17" s="647"/>
      <c r="AF17" s="647"/>
      <c r="AG17" s="647"/>
      <c r="AH17" s="647"/>
      <c r="AI17" s="647"/>
      <c r="AJ17" s="647"/>
      <c r="AK17" s="647"/>
      <c r="AL17" s="611">
        <v>0.3</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1623779</v>
      </c>
      <c r="CS17" s="609"/>
      <c r="CT17" s="609"/>
      <c r="CU17" s="609"/>
      <c r="CV17" s="609"/>
      <c r="CW17" s="609"/>
      <c r="CX17" s="609"/>
      <c r="CY17" s="610"/>
      <c r="CZ17" s="646">
        <v>15.3</v>
      </c>
      <c r="DA17" s="646"/>
      <c r="DB17" s="646"/>
      <c r="DC17" s="646"/>
      <c r="DD17" s="614" t="s">
        <v>122</v>
      </c>
      <c r="DE17" s="609"/>
      <c r="DF17" s="609"/>
      <c r="DG17" s="609"/>
      <c r="DH17" s="609"/>
      <c r="DI17" s="609"/>
      <c r="DJ17" s="609"/>
      <c r="DK17" s="609"/>
      <c r="DL17" s="609"/>
      <c r="DM17" s="609"/>
      <c r="DN17" s="609"/>
      <c r="DO17" s="609"/>
      <c r="DP17" s="610"/>
      <c r="DQ17" s="614">
        <v>1515532</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4733</v>
      </c>
      <c r="S18" s="609"/>
      <c r="T18" s="609"/>
      <c r="U18" s="609"/>
      <c r="V18" s="609"/>
      <c r="W18" s="609"/>
      <c r="X18" s="609"/>
      <c r="Y18" s="610"/>
      <c r="Z18" s="646">
        <v>0</v>
      </c>
      <c r="AA18" s="646"/>
      <c r="AB18" s="646"/>
      <c r="AC18" s="646"/>
      <c r="AD18" s="647">
        <v>4733</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4733</v>
      </c>
      <c r="S19" s="609"/>
      <c r="T19" s="609"/>
      <c r="U19" s="609"/>
      <c r="V19" s="609"/>
      <c r="W19" s="609"/>
      <c r="X19" s="609"/>
      <c r="Y19" s="610"/>
      <c r="Z19" s="646">
        <v>0</v>
      </c>
      <c r="AA19" s="646"/>
      <c r="AB19" s="646"/>
      <c r="AC19" s="646"/>
      <c r="AD19" s="647">
        <v>4733</v>
      </c>
      <c r="AE19" s="647"/>
      <c r="AF19" s="647"/>
      <c r="AG19" s="647"/>
      <c r="AH19" s="647"/>
      <c r="AI19" s="647"/>
      <c r="AJ19" s="647"/>
      <c r="AK19" s="647"/>
      <c r="AL19" s="611">
        <v>0.1</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10587275</v>
      </c>
      <c r="CS20" s="609"/>
      <c r="CT20" s="609"/>
      <c r="CU20" s="609"/>
      <c r="CV20" s="609"/>
      <c r="CW20" s="609"/>
      <c r="CX20" s="609"/>
      <c r="CY20" s="610"/>
      <c r="CZ20" s="646">
        <v>100</v>
      </c>
      <c r="DA20" s="646"/>
      <c r="DB20" s="646"/>
      <c r="DC20" s="646"/>
      <c r="DD20" s="614">
        <v>2409525</v>
      </c>
      <c r="DE20" s="609"/>
      <c r="DF20" s="609"/>
      <c r="DG20" s="609"/>
      <c r="DH20" s="609"/>
      <c r="DI20" s="609"/>
      <c r="DJ20" s="609"/>
      <c r="DK20" s="609"/>
      <c r="DL20" s="609"/>
      <c r="DM20" s="609"/>
      <c r="DN20" s="609"/>
      <c r="DO20" s="609"/>
      <c r="DP20" s="610"/>
      <c r="DQ20" s="614">
        <v>6134887</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3195159</v>
      </c>
      <c r="S21" s="609"/>
      <c r="T21" s="609"/>
      <c r="U21" s="609"/>
      <c r="V21" s="609"/>
      <c r="W21" s="609"/>
      <c r="X21" s="609"/>
      <c r="Y21" s="610"/>
      <c r="Z21" s="646">
        <v>28.5</v>
      </c>
      <c r="AA21" s="646"/>
      <c r="AB21" s="646"/>
      <c r="AC21" s="646"/>
      <c r="AD21" s="647">
        <v>2416964</v>
      </c>
      <c r="AE21" s="647"/>
      <c r="AF21" s="647"/>
      <c r="AG21" s="647"/>
      <c r="AH21" s="647"/>
      <c r="AI21" s="647"/>
      <c r="AJ21" s="647"/>
      <c r="AK21" s="647"/>
      <c r="AL21" s="611">
        <v>56.1</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2416964</v>
      </c>
      <c r="S22" s="609"/>
      <c r="T22" s="609"/>
      <c r="U22" s="609"/>
      <c r="V22" s="609"/>
      <c r="W22" s="609"/>
      <c r="X22" s="609"/>
      <c r="Y22" s="610"/>
      <c r="Z22" s="646">
        <v>21.5</v>
      </c>
      <c r="AA22" s="646"/>
      <c r="AB22" s="646"/>
      <c r="AC22" s="646"/>
      <c r="AD22" s="647">
        <v>2416964</v>
      </c>
      <c r="AE22" s="647"/>
      <c r="AF22" s="647"/>
      <c r="AG22" s="647"/>
      <c r="AH22" s="647"/>
      <c r="AI22" s="647"/>
      <c r="AJ22" s="647"/>
      <c r="AK22" s="647"/>
      <c r="AL22" s="611">
        <v>56.1</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778195</v>
      </c>
      <c r="S23" s="609"/>
      <c r="T23" s="609"/>
      <c r="U23" s="609"/>
      <c r="V23" s="609"/>
      <c r="W23" s="609"/>
      <c r="X23" s="609"/>
      <c r="Y23" s="610"/>
      <c r="Z23" s="646">
        <v>6.9</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3304687</v>
      </c>
      <c r="CS24" s="664"/>
      <c r="CT24" s="664"/>
      <c r="CU24" s="664"/>
      <c r="CV24" s="664"/>
      <c r="CW24" s="664"/>
      <c r="CX24" s="664"/>
      <c r="CY24" s="689"/>
      <c r="CZ24" s="690">
        <v>31.2</v>
      </c>
      <c r="DA24" s="672"/>
      <c r="DB24" s="672"/>
      <c r="DC24" s="692"/>
      <c r="DD24" s="688">
        <v>2810420</v>
      </c>
      <c r="DE24" s="664"/>
      <c r="DF24" s="664"/>
      <c r="DG24" s="664"/>
      <c r="DH24" s="664"/>
      <c r="DI24" s="664"/>
      <c r="DJ24" s="664"/>
      <c r="DK24" s="689"/>
      <c r="DL24" s="688">
        <v>2332023</v>
      </c>
      <c r="DM24" s="664"/>
      <c r="DN24" s="664"/>
      <c r="DO24" s="664"/>
      <c r="DP24" s="664"/>
      <c r="DQ24" s="664"/>
      <c r="DR24" s="664"/>
      <c r="DS24" s="664"/>
      <c r="DT24" s="664"/>
      <c r="DU24" s="664"/>
      <c r="DV24" s="689"/>
      <c r="DW24" s="690">
        <v>53.7</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5088154</v>
      </c>
      <c r="S25" s="609"/>
      <c r="T25" s="609"/>
      <c r="U25" s="609"/>
      <c r="V25" s="609"/>
      <c r="W25" s="609"/>
      <c r="X25" s="609"/>
      <c r="Y25" s="610"/>
      <c r="Z25" s="646">
        <v>45.3</v>
      </c>
      <c r="AA25" s="646"/>
      <c r="AB25" s="646"/>
      <c r="AC25" s="646"/>
      <c r="AD25" s="647">
        <v>4309959</v>
      </c>
      <c r="AE25" s="647"/>
      <c r="AF25" s="647"/>
      <c r="AG25" s="647"/>
      <c r="AH25" s="647"/>
      <c r="AI25" s="647"/>
      <c r="AJ25" s="647"/>
      <c r="AK25" s="647"/>
      <c r="AL25" s="611">
        <v>100</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1284162</v>
      </c>
      <c r="CS25" s="621"/>
      <c r="CT25" s="621"/>
      <c r="CU25" s="621"/>
      <c r="CV25" s="621"/>
      <c r="CW25" s="621"/>
      <c r="CX25" s="621"/>
      <c r="CY25" s="622"/>
      <c r="CZ25" s="611">
        <v>12.1</v>
      </c>
      <c r="DA25" s="623"/>
      <c r="DB25" s="623"/>
      <c r="DC25" s="624"/>
      <c r="DD25" s="614">
        <v>1145406</v>
      </c>
      <c r="DE25" s="621"/>
      <c r="DF25" s="621"/>
      <c r="DG25" s="621"/>
      <c r="DH25" s="621"/>
      <c r="DI25" s="621"/>
      <c r="DJ25" s="621"/>
      <c r="DK25" s="622"/>
      <c r="DL25" s="614">
        <v>1119188</v>
      </c>
      <c r="DM25" s="621"/>
      <c r="DN25" s="621"/>
      <c r="DO25" s="621"/>
      <c r="DP25" s="621"/>
      <c r="DQ25" s="621"/>
      <c r="DR25" s="621"/>
      <c r="DS25" s="621"/>
      <c r="DT25" s="621"/>
      <c r="DU25" s="621"/>
      <c r="DV25" s="622"/>
      <c r="DW25" s="611">
        <v>25.8</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601</v>
      </c>
      <c r="S26" s="609"/>
      <c r="T26" s="609"/>
      <c r="U26" s="609"/>
      <c r="V26" s="609"/>
      <c r="W26" s="609"/>
      <c r="X26" s="609"/>
      <c r="Y26" s="610"/>
      <c r="Z26" s="646">
        <v>0</v>
      </c>
      <c r="AA26" s="646"/>
      <c r="AB26" s="646"/>
      <c r="AC26" s="646"/>
      <c r="AD26" s="647">
        <v>601</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834273</v>
      </c>
      <c r="CS26" s="609"/>
      <c r="CT26" s="609"/>
      <c r="CU26" s="609"/>
      <c r="CV26" s="609"/>
      <c r="CW26" s="609"/>
      <c r="CX26" s="609"/>
      <c r="CY26" s="610"/>
      <c r="CZ26" s="611">
        <v>7.9</v>
      </c>
      <c r="DA26" s="623"/>
      <c r="DB26" s="623"/>
      <c r="DC26" s="624"/>
      <c r="DD26" s="614">
        <v>755634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14272</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1626482</v>
      </c>
      <c r="BH27" s="609"/>
      <c r="BI27" s="609"/>
      <c r="BJ27" s="609"/>
      <c r="BK27" s="609"/>
      <c r="BL27" s="609"/>
      <c r="BM27" s="609"/>
      <c r="BN27" s="610"/>
      <c r="BO27" s="646">
        <v>100</v>
      </c>
      <c r="BP27" s="646"/>
      <c r="BQ27" s="646"/>
      <c r="BR27" s="646"/>
      <c r="BS27" s="647">
        <v>9095</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396801</v>
      </c>
      <c r="CS27" s="621"/>
      <c r="CT27" s="621"/>
      <c r="CU27" s="621"/>
      <c r="CV27" s="621"/>
      <c r="CW27" s="621"/>
      <c r="CX27" s="621"/>
      <c r="CY27" s="622"/>
      <c r="CZ27" s="611">
        <v>3.7</v>
      </c>
      <c r="DA27" s="623"/>
      <c r="DB27" s="623"/>
      <c r="DC27" s="624"/>
      <c r="DD27" s="614">
        <v>149537</v>
      </c>
      <c r="DE27" s="621"/>
      <c r="DF27" s="621"/>
      <c r="DG27" s="621"/>
      <c r="DH27" s="621"/>
      <c r="DI27" s="621"/>
      <c r="DJ27" s="621"/>
      <c r="DK27" s="622"/>
      <c r="DL27" s="614">
        <v>76058</v>
      </c>
      <c r="DM27" s="621"/>
      <c r="DN27" s="621"/>
      <c r="DO27" s="621"/>
      <c r="DP27" s="621"/>
      <c r="DQ27" s="621"/>
      <c r="DR27" s="621"/>
      <c r="DS27" s="621"/>
      <c r="DT27" s="621"/>
      <c r="DU27" s="621"/>
      <c r="DV27" s="622"/>
      <c r="DW27" s="611">
        <v>1.8</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142227</v>
      </c>
      <c r="S28" s="609"/>
      <c r="T28" s="609"/>
      <c r="U28" s="609"/>
      <c r="V28" s="609"/>
      <c r="W28" s="609"/>
      <c r="X28" s="609"/>
      <c r="Y28" s="610"/>
      <c r="Z28" s="646">
        <v>1.3</v>
      </c>
      <c r="AA28" s="646"/>
      <c r="AB28" s="646"/>
      <c r="AC28" s="646"/>
      <c r="AD28" s="647">
        <v>1224</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1623724</v>
      </c>
      <c r="CS28" s="609"/>
      <c r="CT28" s="609"/>
      <c r="CU28" s="609"/>
      <c r="CV28" s="609"/>
      <c r="CW28" s="609"/>
      <c r="CX28" s="609"/>
      <c r="CY28" s="610"/>
      <c r="CZ28" s="611">
        <v>15.3</v>
      </c>
      <c r="DA28" s="623"/>
      <c r="DB28" s="623"/>
      <c r="DC28" s="624"/>
      <c r="DD28" s="614">
        <v>1515477</v>
      </c>
      <c r="DE28" s="609"/>
      <c r="DF28" s="609"/>
      <c r="DG28" s="609"/>
      <c r="DH28" s="609"/>
      <c r="DI28" s="609"/>
      <c r="DJ28" s="609"/>
      <c r="DK28" s="610"/>
      <c r="DL28" s="614">
        <v>1136777</v>
      </c>
      <c r="DM28" s="609"/>
      <c r="DN28" s="609"/>
      <c r="DO28" s="609"/>
      <c r="DP28" s="609"/>
      <c r="DQ28" s="609"/>
      <c r="DR28" s="609"/>
      <c r="DS28" s="609"/>
      <c r="DT28" s="609"/>
      <c r="DU28" s="609"/>
      <c r="DV28" s="610"/>
      <c r="DW28" s="611">
        <v>26.2</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2438</v>
      </c>
      <c r="S29" s="609"/>
      <c r="T29" s="609"/>
      <c r="U29" s="609"/>
      <c r="V29" s="609"/>
      <c r="W29" s="609"/>
      <c r="X29" s="609"/>
      <c r="Y29" s="610"/>
      <c r="Z29" s="646">
        <v>0</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1623699</v>
      </c>
      <c r="CS29" s="621"/>
      <c r="CT29" s="621"/>
      <c r="CU29" s="621"/>
      <c r="CV29" s="621"/>
      <c r="CW29" s="621"/>
      <c r="CX29" s="621"/>
      <c r="CY29" s="622"/>
      <c r="CZ29" s="611">
        <v>15.3</v>
      </c>
      <c r="DA29" s="623"/>
      <c r="DB29" s="623"/>
      <c r="DC29" s="624"/>
      <c r="DD29" s="614">
        <v>1515452</v>
      </c>
      <c r="DE29" s="621"/>
      <c r="DF29" s="621"/>
      <c r="DG29" s="621"/>
      <c r="DH29" s="621"/>
      <c r="DI29" s="621"/>
      <c r="DJ29" s="621"/>
      <c r="DK29" s="622"/>
      <c r="DL29" s="614">
        <v>1136752</v>
      </c>
      <c r="DM29" s="621"/>
      <c r="DN29" s="621"/>
      <c r="DO29" s="621"/>
      <c r="DP29" s="621"/>
      <c r="DQ29" s="621"/>
      <c r="DR29" s="621"/>
      <c r="DS29" s="621"/>
      <c r="DT29" s="621"/>
      <c r="DU29" s="621"/>
      <c r="DV29" s="622"/>
      <c r="DW29" s="611">
        <v>26.2</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1073199</v>
      </c>
      <c r="S30" s="609"/>
      <c r="T30" s="609"/>
      <c r="U30" s="609"/>
      <c r="V30" s="609"/>
      <c r="W30" s="609"/>
      <c r="X30" s="609"/>
      <c r="Y30" s="610"/>
      <c r="Z30" s="646">
        <v>9.6</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1606581</v>
      </c>
      <c r="CS30" s="609"/>
      <c r="CT30" s="609"/>
      <c r="CU30" s="609"/>
      <c r="CV30" s="609"/>
      <c r="CW30" s="609"/>
      <c r="CX30" s="609"/>
      <c r="CY30" s="610"/>
      <c r="CZ30" s="611">
        <v>15.2</v>
      </c>
      <c r="DA30" s="623"/>
      <c r="DB30" s="623"/>
      <c r="DC30" s="624"/>
      <c r="DD30" s="614">
        <v>1498334</v>
      </c>
      <c r="DE30" s="609"/>
      <c r="DF30" s="609"/>
      <c r="DG30" s="609"/>
      <c r="DH30" s="609"/>
      <c r="DI30" s="609"/>
      <c r="DJ30" s="609"/>
      <c r="DK30" s="610"/>
      <c r="DL30" s="614">
        <v>1119634</v>
      </c>
      <c r="DM30" s="609"/>
      <c r="DN30" s="609"/>
      <c r="DO30" s="609"/>
      <c r="DP30" s="609"/>
      <c r="DQ30" s="609"/>
      <c r="DR30" s="609"/>
      <c r="DS30" s="609"/>
      <c r="DT30" s="609"/>
      <c r="DU30" s="609"/>
      <c r="DV30" s="610"/>
      <c r="DW30" s="611">
        <v>25.8</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299</v>
      </c>
      <c r="AQ31" s="681"/>
      <c r="AR31" s="681"/>
      <c r="AS31" s="681"/>
      <c r="AT31" s="682" t="s">
        <v>300</v>
      </c>
      <c r="AU31" s="212"/>
      <c r="AV31" s="212"/>
      <c r="AW31" s="212"/>
      <c r="AX31" s="666" t="s">
        <v>178</v>
      </c>
      <c r="AY31" s="667"/>
      <c r="AZ31" s="667"/>
      <c r="BA31" s="667"/>
      <c r="BB31" s="667"/>
      <c r="BC31" s="667"/>
      <c r="BD31" s="667"/>
      <c r="BE31" s="667"/>
      <c r="BF31" s="668"/>
      <c r="BG31" s="670">
        <v>99.9</v>
      </c>
      <c r="BH31" s="671"/>
      <c r="BI31" s="671"/>
      <c r="BJ31" s="671"/>
      <c r="BK31" s="671"/>
      <c r="BL31" s="671"/>
      <c r="BM31" s="672">
        <v>99.2</v>
      </c>
      <c r="BN31" s="671"/>
      <c r="BO31" s="671"/>
      <c r="BP31" s="671"/>
      <c r="BQ31" s="673"/>
      <c r="BR31" s="670">
        <v>99.9</v>
      </c>
      <c r="BS31" s="671"/>
      <c r="BT31" s="671"/>
      <c r="BU31" s="671"/>
      <c r="BV31" s="671"/>
      <c r="BW31" s="671"/>
      <c r="BX31" s="672">
        <v>99.1</v>
      </c>
      <c r="BY31" s="671"/>
      <c r="BZ31" s="671"/>
      <c r="CA31" s="671"/>
      <c r="CB31" s="673"/>
      <c r="CD31" s="629"/>
      <c r="CE31" s="630"/>
      <c r="CF31" s="605" t="s">
        <v>301</v>
      </c>
      <c r="CG31" s="606"/>
      <c r="CH31" s="606"/>
      <c r="CI31" s="606"/>
      <c r="CJ31" s="606"/>
      <c r="CK31" s="606"/>
      <c r="CL31" s="606"/>
      <c r="CM31" s="606"/>
      <c r="CN31" s="606"/>
      <c r="CO31" s="606"/>
      <c r="CP31" s="606"/>
      <c r="CQ31" s="607"/>
      <c r="CR31" s="608">
        <v>17118</v>
      </c>
      <c r="CS31" s="621"/>
      <c r="CT31" s="621"/>
      <c r="CU31" s="621"/>
      <c r="CV31" s="621"/>
      <c r="CW31" s="621"/>
      <c r="CX31" s="621"/>
      <c r="CY31" s="622"/>
      <c r="CZ31" s="611">
        <v>0.2</v>
      </c>
      <c r="DA31" s="623"/>
      <c r="DB31" s="623"/>
      <c r="DC31" s="624"/>
      <c r="DD31" s="614">
        <v>17118</v>
      </c>
      <c r="DE31" s="621"/>
      <c r="DF31" s="621"/>
      <c r="DG31" s="621"/>
      <c r="DH31" s="621"/>
      <c r="DI31" s="621"/>
      <c r="DJ31" s="621"/>
      <c r="DK31" s="622"/>
      <c r="DL31" s="614">
        <v>17118</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1113475</v>
      </c>
      <c r="S32" s="609"/>
      <c r="T32" s="609"/>
      <c r="U32" s="609"/>
      <c r="V32" s="609"/>
      <c r="W32" s="609"/>
      <c r="X32" s="609"/>
      <c r="Y32" s="610"/>
      <c r="Z32" s="646">
        <v>9.9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8" t="s">
        <v>303</v>
      </c>
      <c r="AX32" s="605" t="s">
        <v>304</v>
      </c>
      <c r="AY32" s="606"/>
      <c r="AZ32" s="606"/>
      <c r="BA32" s="606"/>
      <c r="BB32" s="606"/>
      <c r="BC32" s="606"/>
      <c r="BD32" s="606"/>
      <c r="BE32" s="606"/>
      <c r="BF32" s="607"/>
      <c r="BG32" s="674">
        <v>99.8</v>
      </c>
      <c r="BH32" s="621"/>
      <c r="BI32" s="621"/>
      <c r="BJ32" s="621"/>
      <c r="BK32" s="621"/>
      <c r="BL32" s="621"/>
      <c r="BM32" s="612">
        <v>99.5</v>
      </c>
      <c r="BN32" s="621"/>
      <c r="BO32" s="621"/>
      <c r="BP32" s="621"/>
      <c r="BQ32" s="644"/>
      <c r="BR32" s="674">
        <v>99.8</v>
      </c>
      <c r="BS32" s="621"/>
      <c r="BT32" s="621"/>
      <c r="BU32" s="621"/>
      <c r="BV32" s="621"/>
      <c r="BW32" s="621"/>
      <c r="BX32" s="612">
        <v>99.5</v>
      </c>
      <c r="BY32" s="621"/>
      <c r="BZ32" s="621"/>
      <c r="CA32" s="621"/>
      <c r="CB32" s="644"/>
      <c r="CD32" s="631"/>
      <c r="CE32" s="632"/>
      <c r="CF32" s="605" t="s">
        <v>305</v>
      </c>
      <c r="CG32" s="606"/>
      <c r="CH32" s="606"/>
      <c r="CI32" s="606"/>
      <c r="CJ32" s="606"/>
      <c r="CK32" s="606"/>
      <c r="CL32" s="606"/>
      <c r="CM32" s="606"/>
      <c r="CN32" s="606"/>
      <c r="CO32" s="606"/>
      <c r="CP32" s="606"/>
      <c r="CQ32" s="607"/>
      <c r="CR32" s="608">
        <v>25</v>
      </c>
      <c r="CS32" s="609"/>
      <c r="CT32" s="609"/>
      <c r="CU32" s="609"/>
      <c r="CV32" s="609"/>
      <c r="CW32" s="609"/>
      <c r="CX32" s="609"/>
      <c r="CY32" s="610"/>
      <c r="CZ32" s="611">
        <v>0</v>
      </c>
      <c r="DA32" s="623"/>
      <c r="DB32" s="623"/>
      <c r="DC32" s="624"/>
      <c r="DD32" s="614">
        <v>25</v>
      </c>
      <c r="DE32" s="609"/>
      <c r="DF32" s="609"/>
      <c r="DG32" s="609"/>
      <c r="DH32" s="609"/>
      <c r="DI32" s="609"/>
      <c r="DJ32" s="609"/>
      <c r="DK32" s="610"/>
      <c r="DL32" s="614">
        <v>25</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102381</v>
      </c>
      <c r="S33" s="609"/>
      <c r="T33" s="609"/>
      <c r="U33" s="609"/>
      <c r="V33" s="609"/>
      <c r="W33" s="609"/>
      <c r="X33" s="609"/>
      <c r="Y33" s="610"/>
      <c r="Z33" s="646">
        <v>0.9</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4"/>
      <c r="AU33" s="213"/>
      <c r="AV33" s="213"/>
      <c r="AW33" s="213"/>
      <c r="AX33" s="589" t="s">
        <v>307</v>
      </c>
      <c r="AY33" s="590"/>
      <c r="AZ33" s="590"/>
      <c r="BA33" s="590"/>
      <c r="BB33" s="590"/>
      <c r="BC33" s="590"/>
      <c r="BD33" s="590"/>
      <c r="BE33" s="590"/>
      <c r="BF33" s="591"/>
      <c r="BG33" s="669">
        <v>99.9</v>
      </c>
      <c r="BH33" s="593"/>
      <c r="BI33" s="593"/>
      <c r="BJ33" s="593"/>
      <c r="BK33" s="593"/>
      <c r="BL33" s="593"/>
      <c r="BM33" s="639">
        <v>99</v>
      </c>
      <c r="BN33" s="593"/>
      <c r="BO33" s="593"/>
      <c r="BP33" s="593"/>
      <c r="BQ33" s="656"/>
      <c r="BR33" s="669">
        <v>99.9</v>
      </c>
      <c r="BS33" s="593"/>
      <c r="BT33" s="593"/>
      <c r="BU33" s="593"/>
      <c r="BV33" s="593"/>
      <c r="BW33" s="593"/>
      <c r="BX33" s="639">
        <v>99</v>
      </c>
      <c r="BY33" s="593"/>
      <c r="BZ33" s="593"/>
      <c r="CA33" s="593"/>
      <c r="CB33" s="656"/>
      <c r="CD33" s="605" t="s">
        <v>308</v>
      </c>
      <c r="CE33" s="606"/>
      <c r="CF33" s="606"/>
      <c r="CG33" s="606"/>
      <c r="CH33" s="606"/>
      <c r="CI33" s="606"/>
      <c r="CJ33" s="606"/>
      <c r="CK33" s="606"/>
      <c r="CL33" s="606"/>
      <c r="CM33" s="606"/>
      <c r="CN33" s="606"/>
      <c r="CO33" s="606"/>
      <c r="CP33" s="606"/>
      <c r="CQ33" s="607"/>
      <c r="CR33" s="608">
        <v>4856428</v>
      </c>
      <c r="CS33" s="621"/>
      <c r="CT33" s="621"/>
      <c r="CU33" s="621"/>
      <c r="CV33" s="621"/>
      <c r="CW33" s="621"/>
      <c r="CX33" s="621"/>
      <c r="CY33" s="622"/>
      <c r="CZ33" s="611">
        <v>45.9</v>
      </c>
      <c r="DA33" s="623"/>
      <c r="DB33" s="623"/>
      <c r="DC33" s="624"/>
      <c r="DD33" s="614">
        <v>2936868</v>
      </c>
      <c r="DE33" s="621"/>
      <c r="DF33" s="621"/>
      <c r="DG33" s="621"/>
      <c r="DH33" s="621"/>
      <c r="DI33" s="621"/>
      <c r="DJ33" s="621"/>
      <c r="DK33" s="622"/>
      <c r="DL33" s="614">
        <v>1431445</v>
      </c>
      <c r="DM33" s="621"/>
      <c r="DN33" s="621"/>
      <c r="DO33" s="621"/>
      <c r="DP33" s="621"/>
      <c r="DQ33" s="621"/>
      <c r="DR33" s="621"/>
      <c r="DS33" s="621"/>
      <c r="DT33" s="621"/>
      <c r="DU33" s="621"/>
      <c r="DV33" s="622"/>
      <c r="DW33" s="611">
        <v>33</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413636</v>
      </c>
      <c r="S34" s="609"/>
      <c r="T34" s="609"/>
      <c r="U34" s="609"/>
      <c r="V34" s="609"/>
      <c r="W34" s="609"/>
      <c r="X34" s="609"/>
      <c r="Y34" s="610"/>
      <c r="Z34" s="646">
        <v>3.7</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310</v>
      </c>
      <c r="CE34" s="606"/>
      <c r="CF34" s="606"/>
      <c r="CG34" s="606"/>
      <c r="CH34" s="606"/>
      <c r="CI34" s="606"/>
      <c r="CJ34" s="606"/>
      <c r="CK34" s="606"/>
      <c r="CL34" s="606"/>
      <c r="CM34" s="606"/>
      <c r="CN34" s="606"/>
      <c r="CO34" s="606"/>
      <c r="CP34" s="606"/>
      <c r="CQ34" s="607"/>
      <c r="CR34" s="608">
        <v>1462696</v>
      </c>
      <c r="CS34" s="609"/>
      <c r="CT34" s="609"/>
      <c r="CU34" s="609"/>
      <c r="CV34" s="609"/>
      <c r="CW34" s="609"/>
      <c r="CX34" s="609"/>
      <c r="CY34" s="610"/>
      <c r="CZ34" s="611">
        <v>13.8</v>
      </c>
      <c r="DA34" s="623"/>
      <c r="DB34" s="623"/>
      <c r="DC34" s="624"/>
      <c r="DD34" s="614">
        <v>765562</v>
      </c>
      <c r="DE34" s="609"/>
      <c r="DF34" s="609"/>
      <c r="DG34" s="609"/>
      <c r="DH34" s="609"/>
      <c r="DI34" s="609"/>
      <c r="DJ34" s="609"/>
      <c r="DK34" s="610"/>
      <c r="DL34" s="614">
        <v>522075</v>
      </c>
      <c r="DM34" s="609"/>
      <c r="DN34" s="609"/>
      <c r="DO34" s="609"/>
      <c r="DP34" s="609"/>
      <c r="DQ34" s="609"/>
      <c r="DR34" s="609"/>
      <c r="DS34" s="609"/>
      <c r="DT34" s="609"/>
      <c r="DU34" s="609"/>
      <c r="DV34" s="610"/>
      <c r="DW34" s="611">
        <v>12</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1578725</v>
      </c>
      <c r="S35" s="609"/>
      <c r="T35" s="609"/>
      <c r="U35" s="609"/>
      <c r="V35" s="609"/>
      <c r="W35" s="609"/>
      <c r="X35" s="609"/>
      <c r="Y35" s="610"/>
      <c r="Z35" s="646">
        <v>14.1</v>
      </c>
      <c r="AA35" s="646"/>
      <c r="AB35" s="646"/>
      <c r="AC35" s="646"/>
      <c r="AD35" s="647" t="s">
        <v>122</v>
      </c>
      <c r="AE35" s="647"/>
      <c r="AF35" s="647"/>
      <c r="AG35" s="647"/>
      <c r="AH35" s="647"/>
      <c r="AI35" s="647"/>
      <c r="AJ35" s="647"/>
      <c r="AK35" s="647"/>
      <c r="AL35" s="611" t="s">
        <v>122</v>
      </c>
      <c r="AM35" s="612"/>
      <c r="AN35" s="612"/>
      <c r="AO35" s="648"/>
      <c r="AP35" s="21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287449</v>
      </c>
      <c r="CS35" s="621"/>
      <c r="CT35" s="621"/>
      <c r="CU35" s="621"/>
      <c r="CV35" s="621"/>
      <c r="CW35" s="621"/>
      <c r="CX35" s="621"/>
      <c r="CY35" s="622"/>
      <c r="CZ35" s="611">
        <v>2.7</v>
      </c>
      <c r="DA35" s="623"/>
      <c r="DB35" s="623"/>
      <c r="DC35" s="624"/>
      <c r="DD35" s="614">
        <v>190617</v>
      </c>
      <c r="DE35" s="621"/>
      <c r="DF35" s="621"/>
      <c r="DG35" s="621"/>
      <c r="DH35" s="621"/>
      <c r="DI35" s="621"/>
      <c r="DJ35" s="621"/>
      <c r="DK35" s="622"/>
      <c r="DL35" s="614">
        <v>169922</v>
      </c>
      <c r="DM35" s="621"/>
      <c r="DN35" s="621"/>
      <c r="DO35" s="621"/>
      <c r="DP35" s="621"/>
      <c r="DQ35" s="621"/>
      <c r="DR35" s="621"/>
      <c r="DS35" s="621"/>
      <c r="DT35" s="621"/>
      <c r="DU35" s="621"/>
      <c r="DV35" s="622"/>
      <c r="DW35" s="611">
        <v>3.9</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560865</v>
      </c>
      <c r="S36" s="609"/>
      <c r="T36" s="609"/>
      <c r="U36" s="609"/>
      <c r="V36" s="609"/>
      <c r="W36" s="609"/>
      <c r="X36" s="609"/>
      <c r="Y36" s="610"/>
      <c r="Z36" s="646">
        <v>5</v>
      </c>
      <c r="AA36" s="646"/>
      <c r="AB36" s="646"/>
      <c r="AC36" s="646"/>
      <c r="AD36" s="647" t="s">
        <v>122</v>
      </c>
      <c r="AE36" s="647"/>
      <c r="AF36" s="647"/>
      <c r="AG36" s="647"/>
      <c r="AH36" s="647"/>
      <c r="AI36" s="647"/>
      <c r="AJ36" s="647"/>
      <c r="AK36" s="647"/>
      <c r="AL36" s="611" t="s">
        <v>122</v>
      </c>
      <c r="AM36" s="612"/>
      <c r="AN36" s="612"/>
      <c r="AO36" s="648"/>
      <c r="AP36" s="216"/>
      <c r="AQ36" s="657" t="s">
        <v>316</v>
      </c>
      <c r="AR36" s="658"/>
      <c r="AS36" s="658"/>
      <c r="AT36" s="658"/>
      <c r="AU36" s="658"/>
      <c r="AV36" s="658"/>
      <c r="AW36" s="658"/>
      <c r="AX36" s="658"/>
      <c r="AY36" s="659"/>
      <c r="AZ36" s="663">
        <v>675118</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3509</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1671866</v>
      </c>
      <c r="CS36" s="609"/>
      <c r="CT36" s="609"/>
      <c r="CU36" s="609"/>
      <c r="CV36" s="609"/>
      <c r="CW36" s="609"/>
      <c r="CX36" s="609"/>
      <c r="CY36" s="610"/>
      <c r="CZ36" s="611">
        <v>15.8</v>
      </c>
      <c r="DA36" s="623"/>
      <c r="DB36" s="623"/>
      <c r="DC36" s="624"/>
      <c r="DD36" s="614">
        <v>946104</v>
      </c>
      <c r="DE36" s="609"/>
      <c r="DF36" s="609"/>
      <c r="DG36" s="609"/>
      <c r="DH36" s="609"/>
      <c r="DI36" s="609"/>
      <c r="DJ36" s="609"/>
      <c r="DK36" s="610"/>
      <c r="DL36" s="614">
        <v>545451</v>
      </c>
      <c r="DM36" s="609"/>
      <c r="DN36" s="609"/>
      <c r="DO36" s="609"/>
      <c r="DP36" s="609"/>
      <c r="DQ36" s="609"/>
      <c r="DR36" s="609"/>
      <c r="DS36" s="609"/>
      <c r="DT36" s="609"/>
      <c r="DU36" s="609"/>
      <c r="DV36" s="610"/>
      <c r="DW36" s="611">
        <v>12.6</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244393</v>
      </c>
      <c r="S37" s="609"/>
      <c r="T37" s="609"/>
      <c r="U37" s="609"/>
      <c r="V37" s="609"/>
      <c r="W37" s="609"/>
      <c r="X37" s="609"/>
      <c r="Y37" s="610"/>
      <c r="Z37" s="646">
        <v>2.2000000000000002</v>
      </c>
      <c r="AA37" s="646"/>
      <c r="AB37" s="646"/>
      <c r="AC37" s="646"/>
      <c r="AD37" s="647">
        <v>189</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271624</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3509</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396910</v>
      </c>
      <c r="CS37" s="621"/>
      <c r="CT37" s="621"/>
      <c r="CU37" s="621"/>
      <c r="CV37" s="621"/>
      <c r="CW37" s="621"/>
      <c r="CX37" s="621"/>
      <c r="CY37" s="622"/>
      <c r="CZ37" s="611">
        <v>3.7</v>
      </c>
      <c r="DA37" s="623"/>
      <c r="DB37" s="623"/>
      <c r="DC37" s="624"/>
      <c r="DD37" s="614">
        <v>390910</v>
      </c>
      <c r="DE37" s="621"/>
      <c r="DF37" s="621"/>
      <c r="DG37" s="621"/>
      <c r="DH37" s="621"/>
      <c r="DI37" s="621"/>
      <c r="DJ37" s="621"/>
      <c r="DK37" s="622"/>
      <c r="DL37" s="614">
        <v>390910</v>
      </c>
      <c r="DM37" s="621"/>
      <c r="DN37" s="621"/>
      <c r="DO37" s="621"/>
      <c r="DP37" s="621"/>
      <c r="DQ37" s="621"/>
      <c r="DR37" s="621"/>
      <c r="DS37" s="621"/>
      <c r="DT37" s="621"/>
      <c r="DU37" s="621"/>
      <c r="DV37" s="622"/>
      <c r="DW37" s="611">
        <v>9</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895893</v>
      </c>
      <c r="S38" s="609"/>
      <c r="T38" s="609"/>
      <c r="U38" s="609"/>
      <c r="V38" s="609"/>
      <c r="W38" s="609"/>
      <c r="X38" s="609"/>
      <c r="Y38" s="610"/>
      <c r="Z38" s="646">
        <v>8</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129974</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634</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675118</v>
      </c>
      <c r="CS38" s="609"/>
      <c r="CT38" s="609"/>
      <c r="CU38" s="609"/>
      <c r="CV38" s="609"/>
      <c r="CW38" s="609"/>
      <c r="CX38" s="609"/>
      <c r="CY38" s="610"/>
      <c r="CZ38" s="611">
        <v>6.4</v>
      </c>
      <c r="DA38" s="623"/>
      <c r="DB38" s="623"/>
      <c r="DC38" s="624"/>
      <c r="DD38" s="614">
        <v>630064</v>
      </c>
      <c r="DE38" s="609"/>
      <c r="DF38" s="609"/>
      <c r="DG38" s="609"/>
      <c r="DH38" s="609"/>
      <c r="DI38" s="609"/>
      <c r="DJ38" s="609"/>
      <c r="DK38" s="610"/>
      <c r="DL38" s="614">
        <v>192377</v>
      </c>
      <c r="DM38" s="609"/>
      <c r="DN38" s="609"/>
      <c r="DO38" s="609"/>
      <c r="DP38" s="609"/>
      <c r="DQ38" s="609"/>
      <c r="DR38" s="609"/>
      <c r="DS38" s="609"/>
      <c r="DT38" s="609"/>
      <c r="DU38" s="609"/>
      <c r="DV38" s="610"/>
      <c r="DW38" s="611">
        <v>4.4000000000000004</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21252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1094</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682864</v>
      </c>
      <c r="CS39" s="621"/>
      <c r="CT39" s="621"/>
      <c r="CU39" s="621"/>
      <c r="CV39" s="621"/>
      <c r="CW39" s="621"/>
      <c r="CX39" s="621"/>
      <c r="CY39" s="622"/>
      <c r="CZ39" s="611">
        <v>6.4</v>
      </c>
      <c r="DA39" s="623"/>
      <c r="DB39" s="623"/>
      <c r="DC39" s="624"/>
      <c r="DD39" s="614">
        <v>402875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31693</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17"/>
      <c r="BM40" s="606" t="s">
        <v>334</v>
      </c>
      <c r="BN40" s="606"/>
      <c r="BO40" s="606"/>
      <c r="BP40" s="606"/>
      <c r="BQ40" s="606"/>
      <c r="BR40" s="606"/>
      <c r="BS40" s="606"/>
      <c r="BT40" s="606"/>
      <c r="BU40" s="607"/>
      <c r="BV40" s="608">
        <v>148</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76435</v>
      </c>
      <c r="CS40" s="609"/>
      <c r="CT40" s="609"/>
      <c r="CU40" s="609"/>
      <c r="CV40" s="609"/>
      <c r="CW40" s="609"/>
      <c r="CX40" s="609"/>
      <c r="CY40" s="610"/>
      <c r="CZ40" s="611">
        <v>0.7</v>
      </c>
      <c r="DA40" s="623"/>
      <c r="DB40" s="623"/>
      <c r="DC40" s="624"/>
      <c r="DD40" s="614">
        <v>1646</v>
      </c>
      <c r="DE40" s="609"/>
      <c r="DF40" s="609"/>
      <c r="DG40" s="609"/>
      <c r="DH40" s="609"/>
      <c r="DI40" s="609"/>
      <c r="DJ40" s="609"/>
      <c r="DK40" s="610"/>
      <c r="DL40" s="614">
        <v>1620</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11230259</v>
      </c>
      <c r="S41" s="633"/>
      <c r="T41" s="633"/>
      <c r="U41" s="633"/>
      <c r="V41" s="633"/>
      <c r="W41" s="633"/>
      <c r="X41" s="633"/>
      <c r="Y41" s="636"/>
      <c r="Z41" s="637">
        <v>100</v>
      </c>
      <c r="AA41" s="637"/>
      <c r="AB41" s="637"/>
      <c r="AC41" s="637"/>
      <c r="AD41" s="638">
        <v>4311973</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66592</v>
      </c>
      <c r="BA41" s="609"/>
      <c r="BB41" s="609"/>
      <c r="BC41" s="609"/>
      <c r="BD41" s="621"/>
      <c r="BE41" s="621"/>
      <c r="BF41" s="644"/>
      <c r="BG41" s="649"/>
      <c r="BH41" s="650"/>
      <c r="BI41" s="650"/>
      <c r="BJ41" s="650"/>
      <c r="BK41" s="650"/>
      <c r="BL41" s="217"/>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185676</v>
      </c>
      <c r="BA42" s="633"/>
      <c r="BB42" s="633"/>
      <c r="BC42" s="633"/>
      <c r="BD42" s="593"/>
      <c r="BE42" s="593"/>
      <c r="BF42" s="656"/>
      <c r="BG42" s="651"/>
      <c r="BH42" s="652"/>
      <c r="BI42" s="652"/>
      <c r="BJ42" s="652"/>
      <c r="BK42" s="652"/>
      <c r="BL42" s="218"/>
      <c r="BM42" s="590" t="s">
        <v>341</v>
      </c>
      <c r="BN42" s="590"/>
      <c r="BO42" s="590"/>
      <c r="BP42" s="590"/>
      <c r="BQ42" s="590"/>
      <c r="BR42" s="590"/>
      <c r="BS42" s="590"/>
      <c r="BT42" s="590"/>
      <c r="BU42" s="591"/>
      <c r="BV42" s="592">
        <v>289</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2426160</v>
      </c>
      <c r="CS42" s="621"/>
      <c r="CT42" s="621"/>
      <c r="CU42" s="621"/>
      <c r="CV42" s="621"/>
      <c r="CW42" s="621"/>
      <c r="CX42" s="621"/>
      <c r="CY42" s="622"/>
      <c r="CZ42" s="611">
        <v>22.9</v>
      </c>
      <c r="DA42" s="623"/>
      <c r="DB42" s="623"/>
      <c r="DC42" s="624"/>
      <c r="DD42" s="614">
        <v>387599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343</v>
      </c>
      <c r="CD43" s="605" t="s">
        <v>344</v>
      </c>
      <c r="CE43" s="606"/>
      <c r="CF43" s="606"/>
      <c r="CG43" s="606"/>
      <c r="CH43" s="606"/>
      <c r="CI43" s="606"/>
      <c r="CJ43" s="606"/>
      <c r="CK43" s="606"/>
      <c r="CL43" s="606"/>
      <c r="CM43" s="606"/>
      <c r="CN43" s="606"/>
      <c r="CO43" s="606"/>
      <c r="CP43" s="606"/>
      <c r="CQ43" s="607"/>
      <c r="CR43" s="608" t="s">
        <v>122</v>
      </c>
      <c r="CS43" s="621"/>
      <c r="CT43" s="621"/>
      <c r="CU43" s="621"/>
      <c r="CV43" s="621"/>
      <c r="CW43" s="621"/>
      <c r="CX43" s="621"/>
      <c r="CY43" s="622"/>
      <c r="CZ43" s="611" t="s">
        <v>122</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2409525</v>
      </c>
      <c r="CS44" s="609"/>
      <c r="CT44" s="609"/>
      <c r="CU44" s="609"/>
      <c r="CV44" s="609"/>
      <c r="CW44" s="609"/>
      <c r="CX44" s="609"/>
      <c r="CY44" s="610"/>
      <c r="CZ44" s="611">
        <v>22.8</v>
      </c>
      <c r="DA44" s="612"/>
      <c r="DB44" s="612"/>
      <c r="DC44" s="613"/>
      <c r="DD44" s="614">
        <v>370964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1543059</v>
      </c>
      <c r="CS45" s="621"/>
      <c r="CT45" s="621"/>
      <c r="CU45" s="621"/>
      <c r="CV45" s="621"/>
      <c r="CW45" s="621"/>
      <c r="CX45" s="621"/>
      <c r="CY45" s="622"/>
      <c r="CZ45" s="611">
        <v>14.6</v>
      </c>
      <c r="DA45" s="623"/>
      <c r="DB45" s="623"/>
      <c r="DC45" s="624"/>
      <c r="DD45" s="614">
        <v>53237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349</v>
      </c>
      <c r="CG46" s="606"/>
      <c r="CH46" s="606"/>
      <c r="CI46" s="606"/>
      <c r="CJ46" s="606"/>
      <c r="CK46" s="606"/>
      <c r="CL46" s="606"/>
      <c r="CM46" s="606"/>
      <c r="CN46" s="606"/>
      <c r="CO46" s="606"/>
      <c r="CP46" s="606"/>
      <c r="CQ46" s="607"/>
      <c r="CR46" s="608">
        <v>866466</v>
      </c>
      <c r="CS46" s="609"/>
      <c r="CT46" s="609"/>
      <c r="CU46" s="609"/>
      <c r="CV46" s="609"/>
      <c r="CW46" s="609"/>
      <c r="CX46" s="609"/>
      <c r="CY46" s="610"/>
      <c r="CZ46" s="611">
        <v>8.1999999999999993</v>
      </c>
      <c r="DA46" s="612"/>
      <c r="DB46" s="612"/>
      <c r="DC46" s="613"/>
      <c r="DD46" s="614">
        <v>317727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350</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351</v>
      </c>
      <c r="CG48" s="606"/>
      <c r="CH48" s="606"/>
      <c r="CI48" s="606"/>
      <c r="CJ48" s="606"/>
      <c r="CK48" s="606"/>
      <c r="CL48" s="606"/>
      <c r="CM48" s="606"/>
      <c r="CN48" s="606"/>
      <c r="CO48" s="606"/>
      <c r="CP48" s="606"/>
      <c r="CQ48" s="607"/>
      <c r="CR48" s="608">
        <v>16635</v>
      </c>
      <c r="CS48" s="609"/>
      <c r="CT48" s="609"/>
      <c r="CU48" s="609"/>
      <c r="CV48" s="609"/>
      <c r="CW48" s="609"/>
      <c r="CX48" s="609"/>
      <c r="CY48" s="610"/>
      <c r="CZ48" s="611">
        <v>0.2</v>
      </c>
      <c r="DA48" s="612"/>
      <c r="DB48" s="612"/>
      <c r="DC48" s="613"/>
      <c r="DD48" s="614">
        <v>16635</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352</v>
      </c>
      <c r="CE49" s="590"/>
      <c r="CF49" s="590"/>
      <c r="CG49" s="590"/>
      <c r="CH49" s="590"/>
      <c r="CI49" s="590"/>
      <c r="CJ49" s="590"/>
      <c r="CK49" s="590"/>
      <c r="CL49" s="590"/>
      <c r="CM49" s="590"/>
      <c r="CN49" s="590"/>
      <c r="CO49" s="590"/>
      <c r="CP49" s="590"/>
      <c r="CQ49" s="591"/>
      <c r="CR49" s="592">
        <v>10587275</v>
      </c>
      <c r="CS49" s="593"/>
      <c r="CT49" s="593"/>
      <c r="CU49" s="593"/>
      <c r="CV49" s="593"/>
      <c r="CW49" s="593"/>
      <c r="CX49" s="593"/>
      <c r="CY49" s="594"/>
      <c r="CZ49" s="595">
        <v>100</v>
      </c>
      <c r="DA49" s="596"/>
      <c r="DB49" s="596"/>
      <c r="DC49" s="597"/>
      <c r="DD49" s="598">
        <v>6134887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Myoz2eSa/W5n/+RnVWNs0iX3eFL/d2NckWaUTwewLHL5kgEr/EuXwswu4e2B5mWlK8K3WPH95bmZ36l4RPOlxg==" saltValue="oEG1Sxcqq5jvpYyPcdipl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354</v>
      </c>
      <c r="DK2" s="1079"/>
      <c r="DL2" s="1079"/>
      <c r="DM2" s="1079"/>
      <c r="DN2" s="1079"/>
      <c r="DO2" s="1080"/>
      <c r="DP2" s="222"/>
      <c r="DQ2" s="1078" t="s">
        <v>355</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26"/>
      <c r="BA5" s="226"/>
      <c r="BB5" s="226"/>
      <c r="BC5" s="226"/>
      <c r="BD5" s="226"/>
      <c r="BE5" s="227"/>
      <c r="BF5" s="227"/>
      <c r="BG5" s="227"/>
      <c r="BH5" s="227"/>
      <c r="BI5" s="227"/>
      <c r="BJ5" s="227"/>
      <c r="BK5" s="227"/>
      <c r="BL5" s="227"/>
      <c r="BM5" s="227"/>
      <c r="BN5" s="227"/>
      <c r="BO5" s="227"/>
      <c r="BP5" s="227"/>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375</v>
      </c>
      <c r="C7" s="1035"/>
      <c r="D7" s="1035"/>
      <c r="E7" s="1035"/>
      <c r="F7" s="1035"/>
      <c r="G7" s="1035"/>
      <c r="H7" s="1035"/>
      <c r="I7" s="1035"/>
      <c r="J7" s="1035"/>
      <c r="K7" s="1035"/>
      <c r="L7" s="1035"/>
      <c r="M7" s="1035"/>
      <c r="N7" s="1035"/>
      <c r="O7" s="1035"/>
      <c r="P7" s="1036"/>
      <c r="Q7" s="1089">
        <v>11230</v>
      </c>
      <c r="R7" s="1090"/>
      <c r="S7" s="1090"/>
      <c r="T7" s="1090"/>
      <c r="U7" s="1090"/>
      <c r="V7" s="1090">
        <v>10587</v>
      </c>
      <c r="W7" s="1090"/>
      <c r="X7" s="1090"/>
      <c r="Y7" s="1090"/>
      <c r="Z7" s="1090"/>
      <c r="AA7" s="1090">
        <f>Q7-V7</f>
        <v>643</v>
      </c>
      <c r="AB7" s="1090"/>
      <c r="AC7" s="1090"/>
      <c r="AD7" s="1090"/>
      <c r="AE7" s="1091"/>
      <c r="AF7" s="1092">
        <v>433</v>
      </c>
      <c r="AG7" s="1093"/>
      <c r="AH7" s="1093"/>
      <c r="AI7" s="1093"/>
      <c r="AJ7" s="1094"/>
      <c r="AK7" s="1095">
        <v>1579</v>
      </c>
      <c r="AL7" s="1096"/>
      <c r="AM7" s="1096"/>
      <c r="AN7" s="1096"/>
      <c r="AO7" s="1096"/>
      <c r="AP7" s="1096">
        <v>11566</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548</v>
      </c>
      <c r="BT7" s="1087"/>
      <c r="BU7" s="1087"/>
      <c r="BV7" s="1087"/>
      <c r="BW7" s="1087"/>
      <c r="BX7" s="1087"/>
      <c r="BY7" s="1087"/>
      <c r="BZ7" s="1087"/>
      <c r="CA7" s="1087"/>
      <c r="CB7" s="1087"/>
      <c r="CC7" s="1087"/>
      <c r="CD7" s="1087"/>
      <c r="CE7" s="1087"/>
      <c r="CF7" s="1087"/>
      <c r="CG7" s="1099"/>
      <c r="CH7" s="1083">
        <v>-1</v>
      </c>
      <c r="CI7" s="1084"/>
      <c r="CJ7" s="1084"/>
      <c r="CK7" s="1084"/>
      <c r="CL7" s="1085"/>
      <c r="CM7" s="1083">
        <v>78</v>
      </c>
      <c r="CN7" s="1084"/>
      <c r="CO7" s="1084"/>
      <c r="CP7" s="1084"/>
      <c r="CQ7" s="1085"/>
      <c r="CR7" s="1083">
        <v>10</v>
      </c>
      <c r="CS7" s="1084"/>
      <c r="CT7" s="1084"/>
      <c r="CU7" s="1084"/>
      <c r="CV7" s="1085"/>
      <c r="CW7" s="1083" t="s">
        <v>549</v>
      </c>
      <c r="CX7" s="1084"/>
      <c r="CY7" s="1084"/>
      <c r="CZ7" s="1084"/>
      <c r="DA7" s="1085"/>
      <c r="DB7" s="1083">
        <v>68</v>
      </c>
      <c r="DC7" s="1084"/>
      <c r="DD7" s="1084"/>
      <c r="DE7" s="1084"/>
      <c r="DF7" s="1085"/>
      <c r="DG7" s="1083" t="s">
        <v>549</v>
      </c>
      <c r="DH7" s="1084"/>
      <c r="DI7" s="1084"/>
      <c r="DJ7" s="1084"/>
      <c r="DK7" s="1085"/>
      <c r="DL7" s="1083" t="s">
        <v>549</v>
      </c>
      <c r="DM7" s="1084"/>
      <c r="DN7" s="1084"/>
      <c r="DO7" s="1084"/>
      <c r="DP7" s="1085"/>
      <c r="DQ7" s="1083" t="s">
        <v>549</v>
      </c>
      <c r="DR7" s="1084"/>
      <c r="DS7" s="1084"/>
      <c r="DT7" s="1084"/>
      <c r="DU7" s="1085"/>
      <c r="DV7" s="1086"/>
      <c r="DW7" s="1087"/>
      <c r="DX7" s="1087"/>
      <c r="DY7" s="1087"/>
      <c r="DZ7" s="1088"/>
      <c r="EA7" s="228"/>
    </row>
    <row r="8" spans="1:131" s="229" customFormat="1" ht="26.25" customHeight="1" x14ac:dyDescent="0.15">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377</v>
      </c>
      <c r="B23" s="924" t="s">
        <v>378</v>
      </c>
      <c r="C23" s="925"/>
      <c r="D23" s="925"/>
      <c r="E23" s="925"/>
      <c r="F23" s="925"/>
      <c r="G23" s="925"/>
      <c r="H23" s="925"/>
      <c r="I23" s="925"/>
      <c r="J23" s="925"/>
      <c r="K23" s="925"/>
      <c r="L23" s="925"/>
      <c r="M23" s="925"/>
      <c r="N23" s="925"/>
      <c r="O23" s="925"/>
      <c r="P23" s="935"/>
      <c r="Q23" s="1054">
        <v>11230</v>
      </c>
      <c r="R23" s="1048"/>
      <c r="S23" s="1048"/>
      <c r="T23" s="1048"/>
      <c r="U23" s="1048"/>
      <c r="V23" s="1048">
        <v>10587</v>
      </c>
      <c r="W23" s="1048"/>
      <c r="X23" s="1048"/>
      <c r="Y23" s="1048"/>
      <c r="Z23" s="1048"/>
      <c r="AA23" s="1048">
        <v>643</v>
      </c>
      <c r="AB23" s="1048"/>
      <c r="AC23" s="1048"/>
      <c r="AD23" s="1048"/>
      <c r="AE23" s="1055"/>
      <c r="AF23" s="1056">
        <v>433</v>
      </c>
      <c r="AG23" s="1048"/>
      <c r="AH23" s="1048"/>
      <c r="AI23" s="1048"/>
      <c r="AJ23" s="1057"/>
      <c r="AK23" s="1058"/>
      <c r="AL23" s="1059"/>
      <c r="AM23" s="1059"/>
      <c r="AN23" s="1059"/>
      <c r="AO23" s="1059"/>
      <c r="AP23" s="1048">
        <v>11566</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389</v>
      </c>
      <c r="C28" s="1035"/>
      <c r="D28" s="1035"/>
      <c r="E28" s="1035"/>
      <c r="F28" s="1035"/>
      <c r="G28" s="1035"/>
      <c r="H28" s="1035"/>
      <c r="I28" s="1035"/>
      <c r="J28" s="1035"/>
      <c r="K28" s="1035"/>
      <c r="L28" s="1035"/>
      <c r="M28" s="1035"/>
      <c r="N28" s="1035"/>
      <c r="O28" s="1035"/>
      <c r="P28" s="1036"/>
      <c r="Q28" s="1037">
        <v>590</v>
      </c>
      <c r="R28" s="1038"/>
      <c r="S28" s="1038"/>
      <c r="T28" s="1038"/>
      <c r="U28" s="1038"/>
      <c r="V28" s="1038">
        <v>586</v>
      </c>
      <c r="W28" s="1038"/>
      <c r="X28" s="1038"/>
      <c r="Y28" s="1038"/>
      <c r="Z28" s="1038"/>
      <c r="AA28" s="1038">
        <v>4</v>
      </c>
      <c r="AB28" s="1038"/>
      <c r="AC28" s="1038"/>
      <c r="AD28" s="1038"/>
      <c r="AE28" s="1039"/>
      <c r="AF28" s="1040">
        <v>4</v>
      </c>
      <c r="AG28" s="1038"/>
      <c r="AH28" s="1038"/>
      <c r="AI28" s="1038"/>
      <c r="AJ28" s="1041"/>
      <c r="AK28" s="1029">
        <v>86</v>
      </c>
      <c r="AL28" s="1030"/>
      <c r="AM28" s="1030"/>
      <c r="AN28" s="1030"/>
      <c r="AO28" s="1030"/>
      <c r="AP28" s="1030" t="s">
        <v>549</v>
      </c>
      <c r="AQ28" s="1030"/>
      <c r="AR28" s="1030"/>
      <c r="AS28" s="1030"/>
      <c r="AT28" s="1030"/>
      <c r="AU28" s="1030" t="s">
        <v>549</v>
      </c>
      <c r="AV28" s="1030"/>
      <c r="AW28" s="1030"/>
      <c r="AX28" s="1030"/>
      <c r="AY28" s="1030"/>
      <c r="AZ28" s="1031" t="s">
        <v>549</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390</v>
      </c>
      <c r="C29" s="1018"/>
      <c r="D29" s="1018"/>
      <c r="E29" s="1018"/>
      <c r="F29" s="1018"/>
      <c r="G29" s="1018"/>
      <c r="H29" s="1018"/>
      <c r="I29" s="1018"/>
      <c r="J29" s="1018"/>
      <c r="K29" s="1018"/>
      <c r="L29" s="1018"/>
      <c r="M29" s="1018"/>
      <c r="N29" s="1018"/>
      <c r="O29" s="1018"/>
      <c r="P29" s="1019"/>
      <c r="Q29" s="1025">
        <v>96</v>
      </c>
      <c r="R29" s="1026"/>
      <c r="S29" s="1026"/>
      <c r="T29" s="1026"/>
      <c r="U29" s="1026"/>
      <c r="V29" s="1026">
        <v>92</v>
      </c>
      <c r="W29" s="1026"/>
      <c r="X29" s="1026"/>
      <c r="Y29" s="1026"/>
      <c r="Z29" s="1026"/>
      <c r="AA29" s="1026">
        <v>4</v>
      </c>
      <c r="AB29" s="1026"/>
      <c r="AC29" s="1026"/>
      <c r="AD29" s="1026"/>
      <c r="AE29" s="1027"/>
      <c r="AF29" s="1022">
        <v>4</v>
      </c>
      <c r="AG29" s="1023"/>
      <c r="AH29" s="1023"/>
      <c r="AI29" s="1023"/>
      <c r="AJ29" s="1024"/>
      <c r="AK29" s="967">
        <v>27</v>
      </c>
      <c r="AL29" s="958"/>
      <c r="AM29" s="958"/>
      <c r="AN29" s="958"/>
      <c r="AO29" s="958"/>
      <c r="AP29" s="958" t="s">
        <v>549</v>
      </c>
      <c r="AQ29" s="958"/>
      <c r="AR29" s="958"/>
      <c r="AS29" s="958"/>
      <c r="AT29" s="958"/>
      <c r="AU29" s="958" t="s">
        <v>549</v>
      </c>
      <c r="AV29" s="958"/>
      <c r="AW29" s="958"/>
      <c r="AX29" s="958"/>
      <c r="AY29" s="958"/>
      <c r="AZ29" s="1028" t="s">
        <v>549</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391</v>
      </c>
      <c r="C30" s="1018"/>
      <c r="D30" s="1018"/>
      <c r="E30" s="1018"/>
      <c r="F30" s="1018"/>
      <c r="G30" s="1018"/>
      <c r="H30" s="1018"/>
      <c r="I30" s="1018"/>
      <c r="J30" s="1018"/>
      <c r="K30" s="1018"/>
      <c r="L30" s="1018"/>
      <c r="M30" s="1018"/>
      <c r="N30" s="1018"/>
      <c r="O30" s="1018"/>
      <c r="P30" s="1019"/>
      <c r="Q30" s="1025">
        <v>624</v>
      </c>
      <c r="R30" s="1026"/>
      <c r="S30" s="1026"/>
      <c r="T30" s="1026"/>
      <c r="U30" s="1026"/>
      <c r="V30" s="1026">
        <v>586</v>
      </c>
      <c r="W30" s="1026"/>
      <c r="X30" s="1026"/>
      <c r="Y30" s="1026"/>
      <c r="Z30" s="1026"/>
      <c r="AA30" s="1026">
        <v>38</v>
      </c>
      <c r="AB30" s="1026"/>
      <c r="AC30" s="1026"/>
      <c r="AD30" s="1026"/>
      <c r="AE30" s="1027"/>
      <c r="AF30" s="1022">
        <v>38</v>
      </c>
      <c r="AG30" s="1023"/>
      <c r="AH30" s="1023"/>
      <c r="AI30" s="1023"/>
      <c r="AJ30" s="1024"/>
      <c r="AK30" s="967">
        <v>94</v>
      </c>
      <c r="AL30" s="958"/>
      <c r="AM30" s="958"/>
      <c r="AN30" s="958"/>
      <c r="AO30" s="958"/>
      <c r="AP30" s="958" t="s">
        <v>549</v>
      </c>
      <c r="AQ30" s="958"/>
      <c r="AR30" s="958"/>
      <c r="AS30" s="958"/>
      <c r="AT30" s="958"/>
      <c r="AU30" s="958" t="s">
        <v>549</v>
      </c>
      <c r="AV30" s="958"/>
      <c r="AW30" s="958"/>
      <c r="AX30" s="958"/>
      <c r="AY30" s="958"/>
      <c r="AZ30" s="1028" t="s">
        <v>549</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392</v>
      </c>
      <c r="C31" s="1018"/>
      <c r="D31" s="1018"/>
      <c r="E31" s="1018"/>
      <c r="F31" s="1018"/>
      <c r="G31" s="1018"/>
      <c r="H31" s="1018"/>
      <c r="I31" s="1018"/>
      <c r="J31" s="1018"/>
      <c r="K31" s="1018"/>
      <c r="L31" s="1018"/>
      <c r="M31" s="1018"/>
      <c r="N31" s="1018"/>
      <c r="O31" s="1018"/>
      <c r="P31" s="1019"/>
      <c r="Q31" s="1025">
        <v>44</v>
      </c>
      <c r="R31" s="1026"/>
      <c r="S31" s="1026"/>
      <c r="T31" s="1026"/>
      <c r="U31" s="1026"/>
      <c r="V31" s="1026">
        <v>44</v>
      </c>
      <c r="W31" s="1026"/>
      <c r="X31" s="1026"/>
      <c r="Y31" s="1026"/>
      <c r="Z31" s="1026"/>
      <c r="AA31" s="1026" t="s">
        <v>549</v>
      </c>
      <c r="AB31" s="1026"/>
      <c r="AC31" s="1026"/>
      <c r="AD31" s="1026"/>
      <c r="AE31" s="1027"/>
      <c r="AF31" s="1022" t="s">
        <v>122</v>
      </c>
      <c r="AG31" s="1023"/>
      <c r="AH31" s="1023"/>
      <c r="AI31" s="1023"/>
      <c r="AJ31" s="1024"/>
      <c r="AK31" s="967">
        <v>42</v>
      </c>
      <c r="AL31" s="958"/>
      <c r="AM31" s="958"/>
      <c r="AN31" s="958"/>
      <c r="AO31" s="958"/>
      <c r="AP31" s="958" t="s">
        <v>549</v>
      </c>
      <c r="AQ31" s="958"/>
      <c r="AR31" s="958"/>
      <c r="AS31" s="958"/>
      <c r="AT31" s="958"/>
      <c r="AU31" s="958" t="s">
        <v>549</v>
      </c>
      <c r="AV31" s="958"/>
      <c r="AW31" s="958"/>
      <c r="AX31" s="958"/>
      <c r="AY31" s="958"/>
      <c r="AZ31" s="1028" t="s">
        <v>549</v>
      </c>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393</v>
      </c>
      <c r="C32" s="1018"/>
      <c r="D32" s="1018"/>
      <c r="E32" s="1018"/>
      <c r="F32" s="1018"/>
      <c r="G32" s="1018"/>
      <c r="H32" s="1018"/>
      <c r="I32" s="1018"/>
      <c r="J32" s="1018"/>
      <c r="K32" s="1018"/>
      <c r="L32" s="1018"/>
      <c r="M32" s="1018"/>
      <c r="N32" s="1018"/>
      <c r="O32" s="1018"/>
      <c r="P32" s="1019"/>
      <c r="Q32" s="1025">
        <v>757</v>
      </c>
      <c r="R32" s="1026"/>
      <c r="S32" s="1026"/>
      <c r="T32" s="1026"/>
      <c r="U32" s="1026"/>
      <c r="V32" s="1026">
        <v>734</v>
      </c>
      <c r="W32" s="1026"/>
      <c r="X32" s="1026"/>
      <c r="Y32" s="1026"/>
      <c r="Z32" s="1026"/>
      <c r="AA32" s="1026">
        <v>23</v>
      </c>
      <c r="AB32" s="1026"/>
      <c r="AC32" s="1026"/>
      <c r="AD32" s="1026"/>
      <c r="AE32" s="1027"/>
      <c r="AF32" s="1022">
        <v>21</v>
      </c>
      <c r="AG32" s="1023"/>
      <c r="AH32" s="1023"/>
      <c r="AI32" s="1023"/>
      <c r="AJ32" s="1024"/>
      <c r="AK32" s="967">
        <v>391</v>
      </c>
      <c r="AL32" s="958"/>
      <c r="AM32" s="958"/>
      <c r="AN32" s="958"/>
      <c r="AO32" s="958"/>
      <c r="AP32" s="958">
        <v>5240</v>
      </c>
      <c r="AQ32" s="958"/>
      <c r="AR32" s="958"/>
      <c r="AS32" s="958"/>
      <c r="AT32" s="958"/>
      <c r="AU32" s="958">
        <v>3437</v>
      </c>
      <c r="AV32" s="958"/>
      <c r="AW32" s="958"/>
      <c r="AX32" s="958"/>
      <c r="AY32" s="958"/>
      <c r="AZ32" s="1028" t="s">
        <v>549</v>
      </c>
      <c r="BA32" s="1028"/>
      <c r="BB32" s="1028"/>
      <c r="BC32" s="1028"/>
      <c r="BD32" s="1028"/>
      <c r="BE32" s="959" t="s">
        <v>394</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t="s">
        <v>395</v>
      </c>
      <c r="C33" s="1018"/>
      <c r="D33" s="1018"/>
      <c r="E33" s="1018"/>
      <c r="F33" s="1018"/>
      <c r="G33" s="1018"/>
      <c r="H33" s="1018"/>
      <c r="I33" s="1018"/>
      <c r="J33" s="1018"/>
      <c r="K33" s="1018"/>
      <c r="L33" s="1018"/>
      <c r="M33" s="1018"/>
      <c r="N33" s="1018"/>
      <c r="O33" s="1018"/>
      <c r="P33" s="1019"/>
      <c r="Q33" s="1025">
        <v>272</v>
      </c>
      <c r="R33" s="1026"/>
      <c r="S33" s="1026"/>
      <c r="T33" s="1026"/>
      <c r="U33" s="1026"/>
      <c r="V33" s="1026">
        <v>240</v>
      </c>
      <c r="W33" s="1026"/>
      <c r="X33" s="1026"/>
      <c r="Y33" s="1026"/>
      <c r="Z33" s="1026"/>
      <c r="AA33" s="1026">
        <v>32</v>
      </c>
      <c r="AB33" s="1026"/>
      <c r="AC33" s="1026"/>
      <c r="AD33" s="1026"/>
      <c r="AE33" s="1027"/>
      <c r="AF33" s="1022">
        <v>32</v>
      </c>
      <c r="AG33" s="1023"/>
      <c r="AH33" s="1023"/>
      <c r="AI33" s="1023"/>
      <c r="AJ33" s="1024"/>
      <c r="AK33" s="967">
        <v>141</v>
      </c>
      <c r="AL33" s="958"/>
      <c r="AM33" s="958"/>
      <c r="AN33" s="958"/>
      <c r="AO33" s="958"/>
      <c r="AP33" s="958">
        <v>954</v>
      </c>
      <c r="AQ33" s="958"/>
      <c r="AR33" s="958"/>
      <c r="AS33" s="958"/>
      <c r="AT33" s="958"/>
      <c r="AU33" s="958">
        <v>951</v>
      </c>
      <c r="AV33" s="958"/>
      <c r="AW33" s="958"/>
      <c r="AX33" s="958"/>
      <c r="AY33" s="958"/>
      <c r="AZ33" s="1028" t="s">
        <v>549</v>
      </c>
      <c r="BA33" s="1028"/>
      <c r="BB33" s="1028"/>
      <c r="BC33" s="1028"/>
      <c r="BD33" s="1028"/>
      <c r="BE33" s="959" t="s">
        <v>394</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377</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99</v>
      </c>
      <c r="AG63" s="946"/>
      <c r="AH63" s="946"/>
      <c r="AI63" s="946"/>
      <c r="AJ63" s="1009"/>
      <c r="AK63" s="1010"/>
      <c r="AL63" s="950"/>
      <c r="AM63" s="950"/>
      <c r="AN63" s="950"/>
      <c r="AO63" s="950"/>
      <c r="AP63" s="946">
        <v>6194</v>
      </c>
      <c r="AQ63" s="946"/>
      <c r="AR63" s="946"/>
      <c r="AS63" s="946"/>
      <c r="AT63" s="946"/>
      <c r="AU63" s="946">
        <v>4388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400</v>
      </c>
      <c r="AV66" s="989"/>
      <c r="AW66" s="989"/>
      <c r="AX66" s="989"/>
      <c r="AY66" s="990"/>
      <c r="AZ66" s="988" t="s">
        <v>365</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550</v>
      </c>
      <c r="C68" s="973"/>
      <c r="D68" s="973"/>
      <c r="E68" s="973"/>
      <c r="F68" s="973"/>
      <c r="G68" s="973"/>
      <c r="H68" s="973"/>
      <c r="I68" s="973"/>
      <c r="J68" s="973"/>
      <c r="K68" s="973"/>
      <c r="L68" s="973"/>
      <c r="M68" s="973"/>
      <c r="N68" s="973"/>
      <c r="O68" s="973"/>
      <c r="P68" s="974"/>
      <c r="Q68" s="975">
        <v>262</v>
      </c>
      <c r="R68" s="969"/>
      <c r="S68" s="969"/>
      <c r="T68" s="969"/>
      <c r="U68" s="969"/>
      <c r="V68" s="969">
        <v>257</v>
      </c>
      <c r="W68" s="969"/>
      <c r="X68" s="969"/>
      <c r="Y68" s="969"/>
      <c r="Z68" s="969"/>
      <c r="AA68" s="969">
        <v>5</v>
      </c>
      <c r="AB68" s="969"/>
      <c r="AC68" s="969"/>
      <c r="AD68" s="969"/>
      <c r="AE68" s="969"/>
      <c r="AF68" s="969">
        <v>5</v>
      </c>
      <c r="AG68" s="969"/>
      <c r="AH68" s="969"/>
      <c r="AI68" s="969"/>
      <c r="AJ68" s="969"/>
      <c r="AK68" s="969">
        <v>11</v>
      </c>
      <c r="AL68" s="969"/>
      <c r="AM68" s="969"/>
      <c r="AN68" s="969"/>
      <c r="AO68" s="969"/>
      <c r="AP68" s="969">
        <v>11</v>
      </c>
      <c r="AQ68" s="969"/>
      <c r="AR68" s="969"/>
      <c r="AS68" s="969"/>
      <c r="AT68" s="969"/>
      <c r="AU68" s="969">
        <v>4</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551</v>
      </c>
      <c r="C69" s="962"/>
      <c r="D69" s="962"/>
      <c r="E69" s="962"/>
      <c r="F69" s="962"/>
      <c r="G69" s="962"/>
      <c r="H69" s="962"/>
      <c r="I69" s="962"/>
      <c r="J69" s="962"/>
      <c r="K69" s="962"/>
      <c r="L69" s="962"/>
      <c r="M69" s="962"/>
      <c r="N69" s="962"/>
      <c r="O69" s="962"/>
      <c r="P69" s="963"/>
      <c r="Q69" s="964">
        <v>1347</v>
      </c>
      <c r="R69" s="958"/>
      <c r="S69" s="958"/>
      <c r="T69" s="958"/>
      <c r="U69" s="958"/>
      <c r="V69" s="958">
        <v>1318</v>
      </c>
      <c r="W69" s="958"/>
      <c r="X69" s="958"/>
      <c r="Y69" s="958"/>
      <c r="Z69" s="958"/>
      <c r="AA69" s="958">
        <v>29</v>
      </c>
      <c r="AB69" s="958"/>
      <c r="AC69" s="958"/>
      <c r="AD69" s="958"/>
      <c r="AE69" s="958"/>
      <c r="AF69" s="958">
        <v>29</v>
      </c>
      <c r="AG69" s="958"/>
      <c r="AH69" s="958"/>
      <c r="AI69" s="958"/>
      <c r="AJ69" s="958"/>
      <c r="AK69" s="958" t="s">
        <v>549</v>
      </c>
      <c r="AL69" s="958"/>
      <c r="AM69" s="958"/>
      <c r="AN69" s="958"/>
      <c r="AO69" s="958"/>
      <c r="AP69" s="958">
        <v>1128</v>
      </c>
      <c r="AQ69" s="958"/>
      <c r="AR69" s="958"/>
      <c r="AS69" s="958"/>
      <c r="AT69" s="958"/>
      <c r="AU69" s="958">
        <v>51</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552</v>
      </c>
      <c r="C70" s="962"/>
      <c r="D70" s="962"/>
      <c r="E70" s="962"/>
      <c r="F70" s="962"/>
      <c r="G70" s="962"/>
      <c r="H70" s="962"/>
      <c r="I70" s="962"/>
      <c r="J70" s="962"/>
      <c r="K70" s="962"/>
      <c r="L70" s="962"/>
      <c r="M70" s="962"/>
      <c r="N70" s="962"/>
      <c r="O70" s="962"/>
      <c r="P70" s="963"/>
      <c r="Q70" s="964">
        <v>166</v>
      </c>
      <c r="R70" s="958"/>
      <c r="S70" s="958"/>
      <c r="T70" s="958"/>
      <c r="U70" s="958"/>
      <c r="V70" s="958">
        <v>159</v>
      </c>
      <c r="W70" s="958"/>
      <c r="X70" s="958"/>
      <c r="Y70" s="958"/>
      <c r="Z70" s="958"/>
      <c r="AA70" s="958">
        <v>7</v>
      </c>
      <c r="AB70" s="958"/>
      <c r="AC70" s="958"/>
      <c r="AD70" s="958"/>
      <c r="AE70" s="958"/>
      <c r="AF70" s="958">
        <v>7</v>
      </c>
      <c r="AG70" s="958"/>
      <c r="AH70" s="958"/>
      <c r="AI70" s="958"/>
      <c r="AJ70" s="958"/>
      <c r="AK70" s="958" t="s">
        <v>549</v>
      </c>
      <c r="AL70" s="958"/>
      <c r="AM70" s="958"/>
      <c r="AN70" s="958"/>
      <c r="AO70" s="958"/>
      <c r="AP70" s="958" t="s">
        <v>549</v>
      </c>
      <c r="AQ70" s="958"/>
      <c r="AR70" s="958"/>
      <c r="AS70" s="958"/>
      <c r="AT70" s="958"/>
      <c r="AU70" s="958" t="s">
        <v>549</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377</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41</v>
      </c>
      <c r="AG88" s="946"/>
      <c r="AH88" s="946"/>
      <c r="AI88" s="946"/>
      <c r="AJ88" s="946"/>
      <c r="AK88" s="950"/>
      <c r="AL88" s="950"/>
      <c r="AM88" s="950"/>
      <c r="AN88" s="950"/>
      <c r="AO88" s="950"/>
      <c r="AP88" s="946">
        <v>1139</v>
      </c>
      <c r="AQ88" s="946"/>
      <c r="AR88" s="946"/>
      <c r="AS88" s="946"/>
      <c r="AT88" s="946"/>
      <c r="AU88" s="946">
        <v>55</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v>
      </c>
      <c r="CS102" s="940"/>
      <c r="CT102" s="940"/>
      <c r="CU102" s="940"/>
      <c r="CV102" s="941"/>
      <c r="CW102" s="939" t="s">
        <v>549</v>
      </c>
      <c r="CX102" s="940"/>
      <c r="CY102" s="940"/>
      <c r="CZ102" s="940"/>
      <c r="DA102" s="941"/>
      <c r="DB102" s="939">
        <v>68</v>
      </c>
      <c r="DC102" s="940"/>
      <c r="DD102" s="940"/>
      <c r="DE102" s="940"/>
      <c r="DF102" s="941"/>
      <c r="DG102" s="939" t="s">
        <v>549</v>
      </c>
      <c r="DH102" s="940"/>
      <c r="DI102" s="940"/>
      <c r="DJ102" s="940"/>
      <c r="DK102" s="941"/>
      <c r="DL102" s="939" t="s">
        <v>549</v>
      </c>
      <c r="DM102" s="940"/>
      <c r="DN102" s="940"/>
      <c r="DO102" s="940"/>
      <c r="DP102" s="941"/>
      <c r="DQ102" s="939" t="s">
        <v>549</v>
      </c>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24"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959865</v>
      </c>
      <c r="AB110" s="876"/>
      <c r="AC110" s="876"/>
      <c r="AD110" s="876"/>
      <c r="AE110" s="877"/>
      <c r="AF110" s="878">
        <v>1098686</v>
      </c>
      <c r="AG110" s="876"/>
      <c r="AH110" s="876"/>
      <c r="AI110" s="876"/>
      <c r="AJ110" s="877"/>
      <c r="AK110" s="878">
        <v>1244999</v>
      </c>
      <c r="AL110" s="876"/>
      <c r="AM110" s="876"/>
      <c r="AN110" s="876"/>
      <c r="AO110" s="877"/>
      <c r="AP110" s="879">
        <v>36.700000000000003</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12395540</v>
      </c>
      <c r="BR110" s="829"/>
      <c r="BS110" s="829"/>
      <c r="BT110" s="829"/>
      <c r="BU110" s="829"/>
      <c r="BV110" s="829">
        <v>12276838</v>
      </c>
      <c r="BW110" s="829"/>
      <c r="BX110" s="829"/>
      <c r="BY110" s="829"/>
      <c r="BZ110" s="829"/>
      <c r="CA110" s="829">
        <v>11566150</v>
      </c>
      <c r="CB110" s="829"/>
      <c r="CC110" s="829"/>
      <c r="CD110" s="829"/>
      <c r="CE110" s="829"/>
      <c r="CF110" s="853">
        <v>341.3</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5390437</v>
      </c>
      <c r="BR112" s="804"/>
      <c r="BS112" s="804"/>
      <c r="BT112" s="804"/>
      <c r="BU112" s="804"/>
      <c r="BV112" s="804">
        <v>4751499</v>
      </c>
      <c r="BW112" s="804"/>
      <c r="BX112" s="804"/>
      <c r="BY112" s="804"/>
      <c r="BZ112" s="804"/>
      <c r="CA112" s="804">
        <v>4388628</v>
      </c>
      <c r="CB112" s="804"/>
      <c r="CC112" s="804"/>
      <c r="CD112" s="804"/>
      <c r="CE112" s="804"/>
      <c r="CF112" s="862">
        <v>129.5</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266064</v>
      </c>
      <c r="AB113" s="906"/>
      <c r="AC113" s="906"/>
      <c r="AD113" s="906"/>
      <c r="AE113" s="907"/>
      <c r="AF113" s="908">
        <v>300707</v>
      </c>
      <c r="AG113" s="906"/>
      <c r="AH113" s="906"/>
      <c r="AI113" s="906"/>
      <c r="AJ113" s="907"/>
      <c r="AK113" s="908">
        <v>334331</v>
      </c>
      <c r="AL113" s="906"/>
      <c r="AM113" s="906"/>
      <c r="AN113" s="906"/>
      <c r="AO113" s="907"/>
      <c r="AP113" s="909">
        <v>9.9</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59440</v>
      </c>
      <c r="BR113" s="804"/>
      <c r="BS113" s="804"/>
      <c r="BT113" s="804"/>
      <c r="BU113" s="804"/>
      <c r="BV113" s="804">
        <v>38537</v>
      </c>
      <c r="BW113" s="804"/>
      <c r="BX113" s="804"/>
      <c r="BY113" s="804"/>
      <c r="BZ113" s="804"/>
      <c r="CA113" s="804">
        <v>55044</v>
      </c>
      <c r="CB113" s="804"/>
      <c r="CC113" s="804"/>
      <c r="CD113" s="804"/>
      <c r="CE113" s="804"/>
      <c r="CF113" s="862">
        <v>1.6</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32824</v>
      </c>
      <c r="AB114" s="767"/>
      <c r="AC114" s="767"/>
      <c r="AD114" s="767"/>
      <c r="AE114" s="768"/>
      <c r="AF114" s="769">
        <v>24745</v>
      </c>
      <c r="AG114" s="767"/>
      <c r="AH114" s="767"/>
      <c r="AI114" s="767"/>
      <c r="AJ114" s="768"/>
      <c r="AK114" s="769">
        <v>16605</v>
      </c>
      <c r="AL114" s="767"/>
      <c r="AM114" s="767"/>
      <c r="AN114" s="767"/>
      <c r="AO114" s="768"/>
      <c r="AP114" s="811">
        <v>0.5</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761859</v>
      </c>
      <c r="BR114" s="804"/>
      <c r="BS114" s="804"/>
      <c r="BT114" s="804"/>
      <c r="BU114" s="804"/>
      <c r="BV114" s="804">
        <v>749910</v>
      </c>
      <c r="BW114" s="804"/>
      <c r="BX114" s="804"/>
      <c r="BY114" s="804"/>
      <c r="BZ114" s="804"/>
      <c r="CA114" s="804">
        <v>605702</v>
      </c>
      <c r="CB114" s="804"/>
      <c r="CC114" s="804"/>
      <c r="CD114" s="804"/>
      <c r="CE114" s="804"/>
      <c r="CF114" s="862">
        <v>17.899999999999999</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6013</v>
      </c>
      <c r="AB115" s="906"/>
      <c r="AC115" s="906"/>
      <c r="AD115" s="906"/>
      <c r="AE115" s="907"/>
      <c r="AF115" s="908">
        <v>7864</v>
      </c>
      <c r="AG115" s="906"/>
      <c r="AH115" s="906"/>
      <c r="AI115" s="906"/>
      <c r="AJ115" s="907"/>
      <c r="AK115" s="908">
        <v>7582</v>
      </c>
      <c r="AL115" s="906"/>
      <c r="AM115" s="906"/>
      <c r="AN115" s="906"/>
      <c r="AO115" s="907"/>
      <c r="AP115" s="909">
        <v>0.2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1264766</v>
      </c>
      <c r="AB117" s="890"/>
      <c r="AC117" s="890"/>
      <c r="AD117" s="890"/>
      <c r="AE117" s="891"/>
      <c r="AF117" s="892">
        <v>1432002</v>
      </c>
      <c r="AG117" s="890"/>
      <c r="AH117" s="890"/>
      <c r="AI117" s="890"/>
      <c r="AJ117" s="891"/>
      <c r="AK117" s="892">
        <v>1603517</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178</v>
      </c>
      <c r="BA119" s="245"/>
      <c r="BB119" s="245"/>
      <c r="BC119" s="245"/>
      <c r="BD119" s="245"/>
      <c r="BE119" s="245"/>
      <c r="BF119" s="245"/>
      <c r="BG119" s="245"/>
      <c r="BH119" s="245"/>
      <c r="BI119" s="245"/>
      <c r="BJ119" s="245"/>
      <c r="BK119" s="245"/>
      <c r="BL119" s="245"/>
      <c r="BM119" s="245"/>
      <c r="BN119" s="245"/>
      <c r="BO119" s="864" t="s">
        <v>442</v>
      </c>
      <c r="BP119" s="865"/>
      <c r="BQ119" s="866">
        <v>18607276</v>
      </c>
      <c r="BR119" s="832"/>
      <c r="BS119" s="832"/>
      <c r="BT119" s="832"/>
      <c r="BU119" s="832"/>
      <c r="BV119" s="832">
        <v>17816784</v>
      </c>
      <c r="BW119" s="832"/>
      <c r="BX119" s="832"/>
      <c r="BY119" s="832"/>
      <c r="BZ119" s="832"/>
      <c r="CA119" s="832">
        <v>16615524</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10378943</v>
      </c>
      <c r="BR120" s="829"/>
      <c r="BS120" s="829"/>
      <c r="BT120" s="829"/>
      <c r="BU120" s="829"/>
      <c r="BV120" s="829">
        <v>10606230</v>
      </c>
      <c r="BW120" s="829"/>
      <c r="BX120" s="829"/>
      <c r="BY120" s="829"/>
      <c r="BZ120" s="829"/>
      <c r="CA120" s="829">
        <v>9685494</v>
      </c>
      <c r="CB120" s="829"/>
      <c r="CC120" s="829"/>
      <c r="CD120" s="829"/>
      <c r="CE120" s="829"/>
      <c r="CF120" s="853">
        <v>285.8</v>
      </c>
      <c r="CG120" s="854"/>
      <c r="CH120" s="854"/>
      <c r="CI120" s="854"/>
      <c r="CJ120" s="854"/>
      <c r="CK120" s="855" t="s">
        <v>446</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4370829</v>
      </c>
      <c r="DH120" s="829"/>
      <c r="DI120" s="829"/>
      <c r="DJ120" s="829"/>
      <c r="DK120" s="829"/>
      <c r="DL120" s="829">
        <v>3776498</v>
      </c>
      <c r="DM120" s="829"/>
      <c r="DN120" s="829"/>
      <c r="DO120" s="829"/>
      <c r="DP120" s="829"/>
      <c r="DQ120" s="829">
        <v>3437452</v>
      </c>
      <c r="DR120" s="829"/>
      <c r="DS120" s="829"/>
      <c r="DT120" s="829"/>
      <c r="DU120" s="829"/>
      <c r="DV120" s="830">
        <v>101.4</v>
      </c>
      <c r="DW120" s="830"/>
      <c r="DX120" s="830"/>
      <c r="DY120" s="830"/>
      <c r="DZ120" s="831"/>
    </row>
    <row r="121" spans="1:130" s="224"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1504828</v>
      </c>
      <c r="BR121" s="804"/>
      <c r="BS121" s="804"/>
      <c r="BT121" s="804"/>
      <c r="BU121" s="804"/>
      <c r="BV121" s="804">
        <v>1490053</v>
      </c>
      <c r="BW121" s="804"/>
      <c r="BX121" s="804"/>
      <c r="BY121" s="804"/>
      <c r="BZ121" s="804"/>
      <c r="CA121" s="804">
        <v>1012000</v>
      </c>
      <c r="CB121" s="804"/>
      <c r="CC121" s="804"/>
      <c r="CD121" s="804"/>
      <c r="CE121" s="804"/>
      <c r="CF121" s="862">
        <v>29.9</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1019608</v>
      </c>
      <c r="DH121" s="804"/>
      <c r="DI121" s="804"/>
      <c r="DJ121" s="804"/>
      <c r="DK121" s="804"/>
      <c r="DL121" s="804">
        <v>975001</v>
      </c>
      <c r="DM121" s="804"/>
      <c r="DN121" s="804"/>
      <c r="DO121" s="804"/>
      <c r="DP121" s="804"/>
      <c r="DQ121" s="804">
        <v>951176</v>
      </c>
      <c r="DR121" s="804"/>
      <c r="DS121" s="804"/>
      <c r="DT121" s="804"/>
      <c r="DU121" s="804"/>
      <c r="DV121" s="781">
        <v>28.1</v>
      </c>
      <c r="DW121" s="781"/>
      <c r="DX121" s="781"/>
      <c r="DY121" s="781"/>
      <c r="DZ121" s="782"/>
    </row>
    <row r="122" spans="1:130" s="224"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9851454</v>
      </c>
      <c r="BR122" s="832"/>
      <c r="BS122" s="832"/>
      <c r="BT122" s="832"/>
      <c r="BU122" s="832"/>
      <c r="BV122" s="832">
        <v>9603497</v>
      </c>
      <c r="BW122" s="832"/>
      <c r="BX122" s="832"/>
      <c r="BY122" s="832"/>
      <c r="BZ122" s="832"/>
      <c r="CA122" s="832">
        <v>9848798</v>
      </c>
      <c r="CB122" s="832"/>
      <c r="CC122" s="832"/>
      <c r="CD122" s="832"/>
      <c r="CE122" s="832"/>
      <c r="CF122" s="833">
        <v>290.60000000000002</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178</v>
      </c>
      <c r="BA123" s="245"/>
      <c r="BB123" s="245"/>
      <c r="BC123" s="245"/>
      <c r="BD123" s="245"/>
      <c r="BE123" s="245"/>
      <c r="BF123" s="245"/>
      <c r="BG123" s="245"/>
      <c r="BH123" s="245"/>
      <c r="BI123" s="245"/>
      <c r="BJ123" s="245"/>
      <c r="BK123" s="245"/>
      <c r="BL123" s="245"/>
      <c r="BM123" s="245"/>
      <c r="BN123" s="245"/>
      <c r="BO123" s="864" t="s">
        <v>450</v>
      </c>
      <c r="BP123" s="865"/>
      <c r="BQ123" s="819">
        <v>21735225</v>
      </c>
      <c r="BR123" s="820"/>
      <c r="BS123" s="820"/>
      <c r="BT123" s="820"/>
      <c r="BU123" s="820"/>
      <c r="BV123" s="820">
        <v>21699780</v>
      </c>
      <c r="BW123" s="820"/>
      <c r="BX123" s="820"/>
      <c r="BY123" s="820"/>
      <c r="BZ123" s="820"/>
      <c r="CA123" s="820">
        <v>20546292</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6013</v>
      </c>
      <c r="AB127" s="767"/>
      <c r="AC127" s="767"/>
      <c r="AD127" s="767"/>
      <c r="AE127" s="768"/>
      <c r="AF127" s="769">
        <v>7864</v>
      </c>
      <c r="AG127" s="767"/>
      <c r="AH127" s="767"/>
      <c r="AI127" s="767"/>
      <c r="AJ127" s="768"/>
      <c r="AK127" s="769">
        <v>7582</v>
      </c>
      <c r="AL127" s="767"/>
      <c r="AM127" s="767"/>
      <c r="AN127" s="767"/>
      <c r="AO127" s="768"/>
      <c r="AP127" s="811">
        <v>0.2</v>
      </c>
      <c r="AQ127" s="812"/>
      <c r="AR127" s="812"/>
      <c r="AS127" s="812"/>
      <c r="AT127" s="813"/>
      <c r="AU127" s="226"/>
      <c r="AV127" s="226"/>
      <c r="AW127" s="226"/>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78179</v>
      </c>
      <c r="AB128" s="788"/>
      <c r="AC128" s="788"/>
      <c r="AD128" s="788"/>
      <c r="AE128" s="789"/>
      <c r="AF128" s="790">
        <v>104786</v>
      </c>
      <c r="AG128" s="788"/>
      <c r="AH128" s="788"/>
      <c r="AI128" s="788"/>
      <c r="AJ128" s="789"/>
      <c r="AK128" s="790">
        <v>108414</v>
      </c>
      <c r="AL128" s="788"/>
      <c r="AM128" s="788"/>
      <c r="AN128" s="788"/>
      <c r="AO128" s="789"/>
      <c r="AP128" s="791"/>
      <c r="AQ128" s="792"/>
      <c r="AR128" s="792"/>
      <c r="AS128" s="792"/>
      <c r="AT128" s="793"/>
      <c r="AU128" s="226"/>
      <c r="AV128" s="226"/>
      <c r="AW128" s="226"/>
      <c r="AX128" s="794" t="s">
        <v>464</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4215013</v>
      </c>
      <c r="AB129" s="767"/>
      <c r="AC129" s="767"/>
      <c r="AD129" s="767"/>
      <c r="AE129" s="768"/>
      <c r="AF129" s="769">
        <v>4197464</v>
      </c>
      <c r="AG129" s="767"/>
      <c r="AH129" s="767"/>
      <c r="AI129" s="767"/>
      <c r="AJ129" s="768"/>
      <c r="AK129" s="769">
        <v>4364592</v>
      </c>
      <c r="AL129" s="767"/>
      <c r="AM129" s="767"/>
      <c r="AN129" s="767"/>
      <c r="AO129" s="768"/>
      <c r="AP129" s="770"/>
      <c r="AQ129" s="771"/>
      <c r="AR129" s="771"/>
      <c r="AS129" s="771"/>
      <c r="AT129" s="772"/>
      <c r="AU129" s="227"/>
      <c r="AV129" s="227"/>
      <c r="AW129" s="227"/>
      <c r="AX129" s="738" t="s">
        <v>467</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784672</v>
      </c>
      <c r="AB130" s="767"/>
      <c r="AC130" s="767"/>
      <c r="AD130" s="767"/>
      <c r="AE130" s="768"/>
      <c r="AF130" s="769">
        <v>883584</v>
      </c>
      <c r="AG130" s="767"/>
      <c r="AH130" s="767"/>
      <c r="AI130" s="767"/>
      <c r="AJ130" s="768"/>
      <c r="AK130" s="769">
        <v>975462</v>
      </c>
      <c r="AL130" s="767"/>
      <c r="AM130" s="767"/>
      <c r="AN130" s="767"/>
      <c r="AO130" s="768"/>
      <c r="AP130" s="770"/>
      <c r="AQ130" s="771"/>
      <c r="AR130" s="771"/>
      <c r="AS130" s="771"/>
      <c r="AT130" s="772"/>
      <c r="AU130" s="227"/>
      <c r="AV130" s="227"/>
      <c r="AW130" s="227"/>
      <c r="AX130" s="738" t="s">
        <v>470</v>
      </c>
      <c r="AY130" s="739"/>
      <c r="AZ130" s="739"/>
      <c r="BA130" s="739"/>
      <c r="BB130" s="739"/>
      <c r="BC130" s="739"/>
      <c r="BD130" s="739"/>
      <c r="BE130" s="740"/>
      <c r="BF130" s="741">
        <v>13.4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3430341</v>
      </c>
      <c r="AB131" s="751"/>
      <c r="AC131" s="751"/>
      <c r="AD131" s="751"/>
      <c r="AE131" s="752"/>
      <c r="AF131" s="753">
        <v>3313880</v>
      </c>
      <c r="AG131" s="751"/>
      <c r="AH131" s="751"/>
      <c r="AI131" s="751"/>
      <c r="AJ131" s="752"/>
      <c r="AK131" s="753">
        <v>3389130</v>
      </c>
      <c r="AL131" s="751"/>
      <c r="AM131" s="751"/>
      <c r="AN131" s="751"/>
      <c r="AO131" s="752"/>
      <c r="AP131" s="754"/>
      <c r="AQ131" s="755"/>
      <c r="AR131" s="755"/>
      <c r="AS131" s="755"/>
      <c r="AT131" s="756"/>
      <c r="AU131" s="227"/>
      <c r="AV131" s="227"/>
      <c r="AW131" s="227"/>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11.716473669999999</v>
      </c>
      <c r="AB132" s="732"/>
      <c r="AC132" s="732"/>
      <c r="AD132" s="732"/>
      <c r="AE132" s="733"/>
      <c r="AF132" s="734">
        <v>13.387087040000001</v>
      </c>
      <c r="AG132" s="732"/>
      <c r="AH132" s="732"/>
      <c r="AI132" s="732"/>
      <c r="AJ132" s="733"/>
      <c r="AK132" s="734">
        <v>15.33257798</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10.5</v>
      </c>
      <c r="AB133" s="711"/>
      <c r="AC133" s="711"/>
      <c r="AD133" s="711"/>
      <c r="AE133" s="712"/>
      <c r="AF133" s="710">
        <v>11.6</v>
      </c>
      <c r="AG133" s="711"/>
      <c r="AH133" s="711"/>
      <c r="AI133" s="711"/>
      <c r="AJ133" s="712"/>
      <c r="AK133" s="710">
        <v>13.4</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4ONWj3K8p/sFr8pTbXdjo4WxTJkogKWjvF3wY2W8i8YyYyZoRvZWrmYPsRJSrGuL1NjJmYvGGEK+LLc3tmQ08w==" saltValue="TiefwAujdIyCFxkQHkjqp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roKmtQY7MT3yw6qNENFyyCoWACt+r8Zv9fN68jyFuSslOmnrTG55Gem5S/MwagAttH1OfppBBsrNkcxYdvmgmg==" saltValue="PKsCyv1FCh/xdxE2gNvw6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GXECcOTA84nDrWUw77BUQwYO7YonaaFHZkpGJ9AqoEiI1v4oGl8v04zANdJju5qU9O+iwstSlQrz7WSHfzaKQ==" saltValue="A3z2h/pB9olRZ6s3gvvN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05" t="s">
        <v>479</v>
      </c>
      <c r="AP7" s="265"/>
      <c r="AQ7" s="266" t="s">
        <v>480</v>
      </c>
      <c r="AR7" s="267"/>
    </row>
    <row r="8" spans="1:46" x14ac:dyDescent="0.15">
      <c r="A8" s="259"/>
      <c r="AK8" s="268"/>
      <c r="AL8" s="269"/>
      <c r="AM8" s="269"/>
      <c r="AN8" s="270"/>
      <c r="AO8" s="1106"/>
      <c r="AP8" s="271" t="s">
        <v>481</v>
      </c>
      <c r="AQ8" s="272" t="s">
        <v>482</v>
      </c>
      <c r="AR8" s="273" t="s">
        <v>483</v>
      </c>
    </row>
    <row r="9" spans="1:46" x14ac:dyDescent="0.15">
      <c r="A9" s="259"/>
      <c r="AK9" s="1117" t="s">
        <v>484</v>
      </c>
      <c r="AL9" s="1118"/>
      <c r="AM9" s="1118"/>
      <c r="AN9" s="1119"/>
      <c r="AO9" s="274">
        <v>1284162</v>
      </c>
      <c r="AP9" s="274">
        <v>298226</v>
      </c>
      <c r="AQ9" s="275">
        <v>243450</v>
      </c>
      <c r="AR9" s="276">
        <v>22.5</v>
      </c>
    </row>
    <row r="10" spans="1:46" ht="13.5" customHeight="1" x14ac:dyDescent="0.15">
      <c r="A10" s="259"/>
      <c r="AK10" s="1117" t="s">
        <v>485</v>
      </c>
      <c r="AL10" s="1118"/>
      <c r="AM10" s="1118"/>
      <c r="AN10" s="1119"/>
      <c r="AO10" s="277">
        <v>213804</v>
      </c>
      <c r="AP10" s="277">
        <v>49653</v>
      </c>
      <c r="AQ10" s="278">
        <v>36828</v>
      </c>
      <c r="AR10" s="279">
        <v>34.799999999999997</v>
      </c>
    </row>
    <row r="11" spans="1:46" ht="13.5" customHeight="1" x14ac:dyDescent="0.15">
      <c r="A11" s="259"/>
      <c r="AK11" s="1117" t="s">
        <v>486</v>
      </c>
      <c r="AL11" s="1118"/>
      <c r="AM11" s="1118"/>
      <c r="AN11" s="1119"/>
      <c r="AO11" s="277" t="s">
        <v>487</v>
      </c>
      <c r="AP11" s="277" t="s">
        <v>487</v>
      </c>
      <c r="AQ11" s="278">
        <v>2575</v>
      </c>
      <c r="AR11" s="279" t="s">
        <v>487</v>
      </c>
    </row>
    <row r="12" spans="1:46" ht="13.5" customHeight="1" x14ac:dyDescent="0.15">
      <c r="A12" s="259"/>
      <c r="AK12" s="1117" t="s">
        <v>488</v>
      </c>
      <c r="AL12" s="1118"/>
      <c r="AM12" s="1118"/>
      <c r="AN12" s="1119"/>
      <c r="AO12" s="277" t="s">
        <v>487</v>
      </c>
      <c r="AP12" s="277" t="s">
        <v>487</v>
      </c>
      <c r="AQ12" s="278" t="s">
        <v>487</v>
      </c>
      <c r="AR12" s="279" t="s">
        <v>487</v>
      </c>
    </row>
    <row r="13" spans="1:46" ht="13.5" customHeight="1" x14ac:dyDescent="0.15">
      <c r="A13" s="259"/>
      <c r="AK13" s="1117" t="s">
        <v>489</v>
      </c>
      <c r="AL13" s="1118"/>
      <c r="AM13" s="1118"/>
      <c r="AN13" s="1119"/>
      <c r="AO13" s="277">
        <v>246</v>
      </c>
      <c r="AP13" s="277">
        <v>57</v>
      </c>
      <c r="AQ13" s="278">
        <v>11862</v>
      </c>
      <c r="AR13" s="279">
        <v>-99.5</v>
      </c>
    </row>
    <row r="14" spans="1:46" ht="13.5" customHeight="1" x14ac:dyDescent="0.15">
      <c r="A14" s="259"/>
      <c r="AK14" s="1117" t="s">
        <v>490</v>
      </c>
      <c r="AL14" s="1118"/>
      <c r="AM14" s="1118"/>
      <c r="AN14" s="1119"/>
      <c r="AO14" s="277" t="s">
        <v>487</v>
      </c>
      <c r="AP14" s="277" t="s">
        <v>487</v>
      </c>
      <c r="AQ14" s="278">
        <v>4647</v>
      </c>
      <c r="AR14" s="279" t="s">
        <v>487</v>
      </c>
    </row>
    <row r="15" spans="1:46" ht="13.5" customHeight="1" x14ac:dyDescent="0.15">
      <c r="A15" s="259"/>
      <c r="AK15" s="1120" t="s">
        <v>491</v>
      </c>
      <c r="AL15" s="1121"/>
      <c r="AM15" s="1121"/>
      <c r="AN15" s="1122"/>
      <c r="AO15" s="277">
        <v>-51760</v>
      </c>
      <c r="AP15" s="277">
        <v>-12020</v>
      </c>
      <c r="AQ15" s="278">
        <v>-13358</v>
      </c>
      <c r="AR15" s="279">
        <v>-10</v>
      </c>
    </row>
    <row r="16" spans="1:46" x14ac:dyDescent="0.15">
      <c r="A16" s="259"/>
      <c r="AK16" s="1120" t="s">
        <v>178</v>
      </c>
      <c r="AL16" s="1121"/>
      <c r="AM16" s="1121"/>
      <c r="AN16" s="1122"/>
      <c r="AO16" s="277">
        <v>1446452</v>
      </c>
      <c r="AP16" s="277">
        <v>335915</v>
      </c>
      <c r="AQ16" s="278">
        <v>286004</v>
      </c>
      <c r="AR16" s="279">
        <v>17.5</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23" t="s">
        <v>496</v>
      </c>
      <c r="AL21" s="1124"/>
      <c r="AM21" s="1124"/>
      <c r="AN21" s="1125"/>
      <c r="AO21" s="289">
        <v>26.24</v>
      </c>
      <c r="AP21" s="290">
        <v>24.25</v>
      </c>
      <c r="AQ21" s="291">
        <v>1.99</v>
      </c>
      <c r="AS21" s="292"/>
      <c r="AT21" s="288"/>
    </row>
    <row r="22" spans="1:46" s="260" customFormat="1" x14ac:dyDescent="0.15">
      <c r="A22" s="288"/>
      <c r="AK22" s="1123" t="s">
        <v>497</v>
      </c>
      <c r="AL22" s="1124"/>
      <c r="AM22" s="1124"/>
      <c r="AN22" s="1125"/>
      <c r="AO22" s="293">
        <v>99.8</v>
      </c>
      <c r="AP22" s="294">
        <v>95.4</v>
      </c>
      <c r="AQ22" s="295">
        <v>4.4000000000000004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05" t="s">
        <v>479</v>
      </c>
      <c r="AP30" s="265"/>
      <c r="AQ30" s="266" t="s">
        <v>480</v>
      </c>
      <c r="AR30" s="267"/>
    </row>
    <row r="31" spans="1:46" x14ac:dyDescent="0.15">
      <c r="A31" s="259"/>
      <c r="AK31" s="268"/>
      <c r="AL31" s="269"/>
      <c r="AM31" s="269"/>
      <c r="AN31" s="270"/>
      <c r="AO31" s="1106"/>
      <c r="AP31" s="271" t="s">
        <v>481</v>
      </c>
      <c r="AQ31" s="272" t="s">
        <v>482</v>
      </c>
      <c r="AR31" s="273" t="s">
        <v>483</v>
      </c>
    </row>
    <row r="32" spans="1:46" ht="27" customHeight="1" x14ac:dyDescent="0.15">
      <c r="A32" s="259"/>
      <c r="AK32" s="1107" t="s">
        <v>501</v>
      </c>
      <c r="AL32" s="1108"/>
      <c r="AM32" s="1108"/>
      <c r="AN32" s="1109"/>
      <c r="AO32" s="303">
        <v>1244999</v>
      </c>
      <c r="AP32" s="303">
        <v>289131</v>
      </c>
      <c r="AQ32" s="304">
        <v>167387</v>
      </c>
      <c r="AR32" s="305">
        <v>72.7</v>
      </c>
    </row>
    <row r="33" spans="1:46" ht="13.5" customHeight="1" x14ac:dyDescent="0.15">
      <c r="A33" s="259"/>
      <c r="AK33" s="1107" t="s">
        <v>502</v>
      </c>
      <c r="AL33" s="1108"/>
      <c r="AM33" s="1108"/>
      <c r="AN33" s="1109"/>
      <c r="AO33" s="303" t="s">
        <v>487</v>
      </c>
      <c r="AP33" s="303" t="s">
        <v>487</v>
      </c>
      <c r="AQ33" s="304" t="s">
        <v>487</v>
      </c>
      <c r="AR33" s="305" t="s">
        <v>487</v>
      </c>
    </row>
    <row r="34" spans="1:46" ht="27" customHeight="1" x14ac:dyDescent="0.15">
      <c r="A34" s="259"/>
      <c r="AK34" s="1107" t="s">
        <v>503</v>
      </c>
      <c r="AL34" s="1108"/>
      <c r="AM34" s="1108"/>
      <c r="AN34" s="1109"/>
      <c r="AO34" s="303" t="s">
        <v>487</v>
      </c>
      <c r="AP34" s="303" t="s">
        <v>487</v>
      </c>
      <c r="AQ34" s="304">
        <v>5</v>
      </c>
      <c r="AR34" s="305" t="s">
        <v>487</v>
      </c>
    </row>
    <row r="35" spans="1:46" ht="27" customHeight="1" x14ac:dyDescent="0.15">
      <c r="A35" s="259"/>
      <c r="AK35" s="1107" t="s">
        <v>504</v>
      </c>
      <c r="AL35" s="1108"/>
      <c r="AM35" s="1108"/>
      <c r="AN35" s="1109"/>
      <c r="AO35" s="303">
        <v>334331</v>
      </c>
      <c r="AP35" s="303">
        <v>77643</v>
      </c>
      <c r="AQ35" s="304">
        <v>34589</v>
      </c>
      <c r="AR35" s="305">
        <v>124.5</v>
      </c>
    </row>
    <row r="36" spans="1:46" ht="27" customHeight="1" x14ac:dyDescent="0.15">
      <c r="A36" s="259"/>
      <c r="AK36" s="1107" t="s">
        <v>505</v>
      </c>
      <c r="AL36" s="1108"/>
      <c r="AM36" s="1108"/>
      <c r="AN36" s="1109"/>
      <c r="AO36" s="303">
        <v>16605</v>
      </c>
      <c r="AP36" s="303">
        <v>3856</v>
      </c>
      <c r="AQ36" s="304">
        <v>2508</v>
      </c>
      <c r="AR36" s="305">
        <v>53.7</v>
      </c>
    </row>
    <row r="37" spans="1:46" ht="13.5" customHeight="1" x14ac:dyDescent="0.15">
      <c r="A37" s="259"/>
      <c r="AK37" s="1107" t="s">
        <v>506</v>
      </c>
      <c r="AL37" s="1108"/>
      <c r="AM37" s="1108"/>
      <c r="AN37" s="1109"/>
      <c r="AO37" s="303">
        <v>7582</v>
      </c>
      <c r="AP37" s="303">
        <v>1761</v>
      </c>
      <c r="AQ37" s="304">
        <v>1525</v>
      </c>
      <c r="AR37" s="305">
        <v>15.5</v>
      </c>
    </row>
    <row r="38" spans="1:46" ht="27" customHeight="1" x14ac:dyDescent="0.15">
      <c r="A38" s="259"/>
      <c r="AK38" s="1110" t="s">
        <v>507</v>
      </c>
      <c r="AL38" s="1111"/>
      <c r="AM38" s="1111"/>
      <c r="AN38" s="1112"/>
      <c r="AO38" s="306" t="s">
        <v>487</v>
      </c>
      <c r="AP38" s="306" t="s">
        <v>487</v>
      </c>
      <c r="AQ38" s="307">
        <v>44</v>
      </c>
      <c r="AR38" s="295" t="s">
        <v>487</v>
      </c>
      <c r="AS38" s="302"/>
    </row>
    <row r="39" spans="1:46" x14ac:dyDescent="0.15">
      <c r="A39" s="259"/>
      <c r="AK39" s="1110" t="s">
        <v>508</v>
      </c>
      <c r="AL39" s="1111"/>
      <c r="AM39" s="1111"/>
      <c r="AN39" s="1112"/>
      <c r="AO39" s="303">
        <v>-108414</v>
      </c>
      <c r="AP39" s="303">
        <v>-25177</v>
      </c>
      <c r="AQ39" s="304">
        <v>-7489</v>
      </c>
      <c r="AR39" s="305">
        <v>236.2</v>
      </c>
      <c r="AS39" s="302"/>
    </row>
    <row r="40" spans="1:46" ht="27" customHeight="1" x14ac:dyDescent="0.15">
      <c r="A40" s="259"/>
      <c r="AK40" s="1107" t="s">
        <v>509</v>
      </c>
      <c r="AL40" s="1108"/>
      <c r="AM40" s="1108"/>
      <c r="AN40" s="1109"/>
      <c r="AO40" s="303">
        <v>-975462</v>
      </c>
      <c r="AP40" s="303">
        <v>-226536</v>
      </c>
      <c r="AQ40" s="304">
        <v>-138932</v>
      </c>
      <c r="AR40" s="305">
        <v>63.1</v>
      </c>
      <c r="AS40" s="302"/>
    </row>
    <row r="41" spans="1:46" x14ac:dyDescent="0.15">
      <c r="A41" s="259"/>
      <c r="AK41" s="1113" t="s">
        <v>288</v>
      </c>
      <c r="AL41" s="1114"/>
      <c r="AM41" s="1114"/>
      <c r="AN41" s="1115"/>
      <c r="AO41" s="303">
        <v>519641</v>
      </c>
      <c r="AP41" s="303">
        <v>120678</v>
      </c>
      <c r="AQ41" s="304">
        <v>59636</v>
      </c>
      <c r="AR41" s="305">
        <v>102.4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00" t="s">
        <v>479</v>
      </c>
      <c r="AN49" s="1102" t="s">
        <v>512</v>
      </c>
      <c r="AO49" s="1103"/>
      <c r="AP49" s="1103"/>
      <c r="AQ49" s="1103"/>
      <c r="AR49" s="1104"/>
    </row>
    <row r="50" spans="1:44" x14ac:dyDescent="0.15">
      <c r="A50" s="259"/>
      <c r="AK50" s="317"/>
      <c r="AL50" s="318"/>
      <c r="AM50" s="1101"/>
      <c r="AN50" s="319" t="s">
        <v>513</v>
      </c>
      <c r="AO50" s="320" t="s">
        <v>514</v>
      </c>
      <c r="AP50" s="321" t="s">
        <v>515</v>
      </c>
      <c r="AQ50" s="322" t="s">
        <v>516</v>
      </c>
      <c r="AR50" s="323" t="s">
        <v>517</v>
      </c>
    </row>
    <row r="51" spans="1:44" x14ac:dyDescent="0.15">
      <c r="A51" s="259"/>
      <c r="AK51" s="315" t="s">
        <v>518</v>
      </c>
      <c r="AL51" s="316"/>
      <c r="AM51" s="324">
        <v>934998</v>
      </c>
      <c r="AN51" s="325">
        <v>207777</v>
      </c>
      <c r="AO51" s="326">
        <v>-14.4</v>
      </c>
      <c r="AP51" s="327">
        <v>268375</v>
      </c>
      <c r="AQ51" s="328">
        <v>-1.2</v>
      </c>
      <c r="AR51" s="329">
        <v>-13.2</v>
      </c>
    </row>
    <row r="52" spans="1:44" x14ac:dyDescent="0.15">
      <c r="A52" s="259"/>
      <c r="AK52" s="330"/>
      <c r="AL52" s="331" t="s">
        <v>519</v>
      </c>
      <c r="AM52" s="332">
        <v>268649</v>
      </c>
      <c r="AN52" s="333">
        <v>59700</v>
      </c>
      <c r="AO52" s="334">
        <v>-30.6</v>
      </c>
      <c r="AP52" s="335">
        <v>119602</v>
      </c>
      <c r="AQ52" s="336">
        <v>1.5</v>
      </c>
      <c r="AR52" s="337">
        <v>-32.1</v>
      </c>
    </row>
    <row r="53" spans="1:44" x14ac:dyDescent="0.15">
      <c r="A53" s="259"/>
      <c r="AK53" s="315" t="s">
        <v>520</v>
      </c>
      <c r="AL53" s="316"/>
      <c r="AM53" s="324">
        <v>3828372</v>
      </c>
      <c r="AN53" s="325">
        <v>866148</v>
      </c>
      <c r="AO53" s="326">
        <v>316.89999999999998</v>
      </c>
      <c r="AP53" s="327">
        <v>301035</v>
      </c>
      <c r="AQ53" s="328">
        <v>12.2</v>
      </c>
      <c r="AR53" s="329">
        <v>304.7</v>
      </c>
    </row>
    <row r="54" spans="1:44" x14ac:dyDescent="0.15">
      <c r="A54" s="259"/>
      <c r="AK54" s="330"/>
      <c r="AL54" s="331" t="s">
        <v>519</v>
      </c>
      <c r="AM54" s="332">
        <v>308164</v>
      </c>
      <c r="AN54" s="333">
        <v>69720</v>
      </c>
      <c r="AO54" s="334">
        <v>16.8</v>
      </c>
      <c r="AP54" s="335">
        <v>154376</v>
      </c>
      <c r="AQ54" s="336">
        <v>29.1</v>
      </c>
      <c r="AR54" s="337">
        <v>-12.3</v>
      </c>
    </row>
    <row r="55" spans="1:44" x14ac:dyDescent="0.15">
      <c r="A55" s="259"/>
      <c r="AK55" s="315" t="s">
        <v>521</v>
      </c>
      <c r="AL55" s="316"/>
      <c r="AM55" s="324">
        <v>3333455</v>
      </c>
      <c r="AN55" s="325">
        <v>758811</v>
      </c>
      <c r="AO55" s="326">
        <v>-12.4</v>
      </c>
      <c r="AP55" s="327">
        <v>277467</v>
      </c>
      <c r="AQ55" s="328">
        <v>-7.8</v>
      </c>
      <c r="AR55" s="329">
        <v>-4.5999999999999996</v>
      </c>
    </row>
    <row r="56" spans="1:44" x14ac:dyDescent="0.15">
      <c r="A56" s="259"/>
      <c r="AK56" s="330"/>
      <c r="AL56" s="331" t="s">
        <v>519</v>
      </c>
      <c r="AM56" s="332">
        <v>818742</v>
      </c>
      <c r="AN56" s="333">
        <v>186374</v>
      </c>
      <c r="AO56" s="334">
        <v>167.3</v>
      </c>
      <c r="AP56" s="335">
        <v>128378</v>
      </c>
      <c r="AQ56" s="336">
        <v>-16.8</v>
      </c>
      <c r="AR56" s="337">
        <v>184.1</v>
      </c>
    </row>
    <row r="57" spans="1:44" x14ac:dyDescent="0.15">
      <c r="A57" s="259"/>
      <c r="AK57" s="315" t="s">
        <v>522</v>
      </c>
      <c r="AL57" s="316"/>
      <c r="AM57" s="324">
        <v>2744400</v>
      </c>
      <c r="AN57" s="325">
        <v>626432</v>
      </c>
      <c r="AO57" s="326">
        <v>-17.399999999999999</v>
      </c>
      <c r="AP57" s="327">
        <v>282256</v>
      </c>
      <c r="AQ57" s="328">
        <v>1.7</v>
      </c>
      <c r="AR57" s="329">
        <v>-19.100000000000001</v>
      </c>
    </row>
    <row r="58" spans="1:44" x14ac:dyDescent="0.15">
      <c r="A58" s="259"/>
      <c r="AK58" s="330"/>
      <c r="AL58" s="331" t="s">
        <v>519</v>
      </c>
      <c r="AM58" s="332">
        <v>935252</v>
      </c>
      <c r="AN58" s="333">
        <v>213479</v>
      </c>
      <c r="AO58" s="334">
        <v>14.5</v>
      </c>
      <c r="AP58" s="335">
        <v>145453</v>
      </c>
      <c r="AQ58" s="336">
        <v>13.3</v>
      </c>
      <c r="AR58" s="337">
        <v>1.2</v>
      </c>
    </row>
    <row r="59" spans="1:44" x14ac:dyDescent="0.15">
      <c r="A59" s="259"/>
      <c r="AK59" s="315" t="s">
        <v>523</v>
      </c>
      <c r="AL59" s="316"/>
      <c r="AM59" s="324">
        <v>2409525</v>
      </c>
      <c r="AN59" s="325">
        <v>559574</v>
      </c>
      <c r="AO59" s="326">
        <v>-10.7</v>
      </c>
      <c r="AP59" s="327">
        <v>295341</v>
      </c>
      <c r="AQ59" s="328">
        <v>4.5999999999999996</v>
      </c>
      <c r="AR59" s="329">
        <v>-15.3</v>
      </c>
    </row>
    <row r="60" spans="1:44" x14ac:dyDescent="0.15">
      <c r="A60" s="259"/>
      <c r="AK60" s="330"/>
      <c r="AL60" s="331" t="s">
        <v>519</v>
      </c>
      <c r="AM60" s="332">
        <v>866466</v>
      </c>
      <c r="AN60" s="333">
        <v>201223</v>
      </c>
      <c r="AO60" s="334">
        <v>-5.7</v>
      </c>
      <c r="AP60" s="335">
        <v>137402</v>
      </c>
      <c r="AQ60" s="336">
        <v>-5.5</v>
      </c>
      <c r="AR60" s="337">
        <v>-0.2</v>
      </c>
    </row>
    <row r="61" spans="1:44" x14ac:dyDescent="0.15">
      <c r="A61" s="259"/>
      <c r="AK61" s="315" t="s">
        <v>524</v>
      </c>
      <c r="AL61" s="338"/>
      <c r="AM61" s="324">
        <v>2650150</v>
      </c>
      <c r="AN61" s="325">
        <v>603748</v>
      </c>
      <c r="AO61" s="326">
        <v>52.4</v>
      </c>
      <c r="AP61" s="327">
        <v>284895</v>
      </c>
      <c r="AQ61" s="339">
        <v>1.9</v>
      </c>
      <c r="AR61" s="329">
        <v>50.5</v>
      </c>
    </row>
    <row r="62" spans="1:44" x14ac:dyDescent="0.15">
      <c r="A62" s="259"/>
      <c r="AK62" s="330"/>
      <c r="AL62" s="331" t="s">
        <v>519</v>
      </c>
      <c r="AM62" s="332">
        <v>639455</v>
      </c>
      <c r="AN62" s="333">
        <v>146099</v>
      </c>
      <c r="AO62" s="334">
        <v>32.5</v>
      </c>
      <c r="AP62" s="335">
        <v>137042</v>
      </c>
      <c r="AQ62" s="336">
        <v>4.3</v>
      </c>
      <c r="AR62" s="337">
        <v>28.2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6B10na2dCLkjuxbrEUuT38GCnKz+wQeYwZR6IokKel9IPJH9h68i4fM+j6vf9t5z5F/roArCvkpeRHPnrm9hNQ==" saltValue="BZ8eU17FJ/nW1zhb5GQEs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CVmDpyIry2K1kF2MsjCnY+j/RxkxCAphYRh/BHAd5i6L6ngx3pMfWK/5JQqyZi6NA0Zucu+LM7+sSCe+O9gjWA==" saltValue="uBd23FQ8MF5SZ4/IuHlQ5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B6ggAYtA6kEFI8tW2/kNtm6JjIsm4l/8p/w7eKngMmJenuenlKLqxtPnaifozDKpBEqxoo4cajJ5L5aAhkf34g==" saltValue="URS6DLk3hxtWKyD23cwa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28.16</v>
      </c>
      <c r="G47" s="12">
        <v>26.36</v>
      </c>
      <c r="H47" s="12">
        <v>23.89</v>
      </c>
      <c r="I47" s="12">
        <v>24.03</v>
      </c>
      <c r="J47" s="13">
        <v>18.690000000000001</v>
      </c>
    </row>
    <row r="48" spans="2:10" ht="57.75" customHeight="1" x14ac:dyDescent="0.15">
      <c r="B48" s="14"/>
      <c r="C48" s="1128" t="s">
        <v>4</v>
      </c>
      <c r="D48" s="1128"/>
      <c r="E48" s="1129"/>
      <c r="F48" s="15">
        <v>44.91</v>
      </c>
      <c r="G48" s="16">
        <v>17.18</v>
      </c>
      <c r="H48" s="16">
        <v>15.74</v>
      </c>
      <c r="I48" s="16">
        <v>6.52</v>
      </c>
      <c r="J48" s="17">
        <v>9.93</v>
      </c>
    </row>
    <row r="49" spans="2:10" ht="57.75" customHeight="1" thickBot="1" x14ac:dyDescent="0.2">
      <c r="B49" s="18"/>
      <c r="C49" s="1130" t="s">
        <v>5</v>
      </c>
      <c r="D49" s="1130"/>
      <c r="E49" s="1131"/>
      <c r="F49" s="19" t="s">
        <v>531</v>
      </c>
      <c r="G49" s="20" t="s">
        <v>532</v>
      </c>
      <c r="H49" s="20">
        <v>0.25</v>
      </c>
      <c r="I49" s="20" t="s">
        <v>533</v>
      </c>
      <c r="J49" s="21">
        <v>7.91</v>
      </c>
    </row>
    <row r="50" spans="2:10" x14ac:dyDescent="0.15"/>
  </sheetData>
  <sheetProtection algorithmName="SHA-512" hashValue="erDLws98f+P05D/eH9J+u455jsZxCWwxb/G80fmgghr/Yv0jC3ZWZSw4IpaMTsH9f0Kp3i4HFkL50uCqSFO5cg==" saltValue="ZUSSK1vICmeQWKzclRrY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2025-03-18T07:35:35Z</cp:lastPrinted>
  <dcterms:created xsi:type="dcterms:W3CDTF">2025-02-19T00:19:16Z</dcterms:created>
  <dcterms:modified xsi:type="dcterms:W3CDTF">2025-09-10T01:18:56Z</dcterms:modified>
  <cp:category/>
</cp:coreProperties>
</file>