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mc:AlternateContent xmlns:mc="http://schemas.openxmlformats.org/markup-compatibility/2006">
    <mc:Choice Requires="x15">
      <x15ac:absPath xmlns:x15ac="http://schemas.microsoft.com/office/spreadsheetml/2010/11/ac" url="C:\Users\kennsetu\Desktop\【経営比較分析表】2021_015814_47_1718\"/>
    </mc:Choice>
  </mc:AlternateContent>
  <workbookProtection workbookAlgorithmName="SHA-512" workbookHashValue="wBiCAzEgr4l6umVszHrOZ2+DY9J7y6mJ7mRMOcJsX5YUciH/0WCvQaCQUZR25Fk0x9K9RrBhFCx1YQJGa5t9xg==" workbookSaltValue="27nVNll0pvKSWLbT9HT61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<sst xmlns="http://schemas.openxmlformats.org/spreadsheetml/2006/main" count="236" uniqueCount="119">
  <si>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</si>
  <si>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</si>
  <si>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</si>
  <si>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</si>
  <si>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</si>
  <si>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</si>
  <si>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</si>
  <si>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</si>
  <si>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</si>
  <si>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</si>
  <si>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</si>
  <si>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</si>
  <si>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</si>
  <si>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</si>
  <si>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</si>
  <si>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</si>
  <si>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</si>
  <si>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</si>
  <si>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</si>
  <si>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</si>
  <si>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</si>
  <si>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</si>
  <si>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</si>
  <si>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</si>
  <si>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</si>
  <si>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</si>
  <si>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</si>
  <si>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</si>
  <si>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</si>
  <si>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</si>
  <si>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</si>
  <si>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</si>
  <si>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</si>
  <si>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</si>
  <si>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</si>
  <si>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</si>
  <si>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</si>
  <si>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</si>
  <si>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</si>
  <si>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</si>
  <si>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</si>
  <si>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</si>
  <si>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</si>
  <si>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</si>
  <si>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</si>
  <si>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</si>
  <si>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</si>
  <si>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</si>
  <si>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</si>
  <si>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</si>
  <si>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</si>
  <si>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</si>
  <si>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</si>
  <si>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</si>
  <si>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</si>
  <si>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</si>
  <si>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</si>
  <si>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</si>
  <si>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</si>
  <si>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</si>
  <si>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</si>
  <si>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</si>
  <si>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</si>
  <si>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</si>
  <si>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</si>
  <si>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</si>
  <si>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</si>
  <si>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</si>
  <si>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</si>
  <si>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</si>
  <si>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</si>
  <si>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</si>
  <si>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</si>
  <si>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</si>
  <si>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</si>
  <si>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</si>
  <si>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</si>
  <si>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</si>
  <si>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</si>
  <si>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</si>
  <si>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</si>
  <si>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</si>
  <si>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</si>
  <si>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</si>
  <si>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</si>
  <si>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</si>
  <si>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</si>
  <si>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</si>
  <si>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</si>
  <si>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</si>
  <si>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</si>
  <si>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</si>
  <si>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</si>
  <si>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</si>
  <si>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</si>
  <si>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</si>
  <si>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</si>
  <si>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</si>
  <si>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厚真町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</si>
  <si>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</si>
  <si>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</si>
  <si>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</si>
  <si>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</si>
  <si>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</si>
  <si>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</si>
  <si>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</si>
  <si>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</si>
  <si>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</si>
  <si>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</si>
  <si>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</si>
  <si>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</si>
  <si>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</si>
  <si>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</si>
  <si>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</si>
  <si>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</si>
  <si>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</si>
  <si>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公共下水道は、平成10年度に認可を取得し平成11年度から平成19年度までの9年間で整備を行った比較的新しい施設であるが、今後は、耐用年数を超過する施設も増えることからストックマネジメント計画に沿って計画的な改築更新を行うこととしている。</t>
    <phoneticPr fontId="4"/>
  </si>
  <si>
    <t>　収益的収支比率は、R3では55%程度となる。北海道胆振東部地震により下水道区域への人口増による収入増となったことより数値の改善傾向が見られる。今後も数年程度は同程度で推移し、将来的には地方債償還金が減少していくことから数値は改善傾向に進むと考えられる。
　経費回収率は、H24から下降傾向であったがH28から若干の上がり傾向となってきている。R3においても使用料増のため90%超となり、高い数値となっているが、更に上昇するよう改善が必要であると考えられる。
　汚水処理原価は、類似団体に近い値となっており、R3では230円程度となる。
　水洗化率は、概ね100％弱で推移しており、類似団体と比べても高く整備に対し対価が確保されていると考えられる。
　水洗化率が100％に近いということは、料金収入が概ね満度になっていることから、今後も、経営改善の努力を行い、収益的収支比率の向上を図る必要がある。</t>
    <phoneticPr fontId="4"/>
  </si>
  <si>
    <t>　公共下水道事業については、H29～R8の10年間で経営戦略の策定を行っているが、計画と実績に乖離が大きくなった場合は計画の見直しを実施する。また、計画の進捗管理をR5年に行うこととし経営の安定化を図る。また、ストックマネジメント計画により計画的な改築更新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</si>
</sst>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0-4EDF-B09B-0C4469838C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0.12</c:v>
                </c:pt>
                <c:pt idx="2">
                  <c:v>0.1</c:v>
                </c:pt>
                <c:pt idx="3">
                  <c:v>0.32</c:v>
                </c:pt>
                <c:pt idx="4">
                  <c:v>0.1</c:v>
                </c:pt>
              </c:numCache>
            </c:numRef>
          </c:val>
          <c:smooth val="0"/>
          <c:extLst>
            <c:ext xmlns:c16="http://schemas.microsoft.com/office/drawing/2014/chart" uri="{C3380CC4-5D6E-409C-BE32-E72D297353CC}">
              <c16:uniqueId val="{00000001-71E0-4EDF-B09B-0C4469838C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formatCode="#,##0.00;&quot;△&quot;#,##0.00;&quot;-&quot;">
                  <c:v>84</c:v>
                </c:pt>
                <c:pt idx="3" formatCode="#,##0.00;&quot;△&quot;#,##0.00;&quot;-&quot;">
                  <c:v>78.67</c:v>
                </c:pt>
                <c:pt idx="4" formatCode="#,##0.00;&quot;△&quot;#,##0.00;&quot;-&quot;">
                  <c:v>78.67</c:v>
                </c:pt>
              </c:numCache>
            </c:numRef>
          </c:val>
          <c:extLst>
            <c:ext xmlns:c16="http://schemas.microsoft.com/office/drawing/2014/chart" uri="{C3380CC4-5D6E-409C-BE32-E72D297353CC}">
              <c16:uniqueId val="{00000000-69CB-4063-8631-FC27F28991D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41.45</c:v>
                </c:pt>
                <c:pt idx="1">
                  <c:v>49.68</c:v>
                </c:pt>
                <c:pt idx="2">
                  <c:v>49.27</c:v>
                </c:pt>
                <c:pt idx="3">
                  <c:v>49.47</c:v>
                </c:pt>
                <c:pt idx="4">
                  <c:v>48.19</c:v>
                </c:pt>
              </c:numCache>
            </c:numRef>
          </c:val>
          <c:smooth val="0"/>
          <c:extLst>
            <c:ext xmlns:c16="http://schemas.microsoft.com/office/drawing/2014/chart" uri="{C3380CC4-5D6E-409C-BE32-E72D297353CC}">
              <c16:uniqueId val="{00000001-69CB-4063-8631-FC27F28991D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98.89</c:v>
                </c:pt>
                <c:pt idx="1">
                  <c:v>99.09</c:v>
                </c:pt>
                <c:pt idx="2">
                  <c:v>99.1</c:v>
                </c:pt>
                <c:pt idx="3">
                  <c:v>99.23</c:v>
                </c:pt>
                <c:pt idx="4">
                  <c:v>99.58</c:v>
                </c:pt>
              </c:numCache>
            </c:numRef>
          </c:val>
          <c:extLst>
            <c:ext xmlns:c16="http://schemas.microsoft.com/office/drawing/2014/chart" uri="{C3380CC4-5D6E-409C-BE32-E72D297353CC}">
              <c16:uniqueId val="{00000000-38D5-4CBE-86BC-3262B0FD36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64.510000000000005</c:v>
                </c:pt>
                <c:pt idx="1">
                  <c:v>83.35</c:v>
                </c:pt>
                <c:pt idx="2">
                  <c:v>83.16</c:v>
                </c:pt>
                <c:pt idx="3">
                  <c:v>82.06</c:v>
                </c:pt>
                <c:pt idx="4">
                  <c:v>82.26</c:v>
                </c:pt>
              </c:numCache>
            </c:numRef>
          </c:val>
          <c:smooth val="0"/>
          <c:extLst>
            <c:ext xmlns:c16="http://schemas.microsoft.com/office/drawing/2014/chart" uri="{C3380CC4-5D6E-409C-BE32-E72D297353CC}">
              <c16:uniqueId val="{00000001-38D5-4CBE-86BC-3262B0FD36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52.61</c:v>
                </c:pt>
                <c:pt idx="1">
                  <c:v>76.91</c:v>
                </c:pt>
                <c:pt idx="2">
                  <c:v>95.47</c:v>
                </c:pt>
                <c:pt idx="3">
                  <c:v>55.15</c:v>
                </c:pt>
                <c:pt idx="4">
                  <c:v>55.59</c:v>
                </c:pt>
              </c:numCache>
            </c:numRef>
          </c:val>
          <c:extLst>
            <c:ext xmlns:c16="http://schemas.microsoft.com/office/drawing/2014/chart" uri="{C3380CC4-5D6E-409C-BE32-E72D297353CC}">
              <c16:uniqueId val="{00000000-08F0-4EE6-A2C6-BB2B03F2D3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F0-4EE6-A2C6-BB2B03F2D3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0C-4B26-A82E-987F57EF9D3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0C-4B26-A82E-987F57EF9D3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AC-4B32-B8F3-0C1122DFA64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AC-4B32-B8F3-0C1122DFA64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7C-4319-BFE6-73C02F9FA5A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7C-4319-BFE6-73C02F9FA5A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B4-466A-992E-1EA2A414E2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B4-466A-992E-1EA2A414E2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2847.39</c:v>
                </c:pt>
                <c:pt idx="1">
                  <c:v>3090.34</c:v>
                </c:pt>
                <c:pt idx="2">
                  <c:v>2194.37</c:v>
                </c:pt>
                <c:pt idx="3">
                  <c:v>2047.86</c:v>
                </c:pt>
                <c:pt idx="4">
                  <c:v>2038.74</c:v>
                </c:pt>
              </c:numCache>
            </c:numRef>
          </c:val>
          <c:extLst>
            <c:ext xmlns:c16="http://schemas.microsoft.com/office/drawing/2014/chart" uri="{C3380CC4-5D6E-409C-BE32-E72D297353CC}">
              <c16:uniqueId val="{00000000-10FE-480F-AABD-A2C716BB4D0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1217.7</c:v>
                </c:pt>
                <c:pt idx="1">
                  <c:v>1048.23</c:v>
                </c:pt>
                <c:pt idx="2">
                  <c:v>1130.42</c:v>
                </c:pt>
                <c:pt idx="3">
                  <c:v>1245.0999999999999</c:v>
                </c:pt>
                <c:pt idx="4">
                  <c:v>1108.8</c:v>
                </c:pt>
              </c:numCache>
            </c:numRef>
          </c:val>
          <c:smooth val="0"/>
          <c:extLst>
            <c:ext xmlns:c16="http://schemas.microsoft.com/office/drawing/2014/chart" uri="{C3380CC4-5D6E-409C-BE32-E72D297353CC}">
              <c16:uniqueId val="{00000001-10FE-480F-AABD-A2C716BB4D0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81.69</c:v>
                </c:pt>
                <c:pt idx="1">
                  <c:v>36.299999999999997</c:v>
                </c:pt>
                <c:pt idx="2">
                  <c:v>6.61</c:v>
                </c:pt>
                <c:pt idx="3">
                  <c:v>97.17</c:v>
                </c:pt>
                <c:pt idx="4">
                  <c:v>93.67</c:v>
                </c:pt>
              </c:numCache>
            </c:numRef>
          </c:val>
          <c:extLst>
            <c:ext xmlns:c16="http://schemas.microsoft.com/office/drawing/2014/chart" uri="{C3380CC4-5D6E-409C-BE32-E72D297353CC}">
              <c16:uniqueId val="{00000000-5097-4840-9BD7-6A268081EB4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66.680000000000007</c:v>
                </c:pt>
                <c:pt idx="1">
                  <c:v>78.92</c:v>
                </c:pt>
                <c:pt idx="2">
                  <c:v>74.17</c:v>
                </c:pt>
                <c:pt idx="3">
                  <c:v>79.77</c:v>
                </c:pt>
                <c:pt idx="4">
                  <c:v>79.63</c:v>
                </c:pt>
              </c:numCache>
            </c:numRef>
          </c:val>
          <c:smooth val="0"/>
          <c:extLst>
            <c:ext xmlns:c16="http://schemas.microsoft.com/office/drawing/2014/chart" uri="{C3380CC4-5D6E-409C-BE32-E72D297353CC}">
              <c16:uniqueId val="{00000001-5097-4840-9BD7-6A268081EB4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256.89</c:v>
                </c:pt>
                <c:pt idx="1">
                  <c:v>590.9</c:v>
                </c:pt>
                <c:pt idx="2">
                  <c:v>3241.96</c:v>
                </c:pt>
                <c:pt idx="3">
                  <c:v>221.35</c:v>
                </c:pt>
                <c:pt idx="4">
                  <c:v>228.33</c:v>
                </c:pt>
              </c:numCache>
            </c:numRef>
          </c:val>
          <c:extLst>
            <c:ext xmlns:c16="http://schemas.microsoft.com/office/drawing/2014/chart" uri="{C3380CC4-5D6E-409C-BE32-E72D297353CC}">
              <c16:uniqueId val="{00000000-0776-4B29-8B3F-650CD92DC53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260.11</c:v>
                </c:pt>
                <c:pt idx="1">
                  <c:v>220.31</c:v>
                </c:pt>
                <c:pt idx="2">
                  <c:v>230.95</c:v>
                </c:pt>
                <c:pt idx="3">
                  <c:v>214.56</c:v>
                </c:pt>
                <c:pt idx="4">
                  <c:v>213.66</c:v>
                </c:pt>
              </c:numCache>
            </c:numRef>
          </c:val>
          <c:smooth val="0"/>
          <c:extLst>
            <c:ext xmlns:c16="http://schemas.microsoft.com/office/drawing/2014/chart" uri="{C3380CC4-5D6E-409C-BE32-E72D297353CC}">
              <c16:uniqueId val="{00000001-0776-4B29-8B3F-650CD92DC53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北海道　厚真町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4393</v>
      </c>
      <c r="AM8" s="55"/>
      <c r="AN8" s="55"/>
      <c r="AO8" s="55"/>
      <c r="AP8" s="55"/>
      <c r="AQ8" s="55"/>
      <c r="AR8" s="55"/>
      <c r="AS8" s="55"/>
      <c r="AT8" s="54">
        <f>データ!T6</f>
        <v>404.61</v>
      </c>
      <c r="AU8" s="54"/>
      <c r="AV8" s="54"/>
      <c r="AW8" s="54"/>
      <c r="AX8" s="54"/>
      <c r="AY8" s="54"/>
      <c r="AZ8" s="54"/>
      <c r="BA8" s="54"/>
      <c r="BB8" s="54">
        <f>データ!U6</f>
        <v>10.86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38.32</v>
      </c>
      <c r="Q10" s="54"/>
      <c r="R10" s="54"/>
      <c r="S10" s="54"/>
      <c r="T10" s="54"/>
      <c r="U10" s="54"/>
      <c r="V10" s="54"/>
      <c r="W10" s="54">
        <f>データ!Q6</f>
        <v>96.21</v>
      </c>
      <c r="X10" s="54"/>
      <c r="Y10" s="54"/>
      <c r="Z10" s="54"/>
      <c r="AA10" s="54"/>
      <c r="AB10" s="54"/>
      <c r="AC10" s="54"/>
      <c r="AD10" s="55">
        <f>データ!R6</f>
        <v>3960</v>
      </c>
      <c r="AE10" s="55"/>
      <c r="AF10" s="55"/>
      <c r="AG10" s="55"/>
      <c r="AH10" s="55"/>
      <c r="AI10" s="55"/>
      <c r="AJ10" s="55"/>
      <c r="AK10" s="2"/>
      <c r="AL10" s="55">
        <f>データ!V6</f>
        <v>1680</v>
      </c>
      <c r="AM10" s="55"/>
      <c r="AN10" s="55"/>
      <c r="AO10" s="55"/>
      <c r="AP10" s="55"/>
      <c r="AQ10" s="55"/>
      <c r="AR10" s="55"/>
      <c r="AS10" s="55"/>
      <c r="AT10" s="54">
        <f>データ!W6</f>
        <v>1.18</v>
      </c>
      <c r="AU10" s="54"/>
      <c r="AV10" s="54"/>
      <c r="AW10" s="54"/>
      <c r="AX10" s="54"/>
      <c r="AY10" s="54"/>
      <c r="AZ10" s="54"/>
      <c r="BA10" s="54"/>
      <c r="BB10" s="54">
        <f>データ!X6</f>
        <v>1423.73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【669.12】</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YKp/66dUnMLDSkLGeKAf4ozGeno1oRhqSqJw6OdeDckxfZVWczbXvnncxvgPe25ZmHCp/9gXKzxHK7nLywBHbQ==" saltValue="7s7djBWW9eEWWiUrYile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15814</v>
      </c>
      <c r="D6" s="19">
        <f t="shared" si="3"/>
        <v>47</v>
      </c>
      <c r="E6" s="19">
        <f t="shared" si="3"/>
        <v>17</v>
      </c>
      <c r="F6" s="19">
        <f t="shared" si="3"/>
        <v>1</v>
      </c>
      <c r="G6" s="19">
        <f t="shared" si="3"/>
        <v>0</v>
      </c>
      <c r="H6" s="19" t="str">
        <f t="shared" si="3"/>
        <v>北海道　厚真町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38.32</v>
      </c>
      <c r="Q6" s="20">
        <f t="shared" si="3"/>
        <v>96.21</v>
      </c>
      <c r="R6" s="20">
        <f t="shared" si="3"/>
        <v>3960</v>
      </c>
      <c r="S6" s="20">
        <f t="shared" si="3"/>
        <v>4393</v>
      </c>
      <c r="T6" s="20">
        <f t="shared" si="3"/>
        <v>404.61</v>
      </c>
      <c r="U6" s="20">
        <f t="shared" si="3"/>
        <v>10.86</v>
      </c>
      <c r="V6" s="20">
        <f t="shared" si="3"/>
        <v>1680</v>
      </c>
      <c r="W6" s="20">
        <f t="shared" si="3"/>
        <v>1.18</v>
      </c>
      <c r="X6" s="20">
        <f t="shared" si="3"/>
        <v>1423.73</v>
      </c>
      <c r="Y6" s="21">
        <f>IF(Y7="",NA(),Y7)</f>
        <v>52.61</v>
      </c>
      <c r="Z6" s="21">
        <f t="shared" ref="Z6:AH6" si="4">IF(Z7="",NA(),Z7)</f>
        <v>76.91</v>
      </c>
      <c r="AA6" s="21">
        <f t="shared" si="4"/>
        <v>95.47</v>
      </c>
      <c r="AB6" s="21">
        <f t="shared" si="4"/>
        <v>55.15</v>
      </c>
      <c r="AC6" s="21">
        <f t="shared" si="4"/>
        <v>55.59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2847.39</v>
      </c>
      <c r="BG6" s="21">
        <f t="shared" ref="BG6:BO6" si="7">IF(BG7="",NA(),BG7)</f>
        <v>3090.34</v>
      </c>
      <c r="BH6" s="21">
        <f t="shared" si="7"/>
        <v>2194.37</v>
      </c>
      <c r="BI6" s="21">
        <f t="shared" si="7"/>
        <v>2047.86</v>
      </c>
      <c r="BJ6" s="21">
        <f t="shared" si="7"/>
        <v>2038.74</v>
      </c>
      <c r="BK6" s="21">
        <f t="shared" si="7"/>
        <v>1217.7</v>
      </c>
      <c r="BL6" s="21">
        <f t="shared" si="7"/>
        <v>1048.23</v>
      </c>
      <c r="BM6" s="21">
        <f t="shared" si="7"/>
        <v>1130.42</v>
      </c>
      <c r="BN6" s="21">
        <f t="shared" si="7"/>
        <v>1245.0999999999999</v>
      </c>
      <c r="BO6" s="21">
        <f t="shared" si="7"/>
        <v>1108.8</v>
      </c>
      <c r="BP6" s="20" t="str">
        <f>IF(BP7="","",IF(BP7="-","【-】","【"&amp;SUBSTITUTE(TEXT(BP7,"#,##0.00"),"-","△")&amp;"】"))</f>
        <v>【669.12】</v>
      </c>
      <c r="BQ6" s="21">
        <f>IF(BQ7="",NA(),BQ7)</f>
        <v>81.69</v>
      </c>
      <c r="BR6" s="21">
        <f t="shared" ref="BR6:BZ6" si="8">IF(BR7="",NA(),BR7)</f>
        <v>36.299999999999997</v>
      </c>
      <c r="BS6" s="21">
        <f t="shared" si="8"/>
        <v>6.61</v>
      </c>
      <c r="BT6" s="21">
        <f t="shared" si="8"/>
        <v>97.17</v>
      </c>
      <c r="BU6" s="21">
        <f t="shared" si="8"/>
        <v>93.67</v>
      </c>
      <c r="BV6" s="21">
        <f t="shared" si="8"/>
        <v>66.680000000000007</v>
      </c>
      <c r="BW6" s="21">
        <f t="shared" si="8"/>
        <v>78.92</v>
      </c>
      <c r="BX6" s="21">
        <f t="shared" si="8"/>
        <v>74.17</v>
      </c>
      <c r="BY6" s="21">
        <f t="shared" si="8"/>
        <v>79.77</v>
      </c>
      <c r="BZ6" s="21">
        <f t="shared" si="8"/>
        <v>79.63</v>
      </c>
      <c r="CA6" s="20" t="str">
        <f>IF(CA7="","",IF(CA7="-","【-】","【"&amp;SUBSTITUTE(TEXT(CA7,"#,##0.00"),"-","△")&amp;"】"))</f>
        <v>【99.73】</v>
      </c>
      <c r="CB6" s="21">
        <f>IF(CB7="",NA(),CB7)</f>
        <v>256.89</v>
      </c>
      <c r="CC6" s="21">
        <f t="shared" ref="CC6:CK6" si="9">IF(CC7="",NA(),CC7)</f>
        <v>590.9</v>
      </c>
      <c r="CD6" s="21">
        <f t="shared" si="9"/>
        <v>3241.96</v>
      </c>
      <c r="CE6" s="21">
        <f t="shared" si="9"/>
        <v>221.35</v>
      </c>
      <c r="CF6" s="21">
        <f t="shared" si="9"/>
        <v>228.33</v>
      </c>
      <c r="CG6" s="21">
        <f t="shared" si="9"/>
        <v>260.11</v>
      </c>
      <c r="CH6" s="21">
        <f t="shared" si="9"/>
        <v>220.31</v>
      </c>
      <c r="CI6" s="21">
        <f t="shared" si="9"/>
        <v>230.95</v>
      </c>
      <c r="CJ6" s="21">
        <f t="shared" si="9"/>
        <v>214.56</v>
      </c>
      <c r="CK6" s="21">
        <f t="shared" si="9"/>
        <v>213.66</v>
      </c>
      <c r="CL6" s="20" t="str">
        <f>IF(CL7="","",IF(CL7="-","【-】","【"&amp;SUBSTITUTE(TEXT(CL7,"#,##0.00"),"-","△")&amp;"】"))</f>
        <v>【134.98】</v>
      </c>
      <c r="CM6" s="20">
        <f>IF(CM7="",NA(),CM7)</f>
        <v>0</v>
      </c>
      <c r="CN6" s="20">
        <f t="shared" ref="CN6:CV6" si="10">IF(CN7="",NA(),CN7)</f>
        <v>0</v>
      </c>
      <c r="CO6" s="21">
        <f t="shared" si="10"/>
        <v>84</v>
      </c>
      <c r="CP6" s="21">
        <f t="shared" si="10"/>
        <v>78.67</v>
      </c>
      <c r="CQ6" s="21">
        <f t="shared" si="10"/>
        <v>78.67</v>
      </c>
      <c r="CR6" s="21">
        <f t="shared" si="10"/>
        <v>41.45</v>
      </c>
      <c r="CS6" s="21">
        <f t="shared" si="10"/>
        <v>49.68</v>
      </c>
      <c r="CT6" s="21">
        <f t="shared" si="10"/>
        <v>49.27</v>
      </c>
      <c r="CU6" s="21">
        <f t="shared" si="10"/>
        <v>49.47</v>
      </c>
      <c r="CV6" s="21">
        <f t="shared" si="10"/>
        <v>48.19</v>
      </c>
      <c r="CW6" s="20" t="str">
        <f>IF(CW7="","",IF(CW7="-","【-】","【"&amp;SUBSTITUTE(TEXT(CW7,"#,##0.00"),"-","△")&amp;"】"))</f>
        <v>【59.99】</v>
      </c>
      <c r="CX6" s="21">
        <f>IF(CX7="",NA(),CX7)</f>
        <v>98.89</v>
      </c>
      <c r="CY6" s="21">
        <f t="shared" ref="CY6:DG6" si="11">IF(CY7="",NA(),CY7)</f>
        <v>99.09</v>
      </c>
      <c r="CZ6" s="21">
        <f t="shared" si="11"/>
        <v>99.1</v>
      </c>
      <c r="DA6" s="21">
        <f t="shared" si="11"/>
        <v>99.23</v>
      </c>
      <c r="DB6" s="21">
        <f t="shared" si="11"/>
        <v>99.58</v>
      </c>
      <c r="DC6" s="21">
        <f t="shared" si="11"/>
        <v>64.510000000000005</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7.0000000000000007E-2</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15814</v>
      </c>
      <c r="D7" s="23">
        <v>47</v>
      </c>
      <c r="E7" s="23">
        <v>17</v>
      </c>
      <c r="F7" s="23">
        <v>1</v>
      </c>
      <c r="G7" s="23">
        <v>0</v>
      </c>
      <c r="H7" s="23" t="s">
        <v>98</v>
      </c>
      <c r="I7" s="23" t="s">
        <v>99</v>
      </c>
      <c r="J7" s="23" t="s">
        <v>100</v>
      </c>
      <c r="K7" s="23" t="s">
        <v>101</v>
      </c>
      <c r="L7" s="23" t="s">
        <v>102</v>
      </c>
      <c r="M7" s="23" t="s">
        <v>103</v>
      </c>
      <c r="N7" s="24" t="s">
        <v>104</v>
      </c>
      <c r="O7" s="24" t="s">
        <v>105</v>
      </c>
      <c r="P7" s="24">
        <v>38.32</v>
      </c>
      <c r="Q7" s="24">
        <v>96.21</v>
      </c>
      <c r="R7" s="24">
        <v>3960</v>
      </c>
      <c r="S7" s="24">
        <v>4393</v>
      </c>
      <c r="T7" s="24">
        <v>404.61</v>
      </c>
      <c r="U7" s="24">
        <v>10.86</v>
      </c>
      <c r="V7" s="24">
        <v>1680</v>
      </c>
      <c r="W7" s="24">
        <v>1.18</v>
      </c>
      <c r="X7" s="24">
        <v>1423.73</v>
      </c>
      <c r="Y7" s="24">
        <v>52.61</v>
      </c>
      <c r="Z7" s="24">
        <v>76.91</v>
      </c>
      <c r="AA7" s="24">
        <v>95.47</v>
      </c>
      <c r="AB7" s="24">
        <v>55.15</v>
      </c>
      <c r="AC7" s="24">
        <v>55.59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2847.39</v>
      </c>
      <c r="BG7" s="24">
        <v>3090.34</v>
      </c>
      <c r="BH7" s="24">
        <v>2194.37</v>
      </c>
      <c r="BI7" s="24">
        <v>2047.86</v>
      </c>
      <c r="BJ7" s="24">
        <v>2038.74</v>
      </c>
      <c r="BK7" s="24">
        <v>1217.7</v>
      </c>
      <c r="BL7" s="24">
        <v>1048.23</v>
      </c>
      <c r="BM7" s="24">
        <v>1130.42</v>
      </c>
      <c r="BN7" s="24">
        <v>1245.0999999999999</v>
      </c>
      <c r="BO7" s="24">
        <v>1108.8</v>
      </c>
      <c r="BP7" s="24">
        <v>669.12</v>
      </c>
      <c r="BQ7" s="24">
        <v>81.69</v>
      </c>
      <c r="BR7" s="24">
        <v>36.299999999999997</v>
      </c>
      <c r="BS7" s="24">
        <v>6.61</v>
      </c>
      <c r="BT7" s="24">
        <v>97.17</v>
      </c>
      <c r="BU7" s="24">
        <v>93.67</v>
      </c>
      <c r="BV7" s="24">
        <v>66.680000000000007</v>
      </c>
      <c r="BW7" s="24">
        <v>78.92</v>
      </c>
      <c r="BX7" s="24">
        <v>74.17</v>
      </c>
      <c r="BY7" s="24">
        <v>79.77</v>
      </c>
      <c r="BZ7" s="24">
        <v>79.63</v>
      </c>
      <c r="CA7" s="24">
        <v>99.73</v>
      </c>
      <c r="CB7" s="24">
        <v>256.89</v>
      </c>
      <c r="CC7" s="24">
        <v>590.9</v>
      </c>
      <c r="CD7" s="24">
        <v>3241.96</v>
      </c>
      <c r="CE7" s="24">
        <v>221.35</v>
      </c>
      <c r="CF7" s="24">
        <v>228.33</v>
      </c>
      <c r="CG7" s="24">
        <v>260.11</v>
      </c>
      <c r="CH7" s="24">
        <v>220.31</v>
      </c>
      <c r="CI7" s="24">
        <v>230.95</v>
      </c>
      <c r="CJ7" s="24">
        <v>214.56</v>
      </c>
      <c r="CK7" s="24">
        <v>213.66</v>
      </c>
      <c r="CL7" s="24">
        <v>134.97999999999999</v>
      </c>
      <c r="CM7" s="24">
        <v>0</v>
      </c>
      <c r="CN7" s="24">
        <v>0</v>
      </c>
      <c r="CO7" s="24">
        <v>84</v>
      </c>
      <c r="CP7" s="24">
        <v>78.67</v>
      </c>
      <c r="CQ7" s="24">
        <v>78.67</v>
      </c>
      <c r="CR7" s="24">
        <v>41.45</v>
      </c>
      <c r="CS7" s="24">
        <v>49.68</v>
      </c>
      <c r="CT7" s="24">
        <v>49.27</v>
      </c>
      <c r="CU7" s="24">
        <v>49.47</v>
      </c>
      <c r="CV7" s="24">
        <v>48.19</v>
      </c>
      <c r="CW7" s="24">
        <v>59.99</v>
      </c>
      <c r="CX7" s="24">
        <v>98.89</v>
      </c>
      <c r="CY7" s="24">
        <v>99.09</v>
      </c>
      <c r="CZ7" s="24">
        <v>99.1</v>
      </c>
      <c r="DA7" s="24">
        <v>99.23</v>
      </c>
      <c r="DB7" s="24">
        <v>99.58</v>
      </c>
      <c r="DC7" s="24">
        <v>64.510000000000005</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7.0000000000000007E-2</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kennsetu</cp:lastModifiedBy>
  <dcterms:created xsi:type="dcterms:W3CDTF">2022-12-01T01:44:13Z</dcterms:created>
  <dcterms:modified xsi:type="dcterms:W3CDTF">2023-01-25T06:37:11Z</dcterms:modified>
  <cp:category/>
</cp:coreProperties>
</file>