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dministrator\Desktop\R8.3.3_【310〆、319〆】令和６年度財政状況資料集の作成及び提出について\03_提出\"/>
    </mc:Choice>
  </mc:AlternateContent>
  <xr:revisionPtr revIDLastSave="0" documentId="13_ncr:1_{94151978-D108-444B-B5BA-7F25F5F93C9F}" xr6:coauthVersionLast="36" xr6:coauthVersionMax="36" xr10:uidLastSave="{00000000-0000-0000-0000-000000000000}"/>
  <bookViews>
    <workbookView xWindow="0" yWindow="0" windowWidth="28800" windowHeight="12015" tabRatio="81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BE35" i="10"/>
  <c r="C35" i="10"/>
  <c r="BW34" i="10"/>
  <c r="BE34" i="10"/>
  <c r="C34" i="10"/>
  <c r="U34" i="10" s="1"/>
  <c r="U35" i="10" s="1"/>
  <c r="U36" i="10" s="1"/>
  <c r="U37" i="10" s="1"/>
  <c r="BW35" i="10" l="1"/>
  <c r="BW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<sst xmlns="http://schemas.openxmlformats.org/spreadsheetml/2006/main" count="1094" uniqueCount="557">
  <si>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</si>
  <si>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</si>
  <si>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</si>
  <si>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</si>
  <si>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</si>
  <si>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</si>
  <si>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</si>
  <si>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</si>
  <si>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</si>
  <si>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</si>
  <si>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</si>
  <si>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</si>
  <si>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</si>
  <si>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</si>
  <si>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</si>
  <si>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</si>
  <si>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</si>
  <si>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</si>
  <si>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</si>
  <si>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</si>
  <si>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</si>
  <si>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</si>
  <si>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</si>
  <si>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</si>
  <si>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</si>
  <si>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</si>
  <si>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</si>
  <si>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</si>
  <si>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</si>
  <si>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</si>
  <si>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</si>
  <si>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</si>
  <si>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</si>
  <si>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</si>
  <si>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</si>
  <si>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</si>
  <si>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</si>
  <si>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</si>
  <si>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</si>
  <si>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</si>
  <si>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</si>
  <si>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</si>
  <si>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</si>
  <si>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</si>
  <si>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</si>
  <si>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</si>
  <si>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</si>
  <si>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</si>
  <si>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</si>
  <si>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</si>
  <si>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</si>
  <si>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</si>
  <si>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</si>
  <si>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</si>
  <si>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</si>
  <si>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</si>
  <si>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</si>
  <si>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</si>
  <si>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</si>
  <si>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</si>
  <si>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</si>
  <si>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</si>
  <si>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</si>
  <si>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</si>
  <si>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</si>
  <si>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</si>
  <si>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</si>
  <si>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</si>
  <si>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</si>
  <si>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</si>
  <si>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</si>
  <si>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</si>
  <si>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</si>
  <si>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</si>
  <si>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</si>
  <si>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</si>
  <si>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</si>
  <si>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</si>
  <si>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</si>
  <si>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</si>
  <si>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</si>
  <si>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</si>
  <si>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</si>
  <si>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</si>
  <si>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</si>
  <si>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</si>
  <si>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</si>
  <si>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</si>
  <si>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</si>
  <si>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</si>
  <si>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</si>
  <si>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</si>
  <si>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</si>
  <si>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</si>
  <si>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</si>
  <si>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</si>
  <si>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</si>
  <si>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</si>
  <si>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</si>
  <si>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</si>
  <si>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</si>
  <si>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</si>
  <si>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</si>
  <si>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</si>
  <si>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</si>
  <si>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</si>
  <si>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</si>
  <si>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</si>
  <si>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</si>
  <si>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</si>
  <si>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</si>
  <si>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</si>
  <si>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</si>
  <si>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</si>
  <si>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</si>
  <si>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</si>
  <si>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</si>
  <si>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</si>
  <si>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</si>
  <si>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</si>
  <si>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</si>
  <si>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</si>
  <si>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</si>
  <si>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</si>
  <si>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</si>
  <si>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</si>
  <si>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</si>
  <si>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</si>
  <si>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</si>
  <si>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</si>
  <si>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</si>
  <si>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</si>
  <si>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</si>
  <si>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</si>
  <si>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</si>
  <si>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</si>
  <si>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</si>
  <si>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</si>
  <si>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</si>
  <si>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</si>
  <si>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</si>
  <si>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</si>
  <si>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</si>
  <si>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</si>
  <si>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</si>
  <si>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</si>
  <si>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</si>
  <si>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</si>
  <si>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</si>
  <si>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</si>
  <si>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</si>
  <si>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</si>
  <si>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</si>
  <si>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</si>
  <si>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</si>
  <si>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</si>
  <si>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</si>
  <si>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</si>
  <si>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</si>
  <si>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</si>
  <si>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</si>
  <si>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</si>
  <si>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</si>
  <si>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</si>
  <si>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</si>
  <si>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</si>
  <si>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</si>
  <si>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</si>
  <si>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</si>
  <si>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</si>
  <si>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</si>
  <si>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</si>
  <si>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</si>
  <si>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</si>
  <si>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</si>
  <si>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</si>
  <si>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</si>
  <si>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</si>
  <si>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</si>
  <si>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</si>
  <si>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</si>
  <si>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</si>
  <si>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</si>
  <si>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</si>
  <si>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</si>
  <si>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</si>
  <si>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</si>
  <si>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</si>
  <si>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</si>
  <si>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</si>
  <si>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</si>
  <si>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</si>
  <si>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</si>
  <si>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</si>
  <si>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</si>
  <si>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</si>
  <si>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</si>
  <si>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</si>
  <si>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</si>
  <si>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</si>
  <si>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</si>
  <si>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</si>
  <si>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</si>
  <si>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北海道厚真町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</si>
  <si>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</si>
  <si>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</si>
  <si>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</si>
  <si>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</si>
  <si>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</si>
  <si>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</si>
  <si>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</si>
  <si>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</si>
  <si>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</si>
  <si>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</si>
  <si>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</si>
  <si>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</si>
  <si>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</si>
  <si>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</si>
  <si>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</si>
  <si>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</si>
  <si>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</si>
  <si>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</si>
  <si>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</si>
  <si>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</si>
  <si>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</si>
  <si>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</si>
  <si>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</si>
  <si>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</si>
  <si>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</si>
  <si>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</si>
  <si>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</si>
  <si>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</si>
  <si>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</si>
  <si>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</si>
  <si>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</si>
  <si>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</si>
  <si>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</si>
  <si>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</si>
  <si>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</si>
  <si>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</si>
  <si>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</si>
  <si>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</si>
  <si>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</si>
  <si>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</si>
  <si>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</si>
  <si>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</si>
  <si>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</si>
  <si>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</si>
  <si>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</si>
  <si>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</si>
  <si>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</si>
  <si>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</si>
  <si>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</si>
  <si>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</si>
  <si>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</si>
  <si>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</si>
  <si>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</si>
  <si>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</si>
  <si>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</si>
  <si>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</si>
  <si>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</si>
  <si>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</si>
  <si>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</si>
  <si>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</si>
  <si>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</si>
  <si>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</si>
  <si>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</si>
  <si>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</si>
  <si>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</si>
  <si>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</si>
  <si>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</si>
  <si>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</si>
  <si>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</si>
  <si>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</si>
  <si>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</si>
  <si>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</si>
  <si>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</si>
  <si>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</si>
  <si>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</si>
  <si>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</si>
  <si>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</si>
  <si>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</si>
  <si>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</si>
  <si>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</si>
  <si>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</si>
  <si>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</si>
  <si>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</si>
  <si>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</si>
  <si>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</si>
  <si>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</si>
  <si>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</si>
  <si>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</si>
  <si>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</si>
  <si>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</si>
  <si>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</si>
  <si>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</si>
  <si>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</si>
  <si>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</si>
  <si>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</si>
  <si>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</si>
  <si>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</si>
  <si>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</si>
  <si>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</si>
  <si>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</si>
  <si>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</si>
  <si>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</si>
  <si>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</si>
  <si>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</si>
  <si>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</si>
  <si>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</si>
  <si>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</si>
  <si>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</si>
  <si>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</si>
  <si>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</si>
  <si>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</si>
  <si>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</si>
  <si>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</si>
  <si>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</si>
  <si>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</si>
  <si>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</si>
  <si>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</si>
  <si>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</si>
  <si>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</si>
  <si>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</si>
  <si>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</si>
  <si>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</si>
  <si>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</si>
  <si>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</si>
  <si>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</si>
  <si>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</si>
  <si>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</si>
  <si>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</si>
  <si>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</si>
  <si>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</si>
  <si>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</si>
  <si>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</si>
  <si>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</si>
  <si>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</si>
  <si>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</si>
  <si>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</si>
  <si>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</si>
  <si>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</si>
  <si>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</si>
  <si>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</si>
  <si>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</si>
  <si>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</si>
  <si>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</si>
  <si>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</si>
  <si>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</si>
  <si>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</si>
  <si>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</si>
  <si>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</si>
  <si>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</si>
  <si>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</si>
  <si>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北海道厚真町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</si>
  <si>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</si>
  <si>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</si>
  <si>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</si>
  <si>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</si>
  <si>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</si>
  <si>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</si>
  <si>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</si>
  <si>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</si>
  <si>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</si>
  <si>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</si>
  <si>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</si>
  <si>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</si>
  <si>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</si>
  <si>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</si>
  <si>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</si>
  <si>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</si>
  <si>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</si>
  <si>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</si>
  <si>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</si>
  <si>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</si>
  <si>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</si>
  <si>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</si>
  <si>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</si>
  <si>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</si>
  <si>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</si>
  <si>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</si>
  <si>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</si>
  <si>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</si>
  <si>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</si>
  <si>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</si>
  <si>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</si>
  <si>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</si>
  <si>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</si>
  <si>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</si>
  <si>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</si>
  <si>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</si>
  <si>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</si>
  <si>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</si>
  <si>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</si>
  <si>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</si>
  <si>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</si>
  <si>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</si>
  <si>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</si>
  <si>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</si>
  <si>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</si>
  <si>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</si>
  <si>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</si>
  <si>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</si>
  <si>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</si>
  <si>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</si>
  <si>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</si>
  <si>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</si>
  <si>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</si>
  <si>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</si>
  <si>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</si>
  <si>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</si>
  <si>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</si>
  <si>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</si>
  <si>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</si>
  <si>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</si>
  <si>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</si>
  <si>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</si>
  <si>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</si>
  <si>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</si>
  <si>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</si>
  <si>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</si>
  <si>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</si>
  <si>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</si>
  <si>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</si>
  <si>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</si>
  <si>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</si>
  <si>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</si>
  <si>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</si>
  <si>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</si>
  <si>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</si>
  <si>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</si>
  <si>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</si>
  <si>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</si>
  <si>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</si>
  <si>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</si>
  <si>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</si>
  <si>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</si>
  <si>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</si>
  <si>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</si>
  <si>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</si>
  <si>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</si>
  <si>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</si>
  <si>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</si>
  <si>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</si>
  <si>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</si>
  <si>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</si>
  <si>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</si>
  <si>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</si>
  <si>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</si>
  <si>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</si>
  <si>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</si>
  <si>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</si>
  <si>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</si>
  <si>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</si>
  <si>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</si>
  <si>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</si>
  <si>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</si>
  <si>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</si>
  <si>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</si>
  <si>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</si>
  <si>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</si>
  <si>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</si>
  <si>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</si>
  <si>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</si>
  <si>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</si>
  <si>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</si>
  <si>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</si>
  <si>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</si>
  <si>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</si>
  <si>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</si>
  <si>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</si>
  <si>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</si>
  <si>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</si>
  <si>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</si>
  <si>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</si>
  <si>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</si>
  <si>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</si>
  <si>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</si>
  <si>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</si>
  <si>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</si>
  <si>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</si>
  <si>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</si>
  <si>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</si>
  <si>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</si>
  <si>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</si>
  <si>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</si>
  <si>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</si>
  <si>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</si>
  <si>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</si>
  <si>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</si>
  <si>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</si>
  <si>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</si>
  <si>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</si>
  <si>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</si>
  <si>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</si>
  <si>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</si>
  <si>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</si>
  <si>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</si>
  <si>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</si>
  <si>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</si>
  <si>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</si>
  <si>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</si>
  <si>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</si>
  <si>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</si>
  <si>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</si>
  <si>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</si>
  <si>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</si>
  <si>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</si>
  <si>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</si>
  <si>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</si>
  <si>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</si>
  <si>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</si>
  <si>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</si>
  <si>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</si>
  <si>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</si>
  <si>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</si>
  <si>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</si>
  <si>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</si>
  <si>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</si>
  <si>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</si>
  <si>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</si>
  <si>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</si>
  <si>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</si>
  <si>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</si>
  <si>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</si>
  <si>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</si>
  <si>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</si>
  <si>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</si>
  <si>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</si>
  <si>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</si>
  <si>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22.20</t>
  </si>
  <si>
    <t>▲ 9.24</t>
  </si>
  <si>
    <t>一般会計</t>
  </si>
  <si>
    <t>簡易水道事業会計</t>
  </si>
  <si>
    <t>下水道事業会計</t>
  </si>
  <si>
    <t>後期高齢者医療特別会計</t>
  </si>
  <si>
    <t>国民健康保険事業特別会計</t>
  </si>
  <si>
    <t>介護保険事業特別会計保険事業勘定</t>
  </si>
  <si>
    <t>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</si>
  <si>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</si>
  <si>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</si>
  <si>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</si>
  <si>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</si>
  <si>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</si>
  <si>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</si>
  <si>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</si>
  <si>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</si>
  <si>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厚真町土地開発公社</t>
  </si>
  <si>
    <t>.</t>
    <phoneticPr fontId="2"/>
  </si>
  <si>
    <t>安平・厚真行政事務組合</t>
  </si>
  <si>
    <t>胆振東部消防組合</t>
  </si>
  <si>
    <t>胆振東部日高西部衛生組合</t>
  </si>
  <si>
    <t>水基金</t>
    <rPh sb="0" eb="1">
      <t>ミズ</t>
    </rPh>
    <rPh sb="1" eb="3">
      <t>キキン</t>
    </rPh>
    <phoneticPr fontId="5"/>
  </si>
  <si>
    <t>復旧・復興基金</t>
    <rPh sb="0" eb="2">
      <t>フッキュウ</t>
    </rPh>
    <rPh sb="3" eb="5">
      <t>フッコウ</t>
    </rPh>
    <rPh sb="5" eb="7">
      <t>キキン</t>
    </rPh>
    <phoneticPr fontId="5"/>
  </si>
  <si>
    <t>役場庁舎建設基金</t>
    <rPh sb="0" eb="2">
      <t>ヤクバ</t>
    </rPh>
    <rPh sb="2" eb="4">
      <t>チョウシャ</t>
    </rPh>
    <rPh sb="4" eb="6">
      <t>ケンセツ</t>
    </rPh>
    <rPh sb="6" eb="8">
      <t>キキン</t>
    </rPh>
    <phoneticPr fontId="5"/>
  </si>
  <si>
    <t>ふるさと応援基金</t>
    <rPh sb="4" eb="6">
      <t>オウエン</t>
    </rPh>
    <rPh sb="6" eb="8">
      <t>キキン</t>
    </rPh>
    <phoneticPr fontId="5"/>
  </si>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</sst>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BE55-4D3D-A772-30B6D8144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866148</c:v>
                </c:pt>
                <c:pt idx="1">
                  <c:v>758811</c:v>
                </c:pt>
                <c:pt idx="2">
                  <c:v>626432</c:v>
                </c:pt>
                <c:pt idx="3">
                  <c:v>559574</c:v>
                </c:pt>
                <c:pt idx="4">
                  <c:v>902186</c:v>
                </c:pt>
              </c:numCache>
            </c:numRef>
          </c:val>
          <c:smooth val="0"/>
          <c:extLst>
            <c:ext xmlns:c16="http://schemas.microsoft.com/office/drawing/2014/chart" uri="{C3380CC4-5D6E-409C-BE32-E72D297353CC}">
              <c16:uniqueId val="{00000001-BE55-4D3D-A772-30B6D8144B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17.18</c:v>
                </c:pt>
                <c:pt idx="1">
                  <c:v>15.74</c:v>
                </c:pt>
                <c:pt idx="2">
                  <c:v>6.52</c:v>
                </c:pt>
                <c:pt idx="3">
                  <c:v>9.93</c:v>
                </c:pt>
                <c:pt idx="4">
                  <c:v>6.98</c:v>
                </c:pt>
              </c:numCache>
            </c:numRef>
          </c:val>
          <c:extLst>
            <c:ext xmlns:c16="http://schemas.microsoft.com/office/drawing/2014/chart" uri="{C3380CC4-5D6E-409C-BE32-E72D297353CC}">
              <c16:uniqueId val="{00000000-471B-43EF-A422-7F1419FD19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26.36</c:v>
                </c:pt>
                <c:pt idx="1">
                  <c:v>23.89</c:v>
                </c:pt>
                <c:pt idx="2">
                  <c:v>24.03</c:v>
                </c:pt>
                <c:pt idx="3">
                  <c:v>18.690000000000001</c:v>
                </c:pt>
                <c:pt idx="4">
                  <c:v>18.7</c:v>
                </c:pt>
              </c:numCache>
            </c:numRef>
          </c:val>
          <c:extLst>
            <c:ext xmlns:c16="http://schemas.microsoft.com/office/drawing/2014/chart" uri="{C3380CC4-5D6E-409C-BE32-E72D297353CC}">
              <c16:uniqueId val="{00000001-471B-43EF-A422-7F1419FD19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c:v>
                </c:pt>
                <c:pt idx="1">
                  <c:v>0.25</c:v>
                </c:pt>
                <c:pt idx="2">
                  <c:v>-9.24</c:v>
                </c:pt>
                <c:pt idx="3">
                  <c:v>7.91</c:v>
                </c:pt>
                <c:pt idx="4">
                  <c:v>5.05</c:v>
                </c:pt>
              </c:numCache>
            </c:numRef>
          </c:val>
          <c:smooth val="0"/>
          <c:extLst>
            <c:ext xmlns:c16="http://schemas.microsoft.com/office/drawing/2014/chart" uri="{C3380CC4-5D6E-409C-BE32-E72D297353CC}">
              <c16:uniqueId val="{00000002-471B-43EF-A422-7F1419FD19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c:v>
                </c:pt>
                <c:pt idx="2">
                  <c:v>#N/A</c:v>
                </c:pt>
                <c:pt idx="3">
                  <c:v>0.65</c:v>
                </c:pt>
                <c:pt idx="4">
                  <c:v>#N/A</c:v>
                </c:pt>
                <c:pt idx="5">
                  <c:v>0.69</c:v>
                </c:pt>
                <c:pt idx="6">
                  <c:v>#N/A</c:v>
                </c:pt>
                <c:pt idx="7">
                  <c:v>1.21</c:v>
                </c:pt>
                <c:pt idx="8">
                  <c:v>0</c:v>
                </c:pt>
                <c:pt idx="9">
                  <c:v>0</c:v>
                </c:pt>
              </c:numCache>
            </c:numRef>
          </c:val>
          <c:extLst>
            <c:ext xmlns:c16="http://schemas.microsoft.com/office/drawing/2014/chart" uri="{C3380CC4-5D6E-409C-BE32-E72D297353CC}">
              <c16:uniqueId val="{00000000-4849-4DA2-AC9E-94E87A4537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49-4DA2-AC9E-94E87A4537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49-4DA2-AC9E-94E87A45378B}"/>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849-4DA2-AC9E-94E87A45378B}"/>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0.13</c:v>
                </c:pt>
                <c:pt idx="4">
                  <c:v>#N/A</c:v>
                </c:pt>
                <c:pt idx="5">
                  <c:v>0</c:v>
                </c:pt>
                <c:pt idx="6">
                  <c:v>#N/A</c:v>
                </c:pt>
                <c:pt idx="7">
                  <c:v>0.87</c:v>
                </c:pt>
                <c:pt idx="8">
                  <c:v>#N/A</c:v>
                </c:pt>
                <c:pt idx="9">
                  <c:v>0</c:v>
                </c:pt>
              </c:numCache>
            </c:numRef>
          </c:val>
          <c:extLst>
            <c:ext xmlns:c16="http://schemas.microsoft.com/office/drawing/2014/chart" uri="{C3380CC4-5D6E-409C-BE32-E72D297353CC}">
              <c16:uniqueId val="{00000004-4849-4DA2-AC9E-94E87A45378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0.32</c:v>
                </c:pt>
                <c:pt idx="4">
                  <c:v>#N/A</c:v>
                </c:pt>
                <c:pt idx="5">
                  <c:v>0.01</c:v>
                </c:pt>
                <c:pt idx="6">
                  <c:v>#N/A</c:v>
                </c:pt>
                <c:pt idx="7">
                  <c:v>0.08</c:v>
                </c:pt>
                <c:pt idx="8">
                  <c:v>#N/A</c:v>
                </c:pt>
                <c:pt idx="9">
                  <c:v>7.0000000000000007E-2</c:v>
                </c:pt>
              </c:numCache>
            </c:numRef>
          </c:val>
          <c:extLst>
            <c:ext xmlns:c16="http://schemas.microsoft.com/office/drawing/2014/chart" uri="{C3380CC4-5D6E-409C-BE32-E72D297353CC}">
              <c16:uniqueId val="{00000005-4849-4DA2-AC9E-94E87A45378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0.13</c:v>
                </c:pt>
                <c:pt idx="4">
                  <c:v>#N/A</c:v>
                </c:pt>
                <c:pt idx="5">
                  <c:v>0.11</c:v>
                </c:pt>
                <c:pt idx="6">
                  <c:v>#N/A</c:v>
                </c:pt>
                <c:pt idx="7">
                  <c:v>0.09</c:v>
                </c:pt>
                <c:pt idx="8">
                  <c:v>#N/A</c:v>
                </c:pt>
                <c:pt idx="9">
                  <c:v>0.14000000000000001</c:v>
                </c:pt>
              </c:numCache>
            </c:numRef>
          </c:val>
          <c:extLst>
            <c:ext xmlns:c16="http://schemas.microsoft.com/office/drawing/2014/chart" uri="{C3380CC4-5D6E-409C-BE32-E72D297353CC}">
              <c16:uniqueId val="{00000006-4849-4DA2-AC9E-94E87A45378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7-4849-4DA2-AC9E-94E87A45378B}"/>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1.41</c:v>
                </c:pt>
              </c:numCache>
            </c:numRef>
          </c:val>
          <c:extLst>
            <c:ext xmlns:c16="http://schemas.microsoft.com/office/drawing/2014/chart" uri="{C3380CC4-5D6E-409C-BE32-E72D297353CC}">
              <c16:uniqueId val="{00000008-4849-4DA2-AC9E-94E87A4537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17.170000000000002</c:v>
                </c:pt>
                <c:pt idx="2">
                  <c:v>#N/A</c:v>
                </c:pt>
                <c:pt idx="3">
                  <c:v>15.74</c:v>
                </c:pt>
                <c:pt idx="4">
                  <c:v>#N/A</c:v>
                </c:pt>
                <c:pt idx="5">
                  <c:v>6.52</c:v>
                </c:pt>
                <c:pt idx="6">
                  <c:v>#N/A</c:v>
                </c:pt>
                <c:pt idx="7">
                  <c:v>9.92</c:v>
                </c:pt>
                <c:pt idx="8">
                  <c:v>#N/A</c:v>
                </c:pt>
                <c:pt idx="9">
                  <c:v>6.98</c:v>
                </c:pt>
              </c:numCache>
            </c:numRef>
          </c:val>
          <c:extLst>
            <c:ext xmlns:c16="http://schemas.microsoft.com/office/drawing/2014/chart" uri="{C3380CC4-5D6E-409C-BE32-E72D297353CC}">
              <c16:uniqueId val="{00000009-4849-4DA2-AC9E-94E87A4537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760</c:v>
                </c:pt>
                <c:pt idx="5">
                  <c:v>862</c:v>
                </c:pt>
                <c:pt idx="8">
                  <c:v>988</c:v>
                </c:pt>
                <c:pt idx="11">
                  <c:v>1083</c:v>
                </c:pt>
                <c:pt idx="14">
                  <c:v>1123</c:v>
                </c:pt>
              </c:numCache>
            </c:numRef>
          </c:val>
          <c:extLst>
            <c:ext xmlns:c16="http://schemas.microsoft.com/office/drawing/2014/chart" uri="{C3380CC4-5D6E-409C-BE32-E72D297353CC}">
              <c16:uniqueId val="{00000000-8AA0-45FB-A028-6AE613A43C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A0-45FB-A028-6AE613A43C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6</c:v>
                </c:pt>
                <c:pt idx="6">
                  <c:v>8</c:v>
                </c:pt>
                <c:pt idx="9">
                  <c:v>8</c:v>
                </c:pt>
                <c:pt idx="12">
                  <c:v>0</c:v>
                </c:pt>
              </c:numCache>
            </c:numRef>
          </c:val>
          <c:extLst>
            <c:ext xmlns:c16="http://schemas.microsoft.com/office/drawing/2014/chart" uri="{C3380CC4-5D6E-409C-BE32-E72D297353CC}">
              <c16:uniqueId val="{00000002-8AA0-45FB-A028-6AE613A43C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33</c:v>
                </c:pt>
                <c:pt idx="6">
                  <c:v>25</c:v>
                </c:pt>
                <c:pt idx="9">
                  <c:v>17</c:v>
                </c:pt>
                <c:pt idx="12">
                  <c:v>17</c:v>
                </c:pt>
              </c:numCache>
            </c:numRef>
          </c:val>
          <c:extLst>
            <c:ext xmlns:c16="http://schemas.microsoft.com/office/drawing/2014/chart" uri="{C3380CC4-5D6E-409C-BE32-E72D297353CC}">
              <c16:uniqueId val="{00000003-8AA0-45FB-A028-6AE613A43C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250</c:v>
                </c:pt>
                <c:pt idx="3">
                  <c:v>266</c:v>
                </c:pt>
                <c:pt idx="6">
                  <c:v>301</c:v>
                </c:pt>
                <c:pt idx="9">
                  <c:v>334</c:v>
                </c:pt>
                <c:pt idx="12">
                  <c:v>211</c:v>
                </c:pt>
              </c:numCache>
            </c:numRef>
          </c:val>
          <c:extLst>
            <c:ext xmlns:c16="http://schemas.microsoft.com/office/drawing/2014/chart" uri="{C3380CC4-5D6E-409C-BE32-E72D297353CC}">
              <c16:uniqueId val="{00000004-8AA0-45FB-A028-6AE613A43C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0-45FB-A028-6AE613A43C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A0-45FB-A028-6AE613A43C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782</c:v>
                </c:pt>
                <c:pt idx="3">
                  <c:v>960</c:v>
                </c:pt>
                <c:pt idx="6">
                  <c:v>1099</c:v>
                </c:pt>
                <c:pt idx="9">
                  <c:v>1245</c:v>
                </c:pt>
                <c:pt idx="12">
                  <c:v>1228</c:v>
                </c:pt>
              </c:numCache>
            </c:numRef>
          </c:val>
          <c:extLst>
            <c:ext xmlns:c16="http://schemas.microsoft.com/office/drawing/2014/chart" uri="{C3380CC4-5D6E-409C-BE32-E72D297353CC}">
              <c16:uniqueId val="{00000007-8AA0-45FB-A028-6AE613A43C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c:v>
                </c:pt>
                <c:pt idx="2">
                  <c:v>#N/A</c:v>
                </c:pt>
                <c:pt idx="3">
                  <c:v>#N/A</c:v>
                </c:pt>
                <c:pt idx="4">
                  <c:v>403</c:v>
                </c:pt>
                <c:pt idx="5">
                  <c:v>#N/A</c:v>
                </c:pt>
                <c:pt idx="6">
                  <c:v>#N/A</c:v>
                </c:pt>
                <c:pt idx="7">
                  <c:v>445</c:v>
                </c:pt>
                <c:pt idx="8">
                  <c:v>#N/A</c:v>
                </c:pt>
                <c:pt idx="9">
                  <c:v>#N/A</c:v>
                </c:pt>
                <c:pt idx="10">
                  <c:v>521</c:v>
                </c:pt>
                <c:pt idx="11">
                  <c:v>#N/A</c:v>
                </c:pt>
                <c:pt idx="12">
                  <c:v>#N/A</c:v>
                </c:pt>
                <c:pt idx="13">
                  <c:v>333</c:v>
                </c:pt>
                <c:pt idx="14">
                  <c:v>#N/A</c:v>
                </c:pt>
              </c:numCache>
            </c:numRef>
          </c:val>
          <c:smooth val="0"/>
          <c:extLst>
            <c:ext xmlns:c16="http://schemas.microsoft.com/office/drawing/2014/chart" uri="{C3380CC4-5D6E-409C-BE32-E72D297353CC}">
              <c16:uniqueId val="{00000008-8AA0-45FB-A028-6AE613A43C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9582</c:v>
                </c:pt>
                <c:pt idx="5">
                  <c:v>9851</c:v>
                </c:pt>
                <c:pt idx="8">
                  <c:v>9603</c:v>
                </c:pt>
                <c:pt idx="11">
                  <c:v>9849</c:v>
                </c:pt>
                <c:pt idx="14">
                  <c:v>11385</c:v>
                </c:pt>
              </c:numCache>
            </c:numRef>
          </c:val>
          <c:extLst>
            <c:ext xmlns:c16="http://schemas.microsoft.com/office/drawing/2014/chart" uri="{C3380CC4-5D6E-409C-BE32-E72D297353CC}">
              <c16:uniqueId val="{00000000-D5CE-489C-B747-A866D52012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1621</c:v>
                </c:pt>
                <c:pt idx="5">
                  <c:v>1505</c:v>
                </c:pt>
                <c:pt idx="8">
                  <c:v>1490</c:v>
                </c:pt>
                <c:pt idx="11">
                  <c:v>1012</c:v>
                </c:pt>
                <c:pt idx="14">
                  <c:v>820</c:v>
                </c:pt>
              </c:numCache>
            </c:numRef>
          </c:val>
          <c:extLst>
            <c:ext xmlns:c16="http://schemas.microsoft.com/office/drawing/2014/chart" uri="{C3380CC4-5D6E-409C-BE32-E72D297353CC}">
              <c16:uniqueId val="{00000001-D5CE-489C-B747-A866D52012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9177</c:v>
                </c:pt>
                <c:pt idx="5">
                  <c:v>10379</c:v>
                </c:pt>
                <c:pt idx="8">
                  <c:v>10606</c:v>
                </c:pt>
                <c:pt idx="11">
                  <c:v>9685</c:v>
                </c:pt>
                <c:pt idx="14">
                  <c:v>9237</c:v>
                </c:pt>
              </c:numCache>
            </c:numRef>
          </c:val>
          <c:extLst>
            <c:ext xmlns:c16="http://schemas.microsoft.com/office/drawing/2014/chart" uri="{C3380CC4-5D6E-409C-BE32-E72D297353CC}">
              <c16:uniqueId val="{00000002-D5CE-489C-B747-A866D52012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CE-489C-B747-A866D52012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CE-489C-B747-A866D52012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CE-489C-B747-A866D52012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925</c:v>
                </c:pt>
                <c:pt idx="3">
                  <c:v>762</c:v>
                </c:pt>
                <c:pt idx="6">
                  <c:v>750</c:v>
                </c:pt>
                <c:pt idx="9">
                  <c:v>606</c:v>
                </c:pt>
                <c:pt idx="12">
                  <c:v>817</c:v>
                </c:pt>
              </c:numCache>
            </c:numRef>
          </c:val>
          <c:extLst>
            <c:ext xmlns:c16="http://schemas.microsoft.com/office/drawing/2014/chart" uri="{C3380CC4-5D6E-409C-BE32-E72D297353CC}">
              <c16:uniqueId val="{00000006-D5CE-489C-B747-A866D52012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c:v>
                </c:pt>
                <c:pt idx="3">
                  <c:v>59</c:v>
                </c:pt>
                <c:pt idx="6">
                  <c:v>39</c:v>
                </c:pt>
                <c:pt idx="9">
                  <c:v>55</c:v>
                </c:pt>
                <c:pt idx="12">
                  <c:v>829</c:v>
                </c:pt>
              </c:numCache>
            </c:numRef>
          </c:val>
          <c:extLst>
            <c:ext xmlns:c16="http://schemas.microsoft.com/office/drawing/2014/chart" uri="{C3380CC4-5D6E-409C-BE32-E72D297353CC}">
              <c16:uniqueId val="{00000007-D5CE-489C-B747-A866D52012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5456</c:v>
                </c:pt>
                <c:pt idx="3">
                  <c:v>5390</c:v>
                </c:pt>
                <c:pt idx="6">
                  <c:v>4751</c:v>
                </c:pt>
                <c:pt idx="9">
                  <c:v>4389</c:v>
                </c:pt>
                <c:pt idx="12">
                  <c:v>3687</c:v>
                </c:pt>
              </c:numCache>
            </c:numRef>
          </c:val>
          <c:extLst>
            <c:ext xmlns:c16="http://schemas.microsoft.com/office/drawing/2014/chart" uri="{C3380CC4-5D6E-409C-BE32-E72D297353CC}">
              <c16:uniqueId val="{00000008-D5CE-489C-B747-A866D52012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CE-489C-B747-A866D52012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11711</c:v>
                </c:pt>
                <c:pt idx="3">
                  <c:v>12396</c:v>
                </c:pt>
                <c:pt idx="6">
                  <c:v>12277</c:v>
                </c:pt>
                <c:pt idx="9">
                  <c:v>11566</c:v>
                </c:pt>
                <c:pt idx="12">
                  <c:v>12020</c:v>
                </c:pt>
              </c:numCache>
            </c:numRef>
          </c:val>
          <c:extLst>
            <c:ext xmlns:c16="http://schemas.microsoft.com/office/drawing/2014/chart" uri="{C3380CC4-5D6E-409C-BE32-E72D297353CC}">
              <c16:uniqueId val="{0000000A-D5CE-489C-B747-A866D52012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CE-489C-B747-A866D52012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1009</c:v>
                </c:pt>
                <c:pt idx="1">
                  <c:v>816</c:v>
                </c:pt>
                <c:pt idx="2">
                  <c:v>832</c:v>
                </c:pt>
              </c:numCache>
            </c:numRef>
          </c:val>
          <c:extLst>
            <c:ext xmlns:c16="http://schemas.microsoft.com/office/drawing/2014/chart" uri="{C3380CC4-5D6E-409C-BE32-E72D297353CC}">
              <c16:uniqueId val="{00000000-EEA0-4EC3-8D1D-E990910F4C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2491</c:v>
                </c:pt>
                <c:pt idx="1">
                  <c:v>2074</c:v>
                </c:pt>
                <c:pt idx="2">
                  <c:v>1754</c:v>
                </c:pt>
              </c:numCache>
            </c:numRef>
          </c:val>
          <c:extLst>
            <c:ext xmlns:c16="http://schemas.microsoft.com/office/drawing/2014/chart" uri="{C3380CC4-5D6E-409C-BE32-E72D297353CC}">
              <c16:uniqueId val="{00000001-EEA0-4EC3-8D1D-E990910F4C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6996</c:v>
                </c:pt>
                <c:pt idx="1">
                  <c:v>6714</c:v>
                </c:pt>
                <c:pt idx="2">
                  <c:v>6554</c:v>
                </c:pt>
              </c:numCache>
            </c:numRef>
          </c:val>
          <c:extLst>
            <c:ext xmlns:c16="http://schemas.microsoft.com/office/drawing/2014/chart" uri="{C3380CC4-5D6E-409C-BE32-E72D297353CC}">
              <c16:uniqueId val="{00000002-EEA0-4EC3-8D1D-E990910F4C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の災害復旧事業債、過疎対策事業債等の短期償還により、元利償還金は高い水準で推移しているが、実質公債費比率の分子は主に公営企業債の元利償還金に対する繰入金の減少により、前年度より</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今後は復旧・復興関連事業の償還が完了するまで、実質公債費比率の分子は増加傾向で推移することが見込まれるため、各会計において計画的な地方債の発行により、公債費負担の抑制に努める。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当町では満期一括償還地方債を活用していない。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年北海道胆振東部地震に伴う地方債発行により、地方債残高が増加傾向にあったが、令和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年度に繰上償還を実施したため、過去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年間の地方債現在高は概ね同程度で推移している。地方債の現在高の抑制と、既発債の基準財政需要額への算入により、将来負担比率の分子は減少傾向にあるが、令和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年度には大型事業による基金費消が見込まれているため、増加が見込まれる。</a:t>
          </a:r>
        </a:p>
        <a:p>
          <a:r>
            <a:rPr kumimoji="1" lang="ja-JP" altLang="en-US" sz="1400">
              <a:latin typeface="ＭＳ ゴシック" pitchFamily="49" charset="-128"/>
              <a:ea typeface="ＭＳ ゴシック" pitchFamily="49" charset="-128"/>
            </a:rPr>
            <a:t>　今後も、償還額の更なる増加に備え、地方債の繰上償還、継続的な基金への積増しを行いながら、地方債発行の抑制に努めるとともに、財政計画や総合計画に基づく財政運営の適正化により、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復旧・復興関連事業の財源として費消を行ったことが主な減額要因である。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目的に沿った基金の費消を行うとともに、将来の財政安定や、災害及び復旧・復興関連事業に備えた基金の積み増しを実施していく。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①水基金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将来の水需要に対応できる豊かな水資源を確保する事業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②役場庁舎建設基金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役場庁舎の建設経費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③ふるさと応援基金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厚真町を応援する方々から寄せられたふるさと納税による寄附金を原資とし、元気で魅力あるまちづくりを推進するための事業（寄附目的による）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④復旧・復興基金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災害復旧事業、防災・減災対策に係る事業、公共施設等の強靭化・長寿命化を図る事業、環境整備、産業経済振興、地域再生、環境保全、森林再生、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その他社会基盤の充実を推進する事業、復興計画に掲げる復興に取り組むための事業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⑤地域振興基金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高齢化社会の到来に備え、福祉事業の推進、活力ある地域社会を建設する事業等</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その他特定目的基金全体としては、北海道胆振東部地震に伴う復旧・復興関連事業の実施などの財源として費消を行ったことが主な減額要因である。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役場庁舎建設基金については、今後の施設整備計画を見据えて基金の積み増しを行ったことが増額の要因である。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ふるさと応援基金については、寄付目的に沿った事業に活用するため、基金の積み増しを行ったことが増額の要因である。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目的に沿って必要な事業で費消し、計画的な費消と積み増しを実施する。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将来の安定財政運営のために積み増しを行ったことが主な増額要因である。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財政安定のために財政調整基金は、条例により毎年一定額以上の積み増しを実施し、将来の安定財政運営や災害時用として積み立てる。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地方債繰上償還の財源として費消を行ったことが主な減額要因である。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実質公債費比率の動向を推計しながら、繰上償還を検討する必要があるため、財源として費消していく。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今後は基金残高の減少が見込まれることから、公債費のピークに備えて財源が不足しないよう積み増しを検討する。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4,227
4,165
405.38
12,692,055
12,140,566
310,517
4,446,859
12,020,395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大型償却資産（火力発電所等）の固定資産税収入額が高く、財政力指数は</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年度をピークに減少傾向にある。平成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は今後も継続であり、人件費・物件費・普通建設事業費などを中心に予算総額が増加傾向にあるため、事業及び公共施設の統廃合や公共施設等の使用料見直しなど、歳入歳出両面から財政の健全化を推進する必要性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41</xdr:row>
      <xdr:rowOff>15875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051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147108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86783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26458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年北海道胆振東部地震に対応するため、職員数の増に伴う人件費の増、地方債の発行に伴う公債費の増により、</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と類似団体平均を上回っている。復旧・復興関連事業の進捗に伴い、職員配置の適正化を実施し、人件費の削減などを図る。また、公債費についても繰上償還等の検討・実施により、義務的経費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16721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043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6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0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397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109448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影響により、復旧・復興関連事業を優先する必要が生じたため、人件費・物件費等が類似団体平均を大きく上回っている。人件費は職員配置の適正化を実施し、物件費は事業及び公共施設の統廃合や指定管理者制度の活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160116</xdr:rowOff>
    </xdr:from>
    <xdr:to>
      <xdr:col>23</xdr:col>
      <xdr:colOff>133350</xdr:colOff>
      <xdr:row>82</xdr:row>
      <xdr:rowOff>161846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19016"/>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111728</xdr:rowOff>
    </xdr:from>
    <xdr:to>
      <xdr:col>19</xdr:col>
      <xdr:colOff>133350</xdr:colOff>
      <xdr:row>82</xdr:row>
      <xdr:rowOff>161846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70628"/>
          <a:ext cx="889000" cy="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111728</xdr:rowOff>
    </xdr:from>
    <xdr:to>
      <xdr:col>15</xdr:col>
      <xdr:colOff>82550</xdr:colOff>
      <xdr:row>82</xdr:row>
      <xdr:rowOff>122186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70628"/>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122186</xdr:rowOff>
    </xdr:from>
    <xdr:to>
      <xdr:col>11</xdr:col>
      <xdr:colOff>31750</xdr:colOff>
      <xdr:row>82</xdr:row>
      <xdr:rowOff>135551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81086"/>
          <a:ext cx="8890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109316</xdr:rowOff>
    </xdr:from>
    <xdr:to>
      <xdr:col>23</xdr:col>
      <xdr:colOff>184150</xdr:colOff>
      <xdr:row>83</xdr:row>
      <xdr:rowOff>39466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81393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111046</xdr:rowOff>
    </xdr:from>
    <xdr:to>
      <xdr:col>19</xdr:col>
      <xdr:colOff>184150</xdr:colOff>
      <xdr:row>83</xdr:row>
      <xdr:rowOff>41196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25973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6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60928</xdr:rowOff>
    </xdr:from>
    <xdr:to>
      <xdr:col>15</xdr:col>
      <xdr:colOff>133350</xdr:colOff>
      <xdr:row>82</xdr:row>
      <xdr:rowOff>162528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147305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71386</xdr:rowOff>
    </xdr:from>
    <xdr:to>
      <xdr:col>11</xdr:col>
      <xdr:colOff>82550</xdr:colOff>
      <xdr:row>83</xdr:row>
      <xdr:rowOff>1536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157763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84751</xdr:rowOff>
    </xdr:from>
    <xdr:to>
      <xdr:col>7</xdr:col>
      <xdr:colOff>31750</xdr:colOff>
      <xdr:row>83</xdr:row>
      <xdr:rowOff>14901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171128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給与構造改革以降、国に準じた給与体系としており、今後も国公準拠を原則とする。類似団体平均を上回っている主な要因は、年齢構成比と管理職の早期登用等による。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36068</xdr:rowOff>
    </xdr:from>
    <xdr:to>
      <xdr:col>81</xdr:col>
      <xdr:colOff>44450</xdr:colOff>
      <xdr:row>89</xdr:row>
      <xdr:rowOff>60198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951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60198</xdr:rowOff>
    </xdr:from>
    <xdr:to>
      <xdr:col>77</xdr:col>
      <xdr:colOff>44450</xdr:colOff>
      <xdr:row>89</xdr:row>
      <xdr:rowOff>60198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319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50546</xdr:rowOff>
    </xdr:from>
    <xdr:to>
      <xdr:col>72</xdr:col>
      <xdr:colOff>203200</xdr:colOff>
      <xdr:row>89</xdr:row>
      <xdr:rowOff>60198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095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7113</xdr:rowOff>
    </xdr:from>
    <xdr:to>
      <xdr:col>68</xdr:col>
      <xdr:colOff>152400</xdr:colOff>
      <xdr:row>89</xdr:row>
      <xdr:rowOff>50546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661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156718</xdr:rowOff>
    </xdr:from>
    <xdr:to>
      <xdr:col>81</xdr:col>
      <xdr:colOff>95250</xdr:colOff>
      <xdr:row>89</xdr:row>
      <xdr:rowOff>86868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52595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9398</xdr:rowOff>
    </xdr:from>
    <xdr:to>
      <xdr:col>77</xdr:col>
      <xdr:colOff>95250</xdr:colOff>
      <xdr:row>89</xdr:row>
      <xdr:rowOff>110998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95775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54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9398</xdr:rowOff>
    </xdr:from>
    <xdr:to>
      <xdr:col>73</xdr:col>
      <xdr:colOff>44450</xdr:colOff>
      <xdr:row>89</xdr:row>
      <xdr:rowOff>110998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95775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171196</xdr:rowOff>
    </xdr:from>
    <xdr:to>
      <xdr:col>68</xdr:col>
      <xdr:colOff>203200</xdr:colOff>
      <xdr:row>89</xdr:row>
      <xdr:rowOff>101346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86123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127763</xdr:rowOff>
    </xdr:from>
    <xdr:to>
      <xdr:col>64</xdr:col>
      <xdr:colOff>152400</xdr:colOff>
      <xdr:row>89</xdr:row>
      <xdr:rowOff>57913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42690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に対応するため、職員の定数増の見直しを行ったことから、類似団体平均よりも職員数は多い状態が続いていたが、職員の退職などにより類似団体平均と同程度に推移している。</a:t>
          </a:r>
        </a:p>
        <a:p>
          <a:r>
            <a:rPr kumimoji="1" lang="ja-JP" altLang="en-US" sz="1300">
              <a:latin typeface="ＭＳ Ｐゴシック" panose="020B0600070205080204" pitchFamily="50" charset="-128"/>
              <a:ea typeface="ＭＳ Ｐゴシック" panose="020B0600070205080204" pitchFamily="50" charset="-128"/>
            </a:rPr>
            <a:t>　現在も震災復興を最優先とした職員配置を行っているが、復興事業終了後を見据えた適正人員の確保に向けて、計画的な職員採用を行っていく必要がある。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31707</xdr:rowOff>
    </xdr:from>
    <xdr:to>
      <xdr:col>81</xdr:col>
      <xdr:colOff>44450</xdr:colOff>
      <xdr:row>61</xdr:row>
      <xdr:rowOff>59859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9015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59859</xdr:rowOff>
    </xdr:from>
    <xdr:to>
      <xdr:col>77</xdr:col>
      <xdr:colOff>44450</xdr:colOff>
      <xdr:row>61</xdr:row>
      <xdr:rowOff>82984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18309"/>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67701</xdr:rowOff>
    </xdr:from>
    <xdr:to>
      <xdr:col>72</xdr:col>
      <xdr:colOff>203200</xdr:colOff>
      <xdr:row>61</xdr:row>
      <xdr:rowOff>82984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26151"/>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64484</xdr:rowOff>
    </xdr:from>
    <xdr:to>
      <xdr:col>68</xdr:col>
      <xdr:colOff>152400</xdr:colOff>
      <xdr:row>61</xdr:row>
      <xdr:rowOff>67701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2293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152357</xdr:rowOff>
    </xdr:from>
    <xdr:to>
      <xdr:col>81</xdr:col>
      <xdr:colOff>95250</xdr:colOff>
      <xdr:row>61</xdr:row>
      <xdr:rowOff>82507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124434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9059</xdr:rowOff>
    </xdr:from>
    <xdr:to>
      <xdr:col>77</xdr:col>
      <xdr:colOff>95250</xdr:colOff>
      <xdr:row>61</xdr:row>
      <xdr:rowOff>110659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95436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53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32184</xdr:rowOff>
    </xdr:from>
    <xdr:to>
      <xdr:col>73</xdr:col>
      <xdr:colOff>44450</xdr:colOff>
      <xdr:row>61</xdr:row>
      <xdr:rowOff>133784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118561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16901</xdr:rowOff>
    </xdr:from>
    <xdr:to>
      <xdr:col>68</xdr:col>
      <xdr:colOff>203200</xdr:colOff>
      <xdr:row>61</xdr:row>
      <xdr:rowOff>118501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103278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6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13684</xdr:rowOff>
    </xdr:from>
    <xdr:to>
      <xdr:col>64</xdr:col>
      <xdr:colOff>152400</xdr:colOff>
      <xdr:row>61</xdr:row>
      <xdr:rowOff>115284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100061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5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り、復旧・復興関連事業の地方債発行が増加し、実質公債費比率は類似団体平均を上回っている。今後も庁舎周辺等の整備計画などの大型事業が予定され、実質公債費比率は増加する見込みであるが、繰上償還の実施や事業の選択により、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18034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3614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43</xdr:row>
      <xdr:rowOff>18034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3035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102616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5043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1182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年度以降は、地方債の償還に充当可能な基金積立額の増額により将来負担比率については大きく低減している。</a:t>
          </a:r>
        </a:p>
        <a:p>
          <a:r>
            <a:rPr kumimoji="1" lang="ja-JP" altLang="en-US" sz="1300">
              <a:latin typeface="ＭＳ Ｐゴシック" panose="020B0600070205080204" pitchFamily="50" charset="-128"/>
              <a:ea typeface="ＭＳ Ｐゴシック" panose="020B0600070205080204" pitchFamily="50" charset="-128"/>
            </a:rPr>
            <a:t>　今後は北海道胆振東部地震の復旧・復興関連事業に伴う既発債と基金費消により、将来負担は一時的に増加傾向になる見込みだが、事業の選択による地方債発行の抑制により将来負担額の削減に努める。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4,227
4,165
405.38
12,692,055
12,140,566
310,517
4,446,859
12,020,395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年北海道胆振東部地震に伴う職員採用、職員の年齢構成比と管理職の早期登用等により、令和元年度以降の人件費は類似団体平均を大きく上回っている。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現状は、震災復興を最優先とした職員配置を行っているが、復興事業終了後を見据えた計画的な職員採用を行い、人件費を抑制していく必要がある。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81280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4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30480</xdr:rowOff>
    </xdr:from>
    <xdr:to>
      <xdr:col>15</xdr:col>
      <xdr:colOff>149225</xdr:colOff>
      <xdr:row>37</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事業の減少に伴い、類似団体平均を下回っている。今後も復興関連の必要な事業を優先し、事務事業の評価及び見直し、公共施設の統廃合、指定管理制度等の活用を進め、維持管理経費の削減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61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7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25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20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扶助費に係る経常収支比率については、類似団体平均を下回って推移している。引き続き、町単独事業などの見直しなどを継続し、適正な財政運営に努める。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その他に係る経常収支比率については、類似団体平均を若干上回っているが、前年度と比較して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％の増となった主な要因は、公営企業会計の出資金によるものである。他会計に対する繰出金等は、今後も経費の節減を図り、公共施設等の長寿命化による経営健全化の取り組みを進めていく。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05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386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61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補助費等に係る比率が前年度から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％の増となった主な要因は、公営企業会計の法適用に伴う補助金の増によるものである。今後も補助金交付の検証を進め、補助金の見直しや廃止を検討するなど、補助費等の適正化に努める。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37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35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年北海道胆振東部地震の復旧・復興関連事業の地方債発行と既発債の償還開始により、令和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年度以降の公債費は類似団体平均を上回って推移している。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今後も短期償還により公債費は増加を見込むが、繰上償還の実施や事業の選択を行い、新発債を極力抑制し、必要最低限の地方債発行に努める。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54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39370</xdr:rowOff>
    </xdr:from>
    <xdr:to>
      <xdr:col>19</xdr:col>
      <xdr:colOff>187325</xdr:colOff>
      <xdr:row>78</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124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78</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905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79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160020</xdr:rowOff>
    </xdr:from>
    <xdr:to>
      <xdr:col>15</xdr:col>
      <xdr:colOff>149225</xdr:colOff>
      <xdr:row>78</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74947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に類似団体平均を下回っている主な要因は、公債費の増加により経常経費に占める公債費の割合が上昇したことによるものである。類似団体平均値を下回っているが、今後も職員配置の適正化による人件費の抑制、事業評価による事業の統廃合を進め、経常経費の縮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1277"/>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77</xdr:row>
      <xdr:rowOff>40458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21277"/>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40458</xdr:rowOff>
    </xdr:from>
    <xdr:to>
      <xdr:col>73</xdr:col>
      <xdr:colOff>180975</xdr:colOff>
      <xdr:row>77</xdr:row>
      <xdr:rowOff>144962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42108"/>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17599</xdr:rowOff>
    </xdr:from>
    <xdr:to>
      <xdr:col>69</xdr:col>
      <xdr:colOff>92075</xdr:colOff>
      <xdr:row>77</xdr:row>
      <xdr:rowOff>144962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19249"/>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152054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161108</xdr:rowOff>
    </xdr:from>
    <xdr:to>
      <xdr:col>74</xdr:col>
      <xdr:colOff>31750</xdr:colOff>
      <xdr:row>77</xdr:row>
      <xdr:rowOff>91258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101435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138249</xdr:rowOff>
    </xdr:from>
    <xdr:to>
      <xdr:col>65</xdr:col>
      <xdr:colOff>53975</xdr:colOff>
      <xdr:row>77</xdr:row>
      <xdr:rowOff>68399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78576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123327</xdr:rowOff>
    </xdr:from>
    <xdr:to>
      <xdr:col>29</xdr:col>
      <xdr:colOff>127000</xdr:colOff>
      <xdr:row>18</xdr:row>
      <xdr:rowOff>163357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052"/>
          <a:ext cx="647700" cy="40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148929</xdr:rowOff>
    </xdr:from>
    <xdr:to>
      <xdr:col>26</xdr:col>
      <xdr:colOff>50800</xdr:colOff>
      <xdr:row>18</xdr:row>
      <xdr:rowOff>163357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82654"/>
          <a:ext cx="698500" cy="1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146936</xdr:rowOff>
    </xdr:from>
    <xdr:to>
      <xdr:col>22</xdr:col>
      <xdr:colOff>114300</xdr:colOff>
      <xdr:row>18</xdr:row>
      <xdr:rowOff>148929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80661"/>
          <a:ext cx="698500" cy="1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146936</xdr:rowOff>
    </xdr:from>
    <xdr:to>
      <xdr:col>18</xdr:col>
      <xdr:colOff>177800</xdr:colOff>
      <xdr:row>18</xdr:row>
      <xdr:rowOff>165310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0661"/>
          <a:ext cx="698500" cy="1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72527</xdr:rowOff>
    </xdr:from>
    <xdr:to>
      <xdr:col>29</xdr:col>
      <xdr:colOff>177800</xdr:colOff>
      <xdr:row>19</xdr:row>
      <xdr:rowOff>2677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89054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112557</xdr:rowOff>
    </xdr:from>
    <xdr:to>
      <xdr:col>26</xdr:col>
      <xdr:colOff>101600</xdr:colOff>
      <xdr:row>19</xdr:row>
      <xdr:rowOff>42707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52884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98129</xdr:rowOff>
    </xdr:from>
    <xdr:to>
      <xdr:col>22</xdr:col>
      <xdr:colOff>165100</xdr:colOff>
      <xdr:row>19</xdr:row>
      <xdr:rowOff>28279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96136</xdr:rowOff>
    </xdr:from>
    <xdr:to>
      <xdr:col>19</xdr:col>
      <xdr:colOff>38100</xdr:colOff>
      <xdr:row>19</xdr:row>
      <xdr:rowOff>26286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9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114509</xdr:rowOff>
    </xdr:from>
    <xdr:to>
      <xdr:col>15</xdr:col>
      <xdr:colOff>101600</xdr:colOff>
      <xdr:row>19</xdr:row>
      <xdr:rowOff>44659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8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203910</xdr:rowOff>
    </xdr:from>
    <xdr:to>
      <xdr:col>29</xdr:col>
      <xdr:colOff>127000</xdr:colOff>
      <xdr:row>35</xdr:row>
      <xdr:rowOff>52037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71360"/>
          <a:ext cx="647700" cy="191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203910</xdr:rowOff>
    </xdr:from>
    <xdr:to>
      <xdr:col>26</xdr:col>
      <xdr:colOff>50800</xdr:colOff>
      <xdr:row>34</xdr:row>
      <xdr:rowOff>292676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71360"/>
          <a:ext cx="698500" cy="8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292676</xdr:rowOff>
    </xdr:from>
    <xdr:to>
      <xdr:col>22</xdr:col>
      <xdr:colOff>114300</xdr:colOff>
      <xdr:row>34</xdr:row>
      <xdr:rowOff>337358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0126"/>
          <a:ext cx="698500" cy="4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337358</xdr:rowOff>
    </xdr:from>
    <xdr:to>
      <xdr:col>18</xdr:col>
      <xdr:colOff>177800</xdr:colOff>
      <xdr:row>35</xdr:row>
      <xdr:rowOff>95161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4808"/>
          <a:ext cx="698500" cy="10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1237</xdr:rowOff>
    </xdr:from>
    <xdr:to>
      <xdr:col>29</xdr:col>
      <xdr:colOff>177800</xdr:colOff>
      <xdr:row>35</xdr:row>
      <xdr:rowOff>102837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1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189214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153110</xdr:rowOff>
    </xdr:from>
    <xdr:to>
      <xdr:col>26</xdr:col>
      <xdr:colOff>101600</xdr:colOff>
      <xdr:row>34</xdr:row>
      <xdr:rowOff>254710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264887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89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241876</xdr:rowOff>
    </xdr:from>
    <xdr:to>
      <xdr:col>22</xdr:col>
      <xdr:colOff>165100</xdr:colOff>
      <xdr:row>35</xdr:row>
      <xdr:rowOff>576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10753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286558</xdr:rowOff>
    </xdr:from>
    <xdr:to>
      <xdr:col>19</xdr:col>
      <xdr:colOff>38100</xdr:colOff>
      <xdr:row>35</xdr:row>
      <xdr:rowOff>45258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55435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44361</xdr:rowOff>
    </xdr:from>
    <xdr:to>
      <xdr:col>15</xdr:col>
      <xdr:colOff>101600</xdr:colOff>
      <xdr:row>35</xdr:row>
      <xdr:rowOff>145961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156137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4,227
4,165
405.38
12,692,055
12,140,566
310,517
4,446,859
12,020,395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96372</xdr:rowOff>
    </xdr:from>
    <xdr:to>
      <xdr:col>24</xdr:col>
      <xdr:colOff>63500</xdr:colOff>
      <xdr:row>36</xdr:row>
      <xdr:rowOff>126268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68572"/>
          <a:ext cx="8382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97512</xdr:rowOff>
    </xdr:from>
    <xdr:to>
      <xdr:col>19</xdr:col>
      <xdr:colOff>177800</xdr:colOff>
      <xdr:row>36</xdr:row>
      <xdr:rowOff>126268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69712"/>
          <a:ext cx="889000" cy="2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95077</xdr:rowOff>
    </xdr:from>
    <xdr:to>
      <xdr:col>15</xdr:col>
      <xdr:colOff>50800</xdr:colOff>
      <xdr:row>36</xdr:row>
      <xdr:rowOff>97512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67277"/>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95077</xdr:rowOff>
    </xdr:from>
    <xdr:to>
      <xdr:col>10</xdr:col>
      <xdr:colOff>114300</xdr:colOff>
      <xdr:row>36</xdr:row>
      <xdr:rowOff>130385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67277"/>
          <a:ext cx="889000" cy="3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45572</xdr:rowOff>
    </xdr:from>
    <xdr:to>
      <xdr:col>24</xdr:col>
      <xdr:colOff>114300</xdr:colOff>
      <xdr:row>36</xdr:row>
      <xdr:rowOff>147172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68449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6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75468</xdr:rowOff>
    </xdr:from>
    <xdr:to>
      <xdr:col>20</xdr:col>
      <xdr:colOff>38100</xdr:colOff>
      <xdr:row>37</xdr:row>
      <xdr:rowOff>5618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22145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2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46712</xdr:rowOff>
    </xdr:from>
    <xdr:to>
      <xdr:col>15</xdr:col>
      <xdr:colOff>101600</xdr:colOff>
      <xdr:row>36</xdr:row>
      <xdr:rowOff>148312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164839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44277</xdr:rowOff>
    </xdr:from>
    <xdr:to>
      <xdr:col>10</xdr:col>
      <xdr:colOff>165100</xdr:colOff>
      <xdr:row>36</xdr:row>
      <xdr:rowOff>145877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162404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9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79585</xdr:rowOff>
    </xdr:from>
    <xdr:to>
      <xdr:col>6</xdr:col>
      <xdr:colOff>38100</xdr:colOff>
      <xdr:row>37</xdr:row>
      <xdr:rowOff>9735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26262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2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127396</xdr:rowOff>
    </xdr:from>
    <xdr:to>
      <xdr:col>24</xdr:col>
      <xdr:colOff>63500</xdr:colOff>
      <xdr:row>56</xdr:row>
      <xdr:rowOff>130207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8596"/>
          <a:ext cx="8382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127396</xdr:rowOff>
    </xdr:from>
    <xdr:to>
      <xdr:col>19</xdr:col>
      <xdr:colOff>177800</xdr:colOff>
      <xdr:row>57</xdr:row>
      <xdr:rowOff>42699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8596"/>
          <a:ext cx="8890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40891</xdr:rowOff>
    </xdr:from>
    <xdr:to>
      <xdr:col>15</xdr:col>
      <xdr:colOff>50800</xdr:colOff>
      <xdr:row>57</xdr:row>
      <xdr:rowOff>42699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3541"/>
          <a:ext cx="8890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153645</xdr:rowOff>
    </xdr:from>
    <xdr:to>
      <xdr:col>10</xdr:col>
      <xdr:colOff>114300</xdr:colOff>
      <xdr:row>57</xdr:row>
      <xdr:rowOff>40891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54845"/>
          <a:ext cx="88900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79407</xdr:rowOff>
    </xdr:from>
    <xdr:to>
      <xdr:col>24</xdr:col>
      <xdr:colOff>114300</xdr:colOff>
      <xdr:row>57</xdr:row>
      <xdr:rowOff>9557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102284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76596</xdr:rowOff>
    </xdr:from>
    <xdr:to>
      <xdr:col>20</xdr:col>
      <xdr:colOff>38100</xdr:colOff>
      <xdr:row>57</xdr:row>
      <xdr:rowOff>6746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23273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163349</xdr:rowOff>
    </xdr:from>
    <xdr:to>
      <xdr:col>15</xdr:col>
      <xdr:colOff>101600</xdr:colOff>
      <xdr:row>57</xdr:row>
      <xdr:rowOff>93499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110026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161541</xdr:rowOff>
    </xdr:from>
    <xdr:to>
      <xdr:col>10</xdr:col>
      <xdr:colOff>165100</xdr:colOff>
      <xdr:row>57</xdr:row>
      <xdr:rowOff>91691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108218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102845</xdr:rowOff>
    </xdr:from>
    <xdr:to>
      <xdr:col>6</xdr:col>
      <xdr:colOff>38100</xdr:colOff>
      <xdr:row>57</xdr:row>
      <xdr:rowOff>32995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49522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7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5945</xdr:rowOff>
    </xdr:from>
    <xdr:to>
      <xdr:col>24</xdr:col>
      <xdr:colOff>63500</xdr:colOff>
      <xdr:row>77</xdr:row>
      <xdr:rowOff>92960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07595"/>
          <a:ext cx="838200" cy="8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5945</xdr:rowOff>
    </xdr:from>
    <xdr:to>
      <xdr:col>19</xdr:col>
      <xdr:colOff>177800</xdr:colOff>
      <xdr:row>77</xdr:row>
      <xdr:rowOff>66393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07595"/>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6975</xdr:rowOff>
    </xdr:from>
    <xdr:to>
      <xdr:col>15</xdr:col>
      <xdr:colOff>50800</xdr:colOff>
      <xdr:row>77</xdr:row>
      <xdr:rowOff>66393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08625"/>
          <a:ext cx="889000" cy="5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6975</xdr:rowOff>
    </xdr:from>
    <xdr:to>
      <xdr:col>10</xdr:col>
      <xdr:colOff>114300</xdr:colOff>
      <xdr:row>77</xdr:row>
      <xdr:rowOff>78966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08625"/>
          <a:ext cx="8890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42160</xdr:rowOff>
    </xdr:from>
    <xdr:to>
      <xdr:col>24</xdr:col>
      <xdr:colOff>114300</xdr:colOff>
      <xdr:row>77</xdr:row>
      <xdr:rowOff>143760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65037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126595</xdr:rowOff>
    </xdr:from>
    <xdr:to>
      <xdr:col>20</xdr:col>
      <xdr:colOff>38100</xdr:colOff>
      <xdr:row>77</xdr:row>
      <xdr:rowOff>56745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73273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3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15593</xdr:rowOff>
    </xdr:from>
    <xdr:to>
      <xdr:col>15</xdr:col>
      <xdr:colOff>101600</xdr:colOff>
      <xdr:row>77</xdr:row>
      <xdr:rowOff>117193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133720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9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127625</xdr:rowOff>
    </xdr:from>
    <xdr:to>
      <xdr:col>10</xdr:col>
      <xdr:colOff>165100</xdr:colOff>
      <xdr:row>77</xdr:row>
      <xdr:rowOff>57775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74302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28166</xdr:rowOff>
    </xdr:from>
    <xdr:to>
      <xdr:col>6</xdr:col>
      <xdr:colOff>38100</xdr:colOff>
      <xdr:row>77</xdr:row>
      <xdr:rowOff>129766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146293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24257</xdr:rowOff>
    </xdr:from>
    <xdr:to>
      <xdr:col>24</xdr:col>
      <xdr:colOff>63500</xdr:colOff>
      <xdr:row>95</xdr:row>
      <xdr:rowOff>28059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40557"/>
          <a:ext cx="838200" cy="17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28059</xdr:rowOff>
    </xdr:from>
    <xdr:to>
      <xdr:col>19</xdr:col>
      <xdr:colOff>177800</xdr:colOff>
      <xdr:row>95</xdr:row>
      <xdr:rowOff>98751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15809"/>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155488</xdr:rowOff>
    </xdr:from>
    <xdr:to>
      <xdr:col>15</xdr:col>
      <xdr:colOff>50800</xdr:colOff>
      <xdr:row>95</xdr:row>
      <xdr:rowOff>98751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71788"/>
          <a:ext cx="889000" cy="1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155488</xdr:rowOff>
    </xdr:from>
    <xdr:to>
      <xdr:col>10</xdr:col>
      <xdr:colOff>114300</xdr:colOff>
      <xdr:row>96</xdr:row>
      <xdr:rowOff>39215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71788"/>
          <a:ext cx="889000" cy="2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144907</xdr:rowOff>
    </xdr:from>
    <xdr:to>
      <xdr:col>24</xdr:col>
      <xdr:colOff>114300</xdr:colOff>
      <xdr:row>94</xdr:row>
      <xdr:rowOff>75057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167784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4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148709</xdr:rowOff>
    </xdr:from>
    <xdr:to>
      <xdr:col>20</xdr:col>
      <xdr:colOff>38100</xdr:colOff>
      <xdr:row>95</xdr:row>
      <xdr:rowOff>78859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95386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47951</xdr:rowOff>
    </xdr:from>
    <xdr:to>
      <xdr:col>15</xdr:col>
      <xdr:colOff>101600</xdr:colOff>
      <xdr:row>95</xdr:row>
      <xdr:rowOff>149551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104688</xdr:rowOff>
    </xdr:from>
    <xdr:to>
      <xdr:col>10</xdr:col>
      <xdr:colOff>165100</xdr:colOff>
      <xdr:row>95</xdr:row>
      <xdr:rowOff>34838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51365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9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159865</xdr:rowOff>
    </xdr:from>
    <xdr:to>
      <xdr:col>6</xdr:col>
      <xdr:colOff>38100</xdr:colOff>
      <xdr:row>96</xdr:row>
      <xdr:rowOff>90015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81142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118625</xdr:rowOff>
    </xdr:from>
    <xdr:to>
      <xdr:col>55</xdr:col>
      <xdr:colOff>0</xdr:colOff>
      <xdr:row>35</xdr:row>
      <xdr:rowOff>150699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9375"/>
          <a:ext cx="838200" cy="3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150699</xdr:rowOff>
    </xdr:from>
    <xdr:to>
      <xdr:col>50</xdr:col>
      <xdr:colOff>114300</xdr:colOff>
      <xdr:row>36</xdr:row>
      <xdr:rowOff>49486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51449"/>
          <a:ext cx="889000" cy="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49486</xdr:rowOff>
    </xdr:from>
    <xdr:to>
      <xdr:col>45</xdr:col>
      <xdr:colOff>177800</xdr:colOff>
      <xdr:row>36</xdr:row>
      <xdr:rowOff>61688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21686"/>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141707</xdr:rowOff>
    </xdr:from>
    <xdr:to>
      <xdr:col>41</xdr:col>
      <xdr:colOff>50800</xdr:colOff>
      <xdr:row>36</xdr:row>
      <xdr:rowOff>61688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71007"/>
          <a:ext cx="889000" cy="2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67825</xdr:rowOff>
    </xdr:from>
    <xdr:to>
      <xdr:col>55</xdr:col>
      <xdr:colOff>50800</xdr:colOff>
      <xdr:row>35</xdr:row>
      <xdr:rowOff>169425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90702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99899</xdr:rowOff>
    </xdr:from>
    <xdr:to>
      <xdr:col>50</xdr:col>
      <xdr:colOff>165100</xdr:colOff>
      <xdr:row>36</xdr:row>
      <xdr:rowOff>30049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46576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7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170136</xdr:rowOff>
    </xdr:from>
    <xdr:to>
      <xdr:col>46</xdr:col>
      <xdr:colOff>38100</xdr:colOff>
      <xdr:row>36</xdr:row>
      <xdr:rowOff>100286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116813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10888</xdr:rowOff>
    </xdr:from>
    <xdr:to>
      <xdr:col>41</xdr:col>
      <xdr:colOff>101600</xdr:colOff>
      <xdr:row>36</xdr:row>
      <xdr:rowOff>112488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129015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5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90907</xdr:rowOff>
    </xdr:from>
    <xdr:to>
      <xdr:col>36</xdr:col>
      <xdr:colOff>165100</xdr:colOff>
      <xdr:row>35</xdr:row>
      <xdr:rowOff>21057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37584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42784</xdr:rowOff>
    </xdr:from>
    <xdr:to>
      <xdr:col>55</xdr:col>
      <xdr:colOff>0</xdr:colOff>
      <xdr:row>56</xdr:row>
      <xdr:rowOff>132404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72534"/>
          <a:ext cx="838200" cy="26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81459</xdr:rowOff>
    </xdr:from>
    <xdr:to>
      <xdr:col>50</xdr:col>
      <xdr:colOff>114300</xdr:colOff>
      <xdr:row>56</xdr:row>
      <xdr:rowOff>132404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82659"/>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152036</xdr:rowOff>
    </xdr:from>
    <xdr:to>
      <xdr:col>45</xdr:col>
      <xdr:colOff>177800</xdr:colOff>
      <xdr:row>56</xdr:row>
      <xdr:rowOff>81459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81786"/>
          <a:ext cx="889000" cy="1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70245</xdr:rowOff>
    </xdr:from>
    <xdr:to>
      <xdr:col>41</xdr:col>
      <xdr:colOff>50800</xdr:colOff>
      <xdr:row>55</xdr:row>
      <xdr:rowOff>152036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99995"/>
          <a:ext cx="889000" cy="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163434</xdr:rowOff>
    </xdr:from>
    <xdr:to>
      <xdr:col>55</xdr:col>
      <xdr:colOff>50800</xdr:colOff>
      <xdr:row>55</xdr:row>
      <xdr:rowOff>93584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14861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7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81604</xdr:rowOff>
    </xdr:from>
    <xdr:to>
      <xdr:col>50</xdr:col>
      <xdr:colOff>165100</xdr:colOff>
      <xdr:row>57</xdr:row>
      <xdr:rowOff>11754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28281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5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30659</xdr:rowOff>
    </xdr:from>
    <xdr:to>
      <xdr:col>46</xdr:col>
      <xdr:colOff>38100</xdr:colOff>
      <xdr:row>56</xdr:row>
      <xdr:rowOff>132259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148786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101236</xdr:rowOff>
    </xdr:from>
    <xdr:to>
      <xdr:col>41</xdr:col>
      <xdr:colOff>101600</xdr:colOff>
      <xdr:row>56</xdr:row>
      <xdr:rowOff>31386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47913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0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19445</xdr:rowOff>
    </xdr:from>
    <xdr:to>
      <xdr:col>36</xdr:col>
      <xdr:colOff>165100</xdr:colOff>
      <xdr:row>55</xdr:row>
      <xdr:rowOff>121045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137572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2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98752</xdr:rowOff>
    </xdr:from>
    <xdr:to>
      <xdr:col>55</xdr:col>
      <xdr:colOff>0</xdr:colOff>
      <xdr:row>78</xdr:row>
      <xdr:rowOff>59289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00402"/>
          <a:ext cx="838200" cy="13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145331</xdr:rowOff>
    </xdr:from>
    <xdr:to>
      <xdr:col>50</xdr:col>
      <xdr:colOff>114300</xdr:colOff>
      <xdr:row>78</xdr:row>
      <xdr:rowOff>59289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75531"/>
          <a:ext cx="889000" cy="25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145331</xdr:rowOff>
    </xdr:from>
    <xdr:to>
      <xdr:col>45</xdr:col>
      <xdr:colOff>177800</xdr:colOff>
      <xdr:row>77</xdr:row>
      <xdr:rowOff>34942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75531"/>
          <a:ext cx="889000" cy="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156514</xdr:rowOff>
    </xdr:from>
    <xdr:to>
      <xdr:col>41</xdr:col>
      <xdr:colOff>50800</xdr:colOff>
      <xdr:row>77</xdr:row>
      <xdr:rowOff>34942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72364"/>
          <a:ext cx="889000" cy="56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47952</xdr:rowOff>
    </xdr:from>
    <xdr:to>
      <xdr:col>55</xdr:col>
      <xdr:colOff>50800</xdr:colOff>
      <xdr:row>77</xdr:row>
      <xdr:rowOff>149552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70829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8489</xdr:rowOff>
    </xdr:from>
    <xdr:to>
      <xdr:col>50</xdr:col>
      <xdr:colOff>165100</xdr:colOff>
      <xdr:row>78</xdr:row>
      <xdr:rowOff>110089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126616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5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94531</xdr:rowOff>
    </xdr:from>
    <xdr:to>
      <xdr:col>46</xdr:col>
      <xdr:colOff>38100</xdr:colOff>
      <xdr:row>77</xdr:row>
      <xdr:rowOff>24681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41208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9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155592</xdr:rowOff>
    </xdr:from>
    <xdr:to>
      <xdr:col>41</xdr:col>
      <xdr:colOff>101600</xdr:colOff>
      <xdr:row>77</xdr:row>
      <xdr:rowOff>85742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102270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6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105714</xdr:rowOff>
    </xdr:from>
    <xdr:to>
      <xdr:col>36</xdr:col>
      <xdr:colOff>165100</xdr:colOff>
      <xdr:row>74</xdr:row>
      <xdr:rowOff>35864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52391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39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76150</xdr:rowOff>
    </xdr:from>
    <xdr:to>
      <xdr:col>55</xdr:col>
      <xdr:colOff>0</xdr:colOff>
      <xdr:row>96</xdr:row>
      <xdr:rowOff>25050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192450"/>
          <a:ext cx="838200" cy="29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25050</xdr:rowOff>
    </xdr:from>
    <xdr:to>
      <xdr:col>50</xdr:col>
      <xdr:colOff>114300</xdr:colOff>
      <xdr:row>97</xdr:row>
      <xdr:rowOff>11883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84250"/>
          <a:ext cx="889000" cy="1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70159</xdr:rowOff>
    </xdr:from>
    <xdr:to>
      <xdr:col>45</xdr:col>
      <xdr:colOff>177800</xdr:colOff>
      <xdr:row>97</xdr:row>
      <xdr:rowOff>11883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29359"/>
          <a:ext cx="889000" cy="1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70159</xdr:rowOff>
    </xdr:from>
    <xdr:to>
      <xdr:col>41</xdr:col>
      <xdr:colOff>50800</xdr:colOff>
      <xdr:row>98</xdr:row>
      <xdr:rowOff>50541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29359"/>
          <a:ext cx="889000" cy="3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25350</xdr:rowOff>
    </xdr:from>
    <xdr:to>
      <xdr:col>55</xdr:col>
      <xdr:colOff>50800</xdr:colOff>
      <xdr:row>94</xdr:row>
      <xdr:rowOff>126950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48227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145700</xdr:rowOff>
    </xdr:from>
    <xdr:to>
      <xdr:col>50</xdr:col>
      <xdr:colOff>165100</xdr:colOff>
      <xdr:row>96</xdr:row>
      <xdr:rowOff>75850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92377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132533</xdr:rowOff>
    </xdr:from>
    <xdr:to>
      <xdr:col>46</xdr:col>
      <xdr:colOff>38100</xdr:colOff>
      <xdr:row>97</xdr:row>
      <xdr:rowOff>62683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79210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19359</xdr:rowOff>
    </xdr:from>
    <xdr:to>
      <xdr:col>41</xdr:col>
      <xdr:colOff>101600</xdr:colOff>
      <xdr:row>96</xdr:row>
      <xdr:rowOff>120959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7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137486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25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171191</xdr:rowOff>
    </xdr:from>
    <xdr:to>
      <xdr:col>36</xdr:col>
      <xdr:colOff>165100</xdr:colOff>
      <xdr:row>98</xdr:row>
      <xdr:rowOff>101341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92468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9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134932</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0032"/>
          <a:ext cx="838200" cy="8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17474</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4024"/>
          <a:ext cx="889000" cy="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1156</xdr:rowOff>
    </xdr:from>
    <xdr:to>
      <xdr:col>76</xdr:col>
      <xdr:colOff>114300</xdr:colOff>
      <xdr:row>39</xdr:row>
      <xdr:rowOff>17474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16256"/>
          <a:ext cx="889000" cy="1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94122</xdr:rowOff>
    </xdr:from>
    <xdr:to>
      <xdr:col>71</xdr:col>
      <xdr:colOff>177800</xdr:colOff>
      <xdr:row>38</xdr:row>
      <xdr:rowOff>1156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751972"/>
          <a:ext cx="889000" cy="76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84132</xdr:rowOff>
    </xdr:from>
    <xdr:to>
      <xdr:col>85</xdr:col>
      <xdr:colOff>177800</xdr:colOff>
      <xdr:row>39</xdr:row>
      <xdr:rowOff>14282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43509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138124</xdr:rowOff>
    </xdr:from>
    <xdr:to>
      <xdr:col>76</xdr:col>
      <xdr:colOff>165100</xdr:colOff>
      <xdr:row>39</xdr:row>
      <xdr:rowOff>68274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59401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121806</xdr:rowOff>
    </xdr:from>
    <xdr:to>
      <xdr:col>72</xdr:col>
      <xdr:colOff>38100</xdr:colOff>
      <xdr:row>38</xdr:row>
      <xdr:rowOff>51956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68483</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4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43322</xdr:rowOff>
    </xdr:from>
    <xdr:to>
      <xdr:col>67</xdr:col>
      <xdr:colOff>101600</xdr:colOff>
      <xdr:row>33</xdr:row>
      <xdr:rowOff>144922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161449</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4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69487</xdr:rowOff>
    </xdr:from>
    <xdr:to>
      <xdr:col>85</xdr:col>
      <xdr:colOff>127000</xdr:colOff>
      <xdr:row>52</xdr:row>
      <xdr:rowOff>37483</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flipV="1">
          <a:off x="15481300" y="8641987"/>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8217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10123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37483</xdr:rowOff>
    </xdr:from>
    <xdr:to>
      <xdr:col>81</xdr:col>
      <xdr:colOff>50800</xdr:colOff>
      <xdr:row>52</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flipV="1">
          <a:off x="14592300" y="8952883"/>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59</xdr:row>
      <xdr:rowOff>126110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1024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139700</xdr:rowOff>
    </xdr:from>
    <xdr:to>
      <xdr:col>76</xdr:col>
      <xdr:colOff>114300</xdr:colOff>
      <xdr:row>53</xdr:row>
      <xdr:rowOff>109329</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flipV="1">
          <a:off x="13703300" y="9055100"/>
          <a:ext cx="889000" cy="1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59</xdr:row>
      <xdr:rowOff>128069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10243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109329</xdr:rowOff>
    </xdr:from>
    <xdr:to>
      <xdr:col>71</xdr:col>
      <xdr:colOff>177800</xdr:colOff>
      <xdr:row>55</xdr:row>
      <xdr:rowOff>89408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flipV="1">
          <a:off x="12814300" y="9196179"/>
          <a:ext cx="889000" cy="3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18687</xdr:rowOff>
    </xdr:from>
    <xdr:to>
      <xdr:col>85</xdr:col>
      <xdr:colOff>177800</xdr:colOff>
      <xdr:row>50</xdr:row>
      <xdr:rowOff>120287</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85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143164</xdr:rowOff>
    </xdr:from>
    <xdr:ext cx="469744"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854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158133</xdr:rowOff>
    </xdr:from>
    <xdr:to>
      <xdr:col>81</xdr:col>
      <xdr:colOff>101600</xdr:colOff>
      <xdr:row>52</xdr:row>
      <xdr:rowOff>88283</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89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50</xdr:row>
      <xdr:rowOff>104810</xdr:rowOff>
    </xdr:from>
    <xdr:ext cx="469744"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246428" y="867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88900</xdr:rowOff>
    </xdr:from>
    <xdr:to>
      <xdr:col>76</xdr:col>
      <xdr:colOff>165100</xdr:colOff>
      <xdr:row>53</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51</xdr:row>
      <xdr:rowOff>35577</xdr:rowOff>
    </xdr:from>
    <xdr:ext cx="469744"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357428" y="87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58529</xdr:rowOff>
    </xdr:from>
    <xdr:to>
      <xdr:col>72</xdr:col>
      <xdr:colOff>38100</xdr:colOff>
      <xdr:row>53</xdr:row>
      <xdr:rowOff>160129</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1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52</xdr:row>
      <xdr:rowOff>5206</xdr:rowOff>
    </xdr:from>
    <xdr:ext cx="469744"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468428" y="89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38608</xdr:rowOff>
    </xdr:from>
    <xdr:to>
      <xdr:col>67</xdr:col>
      <xdr:colOff>101600</xdr:colOff>
      <xdr:row>55</xdr:row>
      <xdr:rowOff>140208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4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53</xdr:row>
      <xdr:rowOff>156735</xdr:rowOff>
    </xdr:from>
    <xdr:ext cx="469744"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579428" y="924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11905</xdr:rowOff>
    </xdr:from>
    <xdr:to>
      <xdr:col>85</xdr:col>
      <xdr:colOff>127000</xdr:colOff>
      <xdr:row>75</xdr:row>
      <xdr:rowOff>27465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70655"/>
          <a:ext cx="8382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11905</xdr:rowOff>
    </xdr:from>
    <xdr:to>
      <xdr:col>81</xdr:col>
      <xdr:colOff>50800</xdr:colOff>
      <xdr:row>76</xdr:row>
      <xdr:rowOff>81057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70655"/>
          <a:ext cx="889000" cy="2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81057</xdr:rowOff>
    </xdr:from>
    <xdr:to>
      <xdr:col>76</xdr:col>
      <xdr:colOff>114300</xdr:colOff>
      <xdr:row>76</xdr:row>
      <xdr:rowOff>142559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11257"/>
          <a:ext cx="8890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142559</xdr:rowOff>
    </xdr:from>
    <xdr:to>
      <xdr:col>71</xdr:col>
      <xdr:colOff>177800</xdr:colOff>
      <xdr:row>77</xdr:row>
      <xdr:rowOff>15597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72759"/>
          <a:ext cx="8890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148115</xdr:rowOff>
    </xdr:from>
    <xdr:to>
      <xdr:col>85</xdr:col>
      <xdr:colOff>177800</xdr:colOff>
      <xdr:row>75</xdr:row>
      <xdr:rowOff>78265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170992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132555</xdr:rowOff>
    </xdr:from>
    <xdr:to>
      <xdr:col>81</xdr:col>
      <xdr:colOff>101600</xdr:colOff>
      <xdr:row>75</xdr:row>
      <xdr:rowOff>62705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79232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59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30257</xdr:rowOff>
    </xdr:from>
    <xdr:to>
      <xdr:col>76</xdr:col>
      <xdr:colOff>165100</xdr:colOff>
      <xdr:row>76</xdr:row>
      <xdr:rowOff>131857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148383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3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91759</xdr:rowOff>
    </xdr:from>
    <xdr:to>
      <xdr:col>72</xdr:col>
      <xdr:colOff>38100</xdr:colOff>
      <xdr:row>77</xdr:row>
      <xdr:rowOff>21909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38437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136247</xdr:rowOff>
    </xdr:from>
    <xdr:to>
      <xdr:col>67</xdr:col>
      <xdr:colOff>101600</xdr:colOff>
      <xdr:row>77</xdr:row>
      <xdr:rowOff>66397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82924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4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152646</xdr:rowOff>
    </xdr:from>
    <xdr:to>
      <xdr:col>85</xdr:col>
      <xdr:colOff>127000</xdr:colOff>
      <xdr:row>97</xdr:row>
      <xdr:rowOff>166140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3296"/>
          <a:ext cx="8382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166140</xdr:rowOff>
    </xdr:from>
    <xdr:to>
      <xdr:col>81</xdr:col>
      <xdr:colOff>50800</xdr:colOff>
      <xdr:row>98</xdr:row>
      <xdr:rowOff>1341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96790"/>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155634</xdr:rowOff>
    </xdr:from>
    <xdr:to>
      <xdr:col>76</xdr:col>
      <xdr:colOff>114300</xdr:colOff>
      <xdr:row>98</xdr:row>
      <xdr:rowOff>1341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4834"/>
          <a:ext cx="889000" cy="1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2820</xdr:rowOff>
    </xdr:from>
    <xdr:to>
      <xdr:col>71</xdr:col>
      <xdr:colOff>177800</xdr:colOff>
      <xdr:row>96</xdr:row>
      <xdr:rowOff>155634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462020"/>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101846</xdr:rowOff>
    </xdr:from>
    <xdr:to>
      <xdr:col>85</xdr:col>
      <xdr:colOff>177800</xdr:colOff>
      <xdr:row>98</xdr:row>
      <xdr:rowOff>31996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124723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115340</xdr:rowOff>
    </xdr:from>
    <xdr:to>
      <xdr:col>81</xdr:col>
      <xdr:colOff>101600</xdr:colOff>
      <xdr:row>98</xdr:row>
      <xdr:rowOff>45490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62017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121991</xdr:rowOff>
    </xdr:from>
    <xdr:to>
      <xdr:col>76</xdr:col>
      <xdr:colOff>165100</xdr:colOff>
      <xdr:row>98</xdr:row>
      <xdr:rowOff>52141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68668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2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104834</xdr:rowOff>
    </xdr:from>
    <xdr:to>
      <xdr:col>72</xdr:col>
      <xdr:colOff>38100</xdr:colOff>
      <xdr:row>97</xdr:row>
      <xdr:rowOff>34984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51511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3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123470</xdr:rowOff>
    </xdr:from>
    <xdr:to>
      <xdr:col>67</xdr:col>
      <xdr:colOff>101600</xdr:colOff>
      <xdr:row>96</xdr:row>
      <xdr:rowOff>53620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70147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1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67838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897138"/>
          <a:ext cx="838200" cy="8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85751</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72301"/>
          <a:ext cx="889000" cy="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85751</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72301"/>
          <a:ext cx="889000" cy="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17038</xdr:rowOff>
    </xdr:from>
    <xdr:to>
      <xdr:col>116</xdr:col>
      <xdr:colOff>114300</xdr:colOff>
      <xdr:row>34</xdr:row>
      <xdr:rowOff>118638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8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39915</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34951</xdr:rowOff>
    </xdr:from>
    <xdr:to>
      <xdr:col>102</xdr:col>
      <xdr:colOff>165100</xdr:colOff>
      <xdr:row>39</xdr:row>
      <xdr:rowOff>136551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127678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161913</xdr:rowOff>
    </xdr:from>
    <xdr:to>
      <xdr:col>116</xdr:col>
      <xdr:colOff>63500</xdr:colOff>
      <xdr:row>57</xdr:row>
      <xdr:rowOff>170917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34563"/>
          <a:ext cx="8382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161913</xdr:rowOff>
    </xdr:from>
    <xdr:to>
      <xdr:col>111</xdr:col>
      <xdr:colOff>177800</xdr:colOff>
      <xdr:row>57</xdr:row>
      <xdr:rowOff>166383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34563"/>
          <a:ext cx="88900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89853</xdr:rowOff>
    </xdr:from>
    <xdr:to>
      <xdr:col>107</xdr:col>
      <xdr:colOff>50800</xdr:colOff>
      <xdr:row>57</xdr:row>
      <xdr:rowOff>166383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005253"/>
          <a:ext cx="889000" cy="9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89853</xdr:rowOff>
    </xdr:from>
    <xdr:to>
      <xdr:col>102</xdr:col>
      <xdr:colOff>114300</xdr:colOff>
      <xdr:row>55</xdr:row>
      <xdr:rowOff>51016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005253"/>
          <a:ext cx="889000" cy="4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120117</xdr:rowOff>
    </xdr:from>
    <xdr:to>
      <xdr:col>116</xdr:col>
      <xdr:colOff>114300</xdr:colOff>
      <xdr:row>58</xdr:row>
      <xdr:rowOff>50267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142994</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111113</xdr:rowOff>
    </xdr:from>
    <xdr:to>
      <xdr:col>112</xdr:col>
      <xdr:colOff>38100</xdr:colOff>
      <xdr:row>58</xdr:row>
      <xdr:rowOff>41263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57790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115583</xdr:rowOff>
    </xdr:from>
    <xdr:to>
      <xdr:col>107</xdr:col>
      <xdr:colOff>101600</xdr:colOff>
      <xdr:row>58</xdr:row>
      <xdr:rowOff>45733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62260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39053</xdr:rowOff>
    </xdr:from>
    <xdr:to>
      <xdr:col>102</xdr:col>
      <xdr:colOff>165100</xdr:colOff>
      <xdr:row>52</xdr:row>
      <xdr:rowOff>140653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89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157180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872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216</xdr:rowOff>
    </xdr:from>
    <xdr:to>
      <xdr:col>98</xdr:col>
      <xdr:colOff>38100</xdr:colOff>
      <xdr:row>55</xdr:row>
      <xdr:rowOff>101816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4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118343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2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108679</xdr:rowOff>
    </xdr:from>
    <xdr:to>
      <xdr:col>116</xdr:col>
      <xdr:colOff>63500</xdr:colOff>
      <xdr:row>77</xdr:row>
      <xdr:rowOff>23561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95979"/>
          <a:ext cx="838200" cy="4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108679</xdr:rowOff>
    </xdr:from>
    <xdr:to>
      <xdr:col>111</xdr:col>
      <xdr:colOff>177800</xdr:colOff>
      <xdr:row>75</xdr:row>
      <xdr:rowOff>3670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95979"/>
          <a:ext cx="889000" cy="6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3670</xdr:rowOff>
    </xdr:from>
    <xdr:to>
      <xdr:col>107</xdr:col>
      <xdr:colOff>50800</xdr:colOff>
      <xdr:row>75</xdr:row>
      <xdr:rowOff>52457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62420"/>
          <a:ext cx="889000" cy="4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51364</xdr:rowOff>
    </xdr:from>
    <xdr:to>
      <xdr:col>102</xdr:col>
      <xdr:colOff>114300</xdr:colOff>
      <xdr:row>75</xdr:row>
      <xdr:rowOff>52457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567214"/>
          <a:ext cx="889000" cy="3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144211</xdr:rowOff>
    </xdr:from>
    <xdr:to>
      <xdr:col>116</xdr:col>
      <xdr:colOff>114300</xdr:colOff>
      <xdr:row>77</xdr:row>
      <xdr:rowOff>74361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122638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57879</xdr:rowOff>
    </xdr:from>
    <xdr:to>
      <xdr:col>112</xdr:col>
      <xdr:colOff>38100</xdr:colOff>
      <xdr:row>74</xdr:row>
      <xdr:rowOff>159479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4556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2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124320</xdr:rowOff>
    </xdr:from>
    <xdr:to>
      <xdr:col>107</xdr:col>
      <xdr:colOff>101600</xdr:colOff>
      <xdr:row>75</xdr:row>
      <xdr:rowOff>54470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70997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1657</xdr:rowOff>
    </xdr:from>
    <xdr:to>
      <xdr:col>102</xdr:col>
      <xdr:colOff>165100</xdr:colOff>
      <xdr:row>75</xdr:row>
      <xdr:rowOff>103257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119784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3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564</xdr:rowOff>
    </xdr:from>
    <xdr:to>
      <xdr:col>98</xdr:col>
      <xdr:colOff>38100</xdr:colOff>
      <xdr:row>73</xdr:row>
      <xdr:rowOff>102164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118691</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2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年北海道胆振東部地震に伴う職員採用、職員の年齢構成比と管理職の早期登用等により、類似団体平均を大きく上回っている。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年北海道胆振東部地震に伴う復旧・復興関連事業で類似団体平均を大きく上回っている。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・災害復旧費は、災害復旧事業の進捗に伴い、近年は減少傾向となっていたが、令和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年度は降雨の影響により類似団体平均を上回っている。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・投資及び出資金は、公営企業会計の法適用に伴う出資金の増により、令和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年度は類似団体平均を大きく上回っている。それに伴い、繰出金が前年度と比較して減となっている。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維持補修費が、類似団体平均を上回っているのは、降雪の影響による除雪費と、公共施設が多いことにより管理経費負担が大きいことが主な要因である。今後は施設の統廃合を推進し、経費削減を図る。</a:t>
          </a:r>
        </a:p>
        <a:p>
          <a:r>
            <a:rPr kumimoji="1" lang="ja-JP" altLang="en-US" sz="1100">
              <a:latin typeface="ＭＳ Ｐゴシック" panose="020B0600070205080204" pitchFamily="50" charset="-128"/>
              <a:ea typeface="ＭＳ Ｐゴシック" panose="020B0600070205080204" pitchFamily="50" charset="-128"/>
            </a:rPr>
            <a:t>・公債費は、既発債償還と北海道胆振東部地震に伴う災害関連事業の償還開始で増となり、類似団体平均を大きく上回っている。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・積立金は、北海道胆振東部地震に伴う復旧・復興関連事業の継続、公共施設再編を見据えて継続的な基金の積増しを行っているため、類似団体平均を上回っている。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4,227
4,165
405.38
12,692,055
12,140,566
310,517
4,446,859
12,020,395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25076</xdr:rowOff>
    </xdr:from>
    <xdr:to>
      <xdr:col>24</xdr:col>
      <xdr:colOff>63500</xdr:colOff>
      <xdr:row>37</xdr:row>
      <xdr:rowOff>49269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8726"/>
          <a:ext cx="8382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49269</xdr:rowOff>
    </xdr:from>
    <xdr:to>
      <xdr:col>19</xdr:col>
      <xdr:colOff>177800</xdr:colOff>
      <xdr:row>37</xdr:row>
      <xdr:rowOff>59042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291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19437</xdr:rowOff>
    </xdr:from>
    <xdr:to>
      <xdr:col>15</xdr:col>
      <xdr:colOff>50800</xdr:colOff>
      <xdr:row>37</xdr:row>
      <xdr:rowOff>59042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63087"/>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19437</xdr:rowOff>
    </xdr:from>
    <xdr:to>
      <xdr:col>10</xdr:col>
      <xdr:colOff>114300</xdr:colOff>
      <xdr:row>37</xdr:row>
      <xdr:rowOff>56071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3087"/>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145726</xdr:rowOff>
    </xdr:from>
    <xdr:to>
      <xdr:col>24</xdr:col>
      <xdr:colOff>114300</xdr:colOff>
      <xdr:row>37</xdr:row>
      <xdr:rowOff>75876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124153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169919</xdr:rowOff>
    </xdr:from>
    <xdr:to>
      <xdr:col>20</xdr:col>
      <xdr:colOff>38100</xdr:colOff>
      <xdr:row>37</xdr:row>
      <xdr:rowOff>100069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91196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8242</xdr:rowOff>
    </xdr:from>
    <xdr:to>
      <xdr:col>15</xdr:col>
      <xdr:colOff>101600</xdr:colOff>
      <xdr:row>37</xdr:row>
      <xdr:rowOff>109842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100969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140087</xdr:rowOff>
    </xdr:from>
    <xdr:to>
      <xdr:col>10</xdr:col>
      <xdr:colOff>165100</xdr:colOff>
      <xdr:row>37</xdr:row>
      <xdr:rowOff>70237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86764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5271</xdr:rowOff>
    </xdr:from>
    <xdr:to>
      <xdr:col>6</xdr:col>
      <xdr:colOff>38100</xdr:colOff>
      <xdr:row>37</xdr:row>
      <xdr:rowOff>106871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123398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83010</xdr:rowOff>
    </xdr:from>
    <xdr:to>
      <xdr:col>24</xdr:col>
      <xdr:colOff>63500</xdr:colOff>
      <xdr:row>57</xdr:row>
      <xdr:rowOff>104025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5660"/>
          <a:ext cx="8382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81484</xdr:rowOff>
    </xdr:from>
    <xdr:to>
      <xdr:col>19</xdr:col>
      <xdr:colOff>177800</xdr:colOff>
      <xdr:row>57</xdr:row>
      <xdr:rowOff>104025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54134"/>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33509</xdr:rowOff>
    </xdr:from>
    <xdr:to>
      <xdr:col>15</xdr:col>
      <xdr:colOff>50800</xdr:colOff>
      <xdr:row>57</xdr:row>
      <xdr:rowOff>81484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634709"/>
          <a:ext cx="889000" cy="2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33509</xdr:rowOff>
    </xdr:from>
    <xdr:to>
      <xdr:col>10</xdr:col>
      <xdr:colOff>114300</xdr:colOff>
      <xdr:row>56</xdr:row>
      <xdr:rowOff>68161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634709"/>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32210</xdr:rowOff>
    </xdr:from>
    <xdr:to>
      <xdr:col>24</xdr:col>
      <xdr:colOff>114300</xdr:colOff>
      <xdr:row>57</xdr:row>
      <xdr:rowOff>133810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55087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5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53225</xdr:rowOff>
    </xdr:from>
    <xdr:to>
      <xdr:col>20</xdr:col>
      <xdr:colOff>38100</xdr:colOff>
      <xdr:row>57</xdr:row>
      <xdr:rowOff>154825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171352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30684</xdr:rowOff>
    </xdr:from>
    <xdr:to>
      <xdr:col>15</xdr:col>
      <xdr:colOff>101600</xdr:colOff>
      <xdr:row>57</xdr:row>
      <xdr:rowOff>132284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148811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7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154159</xdr:rowOff>
    </xdr:from>
    <xdr:to>
      <xdr:col>10</xdr:col>
      <xdr:colOff>165100</xdr:colOff>
      <xdr:row>56</xdr:row>
      <xdr:rowOff>84309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100836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35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17361</xdr:rowOff>
    </xdr:from>
    <xdr:to>
      <xdr:col>6</xdr:col>
      <xdr:colOff>38100</xdr:colOff>
      <xdr:row>56</xdr:row>
      <xdr:rowOff>118961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135488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74526</xdr:rowOff>
    </xdr:from>
    <xdr:to>
      <xdr:col>24</xdr:col>
      <xdr:colOff>63500</xdr:colOff>
      <xdr:row>75</xdr:row>
      <xdr:rowOff>79780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33276"/>
          <a:ext cx="8382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79780</xdr:rowOff>
    </xdr:from>
    <xdr:to>
      <xdr:col>19</xdr:col>
      <xdr:colOff>177800</xdr:colOff>
      <xdr:row>75</xdr:row>
      <xdr:rowOff>161756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38530"/>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155725</xdr:rowOff>
    </xdr:from>
    <xdr:to>
      <xdr:col>15</xdr:col>
      <xdr:colOff>50800</xdr:colOff>
      <xdr:row>75</xdr:row>
      <xdr:rowOff>161756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14475"/>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165757</xdr:rowOff>
    </xdr:from>
    <xdr:to>
      <xdr:col>10</xdr:col>
      <xdr:colOff>114300</xdr:colOff>
      <xdr:row>75</xdr:row>
      <xdr:rowOff>155725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853057"/>
          <a:ext cx="889000" cy="1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23726</xdr:rowOff>
    </xdr:from>
    <xdr:to>
      <xdr:col>24</xdr:col>
      <xdr:colOff>114300</xdr:colOff>
      <xdr:row>75</xdr:row>
      <xdr:rowOff>125326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46603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3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28980</xdr:rowOff>
    </xdr:from>
    <xdr:to>
      <xdr:col>20</xdr:col>
      <xdr:colOff>38100</xdr:colOff>
      <xdr:row>75</xdr:row>
      <xdr:rowOff>130580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147107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6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110957</xdr:rowOff>
    </xdr:from>
    <xdr:to>
      <xdr:col>15</xdr:col>
      <xdr:colOff>101600</xdr:colOff>
      <xdr:row>76</xdr:row>
      <xdr:rowOff>41108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9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57634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104925</xdr:rowOff>
    </xdr:from>
    <xdr:to>
      <xdr:col>10</xdr:col>
      <xdr:colOff>165100</xdr:colOff>
      <xdr:row>76</xdr:row>
      <xdr:rowOff>35074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63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51602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114957</xdr:rowOff>
    </xdr:from>
    <xdr:to>
      <xdr:col>6</xdr:col>
      <xdr:colOff>38100</xdr:colOff>
      <xdr:row>75</xdr:row>
      <xdr:rowOff>45107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61634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7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123938</xdr:rowOff>
    </xdr:from>
    <xdr:to>
      <xdr:col>24</xdr:col>
      <xdr:colOff>63500</xdr:colOff>
      <xdr:row>97</xdr:row>
      <xdr:rowOff>144762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4588"/>
          <a:ext cx="838200" cy="2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144762</xdr:rowOff>
    </xdr:from>
    <xdr:to>
      <xdr:col>19</xdr:col>
      <xdr:colOff>177800</xdr:colOff>
      <xdr:row>97</xdr:row>
      <xdr:rowOff>164846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5412"/>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164846</xdr:rowOff>
    </xdr:from>
    <xdr:to>
      <xdr:col>15</xdr:col>
      <xdr:colOff>50800</xdr:colOff>
      <xdr:row>97</xdr:row>
      <xdr:rowOff>167159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5496"/>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53552</xdr:rowOff>
    </xdr:from>
    <xdr:to>
      <xdr:col>10</xdr:col>
      <xdr:colOff>114300</xdr:colOff>
      <xdr:row>97</xdr:row>
      <xdr:rowOff>167159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84202"/>
          <a:ext cx="889000" cy="1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73138</xdr:rowOff>
    </xdr:from>
    <xdr:to>
      <xdr:col>24</xdr:col>
      <xdr:colOff>114300</xdr:colOff>
      <xdr:row>98</xdr:row>
      <xdr:rowOff>3288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51565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93962</xdr:rowOff>
    </xdr:from>
    <xdr:to>
      <xdr:col>20</xdr:col>
      <xdr:colOff>38100</xdr:colOff>
      <xdr:row>98</xdr:row>
      <xdr:rowOff>24112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15239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114046</xdr:rowOff>
    </xdr:from>
    <xdr:to>
      <xdr:col>15</xdr:col>
      <xdr:colOff>101600</xdr:colOff>
      <xdr:row>98</xdr:row>
      <xdr:rowOff>44196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35323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116359</xdr:rowOff>
    </xdr:from>
    <xdr:to>
      <xdr:col>10</xdr:col>
      <xdr:colOff>165100</xdr:colOff>
      <xdr:row>98</xdr:row>
      <xdr:rowOff>46509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37636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2752</xdr:rowOff>
    </xdr:from>
    <xdr:to>
      <xdr:col>6</xdr:col>
      <xdr:colOff>38100</xdr:colOff>
      <xdr:row>97</xdr:row>
      <xdr:rowOff>104352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120879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0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107950</xdr:rowOff>
    </xdr:from>
    <xdr:to>
      <xdr:col>55</xdr:col>
      <xdr:colOff>0</xdr:colOff>
      <xdr:row>35</xdr:row>
      <xdr:rowOff>111252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37250"/>
          <a:ext cx="8382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111252</xdr:rowOff>
    </xdr:from>
    <xdr:to>
      <xdr:col>50</xdr:col>
      <xdr:colOff>114300</xdr:colOff>
      <xdr:row>36</xdr:row>
      <xdr:rowOff>48514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12002"/>
          <a:ext cx="889000" cy="1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120777</xdr:rowOff>
    </xdr:from>
    <xdr:to>
      <xdr:col>45</xdr:col>
      <xdr:colOff>177800</xdr:colOff>
      <xdr:row>36</xdr:row>
      <xdr:rowOff>48514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121527"/>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152146</xdr:rowOff>
    </xdr:from>
    <xdr:to>
      <xdr:col>41</xdr:col>
      <xdr:colOff>50800</xdr:colOff>
      <xdr:row>35</xdr:row>
      <xdr:rowOff>120777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809996"/>
          <a:ext cx="889000" cy="3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57150</xdr:rowOff>
    </xdr:from>
    <xdr:to>
      <xdr:col>55</xdr:col>
      <xdr:colOff>50800</xdr:colOff>
      <xdr:row>34</xdr:row>
      <xdr:rowOff>158750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80027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60452</xdr:rowOff>
    </xdr:from>
    <xdr:to>
      <xdr:col>50</xdr:col>
      <xdr:colOff>165100</xdr:colOff>
      <xdr:row>35</xdr:row>
      <xdr:rowOff>162052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7129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169164</xdr:rowOff>
    </xdr:from>
    <xdr:to>
      <xdr:col>46</xdr:col>
      <xdr:colOff>38100</xdr:colOff>
      <xdr:row>36</xdr:row>
      <xdr:rowOff>99314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115841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69977</xdr:rowOff>
    </xdr:from>
    <xdr:to>
      <xdr:col>41</xdr:col>
      <xdr:colOff>101600</xdr:colOff>
      <xdr:row>36</xdr:row>
      <xdr:rowOff>127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16654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101346</xdr:rowOff>
    </xdr:from>
    <xdr:to>
      <xdr:col>36</xdr:col>
      <xdr:colOff>165100</xdr:colOff>
      <xdr:row>34</xdr:row>
      <xdr:rowOff>31496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48023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131245</xdr:rowOff>
    </xdr:from>
    <xdr:to>
      <xdr:col>55</xdr:col>
      <xdr:colOff>0</xdr:colOff>
      <xdr:row>57</xdr:row>
      <xdr:rowOff>885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32445"/>
          <a:ext cx="838200" cy="4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131245</xdr:rowOff>
    </xdr:from>
    <xdr:to>
      <xdr:col>50</xdr:col>
      <xdr:colOff>114300</xdr:colOff>
      <xdr:row>57</xdr:row>
      <xdr:rowOff>26512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32445"/>
          <a:ext cx="889000" cy="6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26512</xdr:rowOff>
    </xdr:from>
    <xdr:to>
      <xdr:col>45</xdr:col>
      <xdr:colOff>177800</xdr:colOff>
      <xdr:row>57</xdr:row>
      <xdr:rowOff>127785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99162"/>
          <a:ext cx="889000" cy="10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140155</xdr:rowOff>
    </xdr:from>
    <xdr:to>
      <xdr:col>41</xdr:col>
      <xdr:colOff>50800</xdr:colOff>
      <xdr:row>57</xdr:row>
      <xdr:rowOff>127785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41355"/>
          <a:ext cx="889000" cy="1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121535</xdr:rowOff>
    </xdr:from>
    <xdr:to>
      <xdr:col>55</xdr:col>
      <xdr:colOff>50800</xdr:colOff>
      <xdr:row>57</xdr:row>
      <xdr:rowOff>51685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2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144412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80445</xdr:rowOff>
    </xdr:from>
    <xdr:to>
      <xdr:col>50</xdr:col>
      <xdr:colOff>165100</xdr:colOff>
      <xdr:row>57</xdr:row>
      <xdr:rowOff>10595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27122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5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147162</xdr:rowOff>
    </xdr:from>
    <xdr:to>
      <xdr:col>46</xdr:col>
      <xdr:colOff>38100</xdr:colOff>
      <xdr:row>57</xdr:row>
      <xdr:rowOff>77312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93839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76985</xdr:rowOff>
    </xdr:from>
    <xdr:to>
      <xdr:col>41</xdr:col>
      <xdr:colOff>101600</xdr:colOff>
      <xdr:row>58</xdr:row>
      <xdr:rowOff>7135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23662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89355</xdr:rowOff>
    </xdr:from>
    <xdr:to>
      <xdr:col>36</xdr:col>
      <xdr:colOff>165100</xdr:colOff>
      <xdr:row>57</xdr:row>
      <xdr:rowOff>19505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36032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6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137841</xdr:rowOff>
    </xdr:from>
    <xdr:to>
      <xdr:col>55</xdr:col>
      <xdr:colOff>0</xdr:colOff>
      <xdr:row>78</xdr:row>
      <xdr:rowOff>32688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39491"/>
          <a:ext cx="838200" cy="6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73239</xdr:rowOff>
    </xdr:from>
    <xdr:to>
      <xdr:col>50</xdr:col>
      <xdr:colOff>114300</xdr:colOff>
      <xdr:row>77</xdr:row>
      <xdr:rowOff>137841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74889"/>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58486</xdr:rowOff>
    </xdr:from>
    <xdr:to>
      <xdr:col>45</xdr:col>
      <xdr:colOff>177800</xdr:colOff>
      <xdr:row>77</xdr:row>
      <xdr:rowOff>73239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60136"/>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58486</xdr:rowOff>
    </xdr:from>
    <xdr:to>
      <xdr:col>41</xdr:col>
      <xdr:colOff>50800</xdr:colOff>
      <xdr:row>77</xdr:row>
      <xdr:rowOff>95183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60136"/>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153338</xdr:rowOff>
    </xdr:from>
    <xdr:to>
      <xdr:col>55</xdr:col>
      <xdr:colOff>50800</xdr:colOff>
      <xdr:row>78</xdr:row>
      <xdr:rowOff>83488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131765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87041</xdr:rowOff>
    </xdr:from>
    <xdr:to>
      <xdr:col>50</xdr:col>
      <xdr:colOff>165100</xdr:colOff>
      <xdr:row>78</xdr:row>
      <xdr:rowOff>17191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22439</xdr:rowOff>
    </xdr:from>
    <xdr:to>
      <xdr:col>46</xdr:col>
      <xdr:colOff>38100</xdr:colOff>
      <xdr:row>77</xdr:row>
      <xdr:rowOff>124039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140566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7686</xdr:rowOff>
    </xdr:from>
    <xdr:to>
      <xdr:col>41</xdr:col>
      <xdr:colOff>101600</xdr:colOff>
      <xdr:row>77</xdr:row>
      <xdr:rowOff>109286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125813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44383</xdr:rowOff>
    </xdr:from>
    <xdr:to>
      <xdr:col>36</xdr:col>
      <xdr:colOff>165100</xdr:colOff>
      <xdr:row>77</xdr:row>
      <xdr:rowOff>145983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162510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88889</xdr:rowOff>
    </xdr:from>
    <xdr:to>
      <xdr:col>55</xdr:col>
      <xdr:colOff>0</xdr:colOff>
      <xdr:row>94</xdr:row>
      <xdr:rowOff>146985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33739"/>
          <a:ext cx="838200" cy="2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146985</xdr:rowOff>
    </xdr:from>
    <xdr:to>
      <xdr:col>50</xdr:col>
      <xdr:colOff>114300</xdr:colOff>
      <xdr:row>95</xdr:row>
      <xdr:rowOff>92514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63285"/>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67762</xdr:rowOff>
    </xdr:from>
    <xdr:to>
      <xdr:col>45</xdr:col>
      <xdr:colOff>177800</xdr:colOff>
      <xdr:row>95</xdr:row>
      <xdr:rowOff>92514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55512"/>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6483</xdr:rowOff>
    </xdr:from>
    <xdr:to>
      <xdr:col>41</xdr:col>
      <xdr:colOff>50800</xdr:colOff>
      <xdr:row>95</xdr:row>
      <xdr:rowOff>67762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79883"/>
          <a:ext cx="889000" cy="5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38089</xdr:rowOff>
    </xdr:from>
    <xdr:to>
      <xdr:col>55</xdr:col>
      <xdr:colOff>50800</xdr:colOff>
      <xdr:row>93</xdr:row>
      <xdr:rowOff>139689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60966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3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96185</xdr:rowOff>
    </xdr:from>
    <xdr:to>
      <xdr:col>50</xdr:col>
      <xdr:colOff>165100</xdr:colOff>
      <xdr:row>95</xdr:row>
      <xdr:rowOff>26335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42862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98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41714</xdr:rowOff>
    </xdr:from>
    <xdr:to>
      <xdr:col>46</xdr:col>
      <xdr:colOff>38100</xdr:colOff>
      <xdr:row>95</xdr:row>
      <xdr:rowOff>143314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159841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0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16962</xdr:rowOff>
    </xdr:from>
    <xdr:to>
      <xdr:col>41</xdr:col>
      <xdr:colOff>101600</xdr:colOff>
      <xdr:row>95</xdr:row>
      <xdr:rowOff>118562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135089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07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127133</xdr:rowOff>
    </xdr:from>
    <xdr:to>
      <xdr:col>36</xdr:col>
      <xdr:colOff>165100</xdr:colOff>
      <xdr:row>92</xdr:row>
      <xdr:rowOff>57283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73810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50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49525</xdr:rowOff>
    </xdr:from>
    <xdr:to>
      <xdr:col>85</xdr:col>
      <xdr:colOff>127000</xdr:colOff>
      <xdr:row>37</xdr:row>
      <xdr:rowOff>48043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50275"/>
          <a:ext cx="838200" cy="34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48043</xdr:rowOff>
    </xdr:from>
    <xdr:to>
      <xdr:col>81</xdr:col>
      <xdr:colOff>50800</xdr:colOff>
      <xdr:row>37</xdr:row>
      <xdr:rowOff>88112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91693"/>
          <a:ext cx="889000" cy="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114805</xdr:rowOff>
    </xdr:from>
    <xdr:to>
      <xdr:col>76</xdr:col>
      <xdr:colOff>114300</xdr:colOff>
      <xdr:row>37</xdr:row>
      <xdr:rowOff>88112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87005"/>
          <a:ext cx="889000" cy="1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114805</xdr:rowOff>
    </xdr:from>
    <xdr:to>
      <xdr:col>71</xdr:col>
      <xdr:colOff>177800</xdr:colOff>
      <xdr:row>37</xdr:row>
      <xdr:rowOff>67348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87005"/>
          <a:ext cx="8890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170175</xdr:rowOff>
    </xdr:from>
    <xdr:to>
      <xdr:col>85</xdr:col>
      <xdr:colOff>177800</xdr:colOff>
      <xdr:row>35</xdr:row>
      <xdr:rowOff>100325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21602</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5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168693</xdr:rowOff>
    </xdr:from>
    <xdr:to>
      <xdr:col>81</xdr:col>
      <xdr:colOff>101600</xdr:colOff>
      <xdr:row>37</xdr:row>
      <xdr:rowOff>98843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115370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37312</xdr:rowOff>
    </xdr:from>
    <xdr:to>
      <xdr:col>76</xdr:col>
      <xdr:colOff>165100</xdr:colOff>
      <xdr:row>37</xdr:row>
      <xdr:rowOff>138912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155439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64005</xdr:rowOff>
    </xdr:from>
    <xdr:to>
      <xdr:col>72</xdr:col>
      <xdr:colOff>38100</xdr:colOff>
      <xdr:row>36</xdr:row>
      <xdr:rowOff>165605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10682</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1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16548</xdr:rowOff>
    </xdr:from>
    <xdr:to>
      <xdr:col>67</xdr:col>
      <xdr:colOff>101600</xdr:colOff>
      <xdr:row>37</xdr:row>
      <xdr:rowOff>118148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134675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135949</xdr:rowOff>
    </xdr:from>
    <xdr:to>
      <xdr:col>85</xdr:col>
      <xdr:colOff>127000</xdr:colOff>
      <xdr:row>57</xdr:row>
      <xdr:rowOff>154319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37149"/>
          <a:ext cx="838200" cy="1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99399</xdr:rowOff>
    </xdr:from>
    <xdr:to>
      <xdr:col>81</xdr:col>
      <xdr:colOff>50800</xdr:colOff>
      <xdr:row>57</xdr:row>
      <xdr:rowOff>154319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72049"/>
          <a:ext cx="889000" cy="5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99399</xdr:rowOff>
    </xdr:from>
    <xdr:to>
      <xdr:col>76</xdr:col>
      <xdr:colOff>114300</xdr:colOff>
      <xdr:row>57</xdr:row>
      <xdr:rowOff>157118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72049"/>
          <a:ext cx="889000" cy="5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157118</xdr:rowOff>
    </xdr:from>
    <xdr:to>
      <xdr:col>71</xdr:col>
      <xdr:colOff>177800</xdr:colOff>
      <xdr:row>58</xdr:row>
      <xdr:rowOff>16468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29768"/>
          <a:ext cx="889000" cy="3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85149</xdr:rowOff>
    </xdr:from>
    <xdr:to>
      <xdr:col>85</xdr:col>
      <xdr:colOff>177800</xdr:colOff>
      <xdr:row>57</xdr:row>
      <xdr:rowOff>15299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108026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103519</xdr:rowOff>
    </xdr:from>
    <xdr:to>
      <xdr:col>81</xdr:col>
      <xdr:colOff>101600</xdr:colOff>
      <xdr:row>58</xdr:row>
      <xdr:rowOff>33669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50196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48599</xdr:rowOff>
    </xdr:from>
    <xdr:to>
      <xdr:col>76</xdr:col>
      <xdr:colOff>165100</xdr:colOff>
      <xdr:row>57</xdr:row>
      <xdr:rowOff>150199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166726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9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106318</xdr:rowOff>
    </xdr:from>
    <xdr:to>
      <xdr:col>72</xdr:col>
      <xdr:colOff>38100</xdr:colOff>
      <xdr:row>58</xdr:row>
      <xdr:rowOff>36468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52995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137118</xdr:rowOff>
    </xdr:from>
    <xdr:to>
      <xdr:col>67</xdr:col>
      <xdr:colOff>101600</xdr:colOff>
      <xdr:row>58</xdr:row>
      <xdr:rowOff>67268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83795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8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134933</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08033"/>
          <a:ext cx="838200" cy="8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17473</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2023"/>
          <a:ext cx="889000" cy="2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1155</xdr:rowOff>
    </xdr:from>
    <xdr:to>
      <xdr:col>76</xdr:col>
      <xdr:colOff>114300</xdr:colOff>
      <xdr:row>79</xdr:row>
      <xdr:rowOff>17473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74255"/>
          <a:ext cx="889000" cy="1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94122</xdr:rowOff>
    </xdr:from>
    <xdr:to>
      <xdr:col>71</xdr:col>
      <xdr:colOff>177800</xdr:colOff>
      <xdr:row>78</xdr:row>
      <xdr:rowOff>1155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609972"/>
          <a:ext cx="889000" cy="7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84133</xdr:rowOff>
    </xdr:from>
    <xdr:to>
      <xdr:col>85</xdr:col>
      <xdr:colOff>177800</xdr:colOff>
      <xdr:row>79</xdr:row>
      <xdr:rowOff>14283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43510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138123</xdr:rowOff>
    </xdr:from>
    <xdr:to>
      <xdr:col>76</xdr:col>
      <xdr:colOff>165100</xdr:colOff>
      <xdr:row>79</xdr:row>
      <xdr:rowOff>68273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59400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121805</xdr:rowOff>
    </xdr:from>
    <xdr:to>
      <xdr:col>72</xdr:col>
      <xdr:colOff>38100</xdr:colOff>
      <xdr:row>78</xdr:row>
      <xdr:rowOff>51955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68482</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0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43322</xdr:rowOff>
    </xdr:from>
    <xdr:to>
      <xdr:col>67</xdr:col>
      <xdr:colOff>101600</xdr:colOff>
      <xdr:row>73</xdr:row>
      <xdr:rowOff>144922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5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161449</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3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11880</xdr:rowOff>
    </xdr:from>
    <xdr:to>
      <xdr:col>85</xdr:col>
      <xdr:colOff>127000</xdr:colOff>
      <xdr:row>95</xdr:row>
      <xdr:rowOff>27440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99630"/>
          <a:ext cx="8382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11880</xdr:rowOff>
    </xdr:from>
    <xdr:to>
      <xdr:col>81</xdr:col>
      <xdr:colOff>50800</xdr:colOff>
      <xdr:row>96</xdr:row>
      <xdr:rowOff>81057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99630"/>
          <a:ext cx="889000" cy="2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81057</xdr:rowOff>
    </xdr:from>
    <xdr:to>
      <xdr:col>76</xdr:col>
      <xdr:colOff>114300</xdr:colOff>
      <xdr:row>96</xdr:row>
      <xdr:rowOff>142559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40257"/>
          <a:ext cx="8890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142559</xdr:rowOff>
    </xdr:from>
    <xdr:to>
      <xdr:col>71</xdr:col>
      <xdr:colOff>177800</xdr:colOff>
      <xdr:row>97</xdr:row>
      <xdr:rowOff>15573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01759"/>
          <a:ext cx="8890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148090</xdr:rowOff>
    </xdr:from>
    <xdr:to>
      <xdr:col>85</xdr:col>
      <xdr:colOff>177800</xdr:colOff>
      <xdr:row>95</xdr:row>
      <xdr:rowOff>78240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170967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1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132530</xdr:rowOff>
    </xdr:from>
    <xdr:to>
      <xdr:col>81</xdr:col>
      <xdr:colOff>101600</xdr:colOff>
      <xdr:row>95</xdr:row>
      <xdr:rowOff>62680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79207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0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30257</xdr:rowOff>
    </xdr:from>
    <xdr:to>
      <xdr:col>76</xdr:col>
      <xdr:colOff>165100</xdr:colOff>
      <xdr:row>96</xdr:row>
      <xdr:rowOff>131857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148384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91759</xdr:rowOff>
    </xdr:from>
    <xdr:to>
      <xdr:col>72</xdr:col>
      <xdr:colOff>38100</xdr:colOff>
      <xdr:row>97</xdr:row>
      <xdr:rowOff>21909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38436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136223</xdr:rowOff>
    </xdr:from>
    <xdr:to>
      <xdr:col>67</xdr:col>
      <xdr:colOff>101600</xdr:colOff>
      <xdr:row>97</xdr:row>
      <xdr:rowOff>66373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82900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7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・総務費が類似団体平均を上回っているのは、復旧・復興関連事業、今後の大型事業に向けた基金の積増し等が主な要因である。</a:t>
          </a:r>
        </a:p>
        <a:p>
          <a:r>
            <a:rPr kumimoji="1" lang="ja-JP" altLang="en-US" sz="1100">
              <a:latin typeface="ＭＳ Ｐゴシック" panose="020B0600070205080204" pitchFamily="50" charset="-128"/>
              <a:ea typeface="ＭＳ Ｐゴシック" panose="020B0600070205080204" pitchFamily="50" charset="-128"/>
            </a:rPr>
            <a:t>・民生費が類似団体平均を上回っているのは、町単独事業や施設の管理経費等が主な要因である。</a:t>
          </a:r>
        </a:p>
        <a:p>
          <a:r>
            <a:rPr kumimoji="1" lang="ja-JP" altLang="en-US" sz="1100">
              <a:latin typeface="ＭＳ Ｐゴシック" panose="020B0600070205080204" pitchFamily="50" charset="-128"/>
              <a:ea typeface="ＭＳ Ｐゴシック" panose="020B0600070205080204" pitchFamily="50" charset="-128"/>
            </a:rPr>
            <a:t>・農林水産業費が、類似団体平均を上回っているのは、林業の復旧・復興関連事業と農業の補助事業が主な要因である。</a:t>
          </a:r>
        </a:p>
        <a:p>
          <a:r>
            <a:rPr kumimoji="1" lang="ja-JP" altLang="en-US" sz="1100">
              <a:latin typeface="ＭＳ Ｐゴシック" panose="020B0600070205080204" pitchFamily="50" charset="-128"/>
              <a:ea typeface="ＭＳ Ｐゴシック" panose="020B0600070205080204" pitchFamily="50" charset="-128"/>
            </a:rPr>
            <a:t>・土木費が類似団体平均を上回っているのは、北海道胆振東部地震の復旧・復興関連事業と道路橋梁等の普通建設事業が主な要因である。</a:t>
          </a:r>
        </a:p>
        <a:p>
          <a:r>
            <a:rPr kumimoji="1" lang="ja-JP" altLang="en-US" sz="1100">
              <a:latin typeface="ＭＳ Ｐゴシック" panose="020B0600070205080204" pitchFamily="50" charset="-128"/>
              <a:ea typeface="ＭＳ Ｐゴシック" panose="020B0600070205080204" pitchFamily="50" charset="-128"/>
            </a:rPr>
            <a:t>・教育費が類似団体平均を上回っているのは、小中学校の普通建設事業が主な要因である。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・災害復旧費は、災害復旧事業の進捗に伴い、近年は減少傾向となっていたが、令和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年度は降雨の影響により類似団体平均を上回っている。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・公債費は、既発債償還と北海道胆振東部地震に伴う災害関連事業の償還開始で増となり、類似団体平均を大きく上回っている。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年度以前の実質収支額は、平成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年北海道胆振東部地震の影響により、特別交付税の災害関連項目の交付額が大きかったため、実質収支額が多くなっていた。復旧・復興関連事業の進捗に伴い、令和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年度以降の実質収支は減少傾向にある。財政調整基金残高は、令和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年度の補正予算財源不足により費消したが、令和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年度は費消額を積立額が上回った。</a:t>
          </a:r>
        </a:p>
        <a:p>
          <a:r>
            <a:rPr kumimoji="1" lang="ja-JP" altLang="en-US" sz="1200">
              <a:latin typeface="ＭＳ ゴシック" pitchFamily="49" charset="-128"/>
              <a:ea typeface="ＭＳ ゴシック" pitchFamily="49" charset="-128"/>
            </a:rPr>
            <a:t>　税収については、大型償却資産に係る固定資産税が中心であるため、今後の増収を見込むことは難しく、行財政改革への取組みと復旧・復興関連事業以外の歳出の抑制に努める。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より、特別交付税の災害関連項目の交付額が大きく交付されたため、令和３年度までの黒字額が大きくなっているが、復旧・復興関連事業に伴う地方債の償還開始に備え、減債基金（償還財源）の積み増し等の対応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今後は物価高騰に伴う財源の確保が課題となり、行財政改革への取組みと復旧・復興関連事業以外の歳出の抑制に努める。</a:t>
          </a:r>
        </a:p>
        <a:p>
          <a:r>
            <a:rPr kumimoji="1" lang="ja-JP" altLang="en-US" sz="1400">
              <a:latin typeface="ＭＳ ゴシック" pitchFamily="49" charset="-128"/>
              <a:ea typeface="ＭＳ ゴシック" pitchFamily="49" charset="-128"/>
            </a:rPr>
            <a:t>　特別会計・公営企業会計においても、実質収支については黒字額となっているが、一般会計からの繰入金に依存している状況であるため、事務事業の見直しやアウトソーシングの検討を進め、経営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12692055</v>
      </c>
      <c r="BO4" s="371"/>
      <c r="BP4" s="371"/>
      <c r="BQ4" s="371"/>
      <c r="BR4" s="371"/>
      <c r="BS4" s="371"/>
      <c r="BT4" s="371"/>
      <c r="BU4" s="372"/>
      <c r="BV4" s="370">
        <v>11230259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12140566</v>
      </c>
      <c r="BO5" s="408"/>
      <c r="BP5" s="408"/>
      <c r="BQ5" s="408"/>
      <c r="BR5" s="408"/>
      <c r="BS5" s="408"/>
      <c r="BT5" s="408"/>
      <c r="BU5" s="409"/>
      <c r="BV5" s="407">
        <v>10587275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89.1</v>
      </c>
      <c r="CU5" s="405"/>
      <c r="CV5" s="405"/>
      <c r="CW5" s="405"/>
      <c r="CX5" s="405"/>
      <c r="CY5" s="405"/>
      <c r="CZ5" s="405"/>
      <c r="DA5" s="406"/>
      <c r="DB5" s="404">
        <v>86.6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551489</v>
      </c>
      <c r="BO6" s="408"/>
      <c r="BP6" s="408"/>
      <c r="BQ6" s="408"/>
      <c r="BR6" s="408"/>
      <c r="BS6" s="408"/>
      <c r="BT6" s="408"/>
      <c r="BU6" s="409"/>
      <c r="BV6" s="407">
        <v>642984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87.3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240972</v>
      </c>
      <c r="BO7" s="408"/>
      <c r="BP7" s="408"/>
      <c r="BQ7" s="408"/>
      <c r="BR7" s="408"/>
      <c r="BS7" s="408"/>
      <c r="BT7" s="408"/>
      <c r="BU7" s="409"/>
      <c r="BV7" s="407">
        <v>209705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4446859</v>
      </c>
      <c r="CU7" s="408"/>
      <c r="CV7" s="408"/>
      <c r="CW7" s="408"/>
      <c r="CX7" s="408"/>
      <c r="CY7" s="408"/>
      <c r="CZ7" s="408"/>
      <c r="DA7" s="409"/>
      <c r="DB7" s="407">
        <v>4364592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310517</v>
      </c>
      <c r="BO8" s="408"/>
      <c r="BP8" s="408"/>
      <c r="BQ8" s="408"/>
      <c r="BR8" s="408"/>
      <c r="BS8" s="408"/>
      <c r="BT8" s="408"/>
      <c r="BU8" s="409"/>
      <c r="BV8" s="407">
        <v>433279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4432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-122762</v>
      </c>
      <c r="BO9" s="408"/>
      <c r="BP9" s="408"/>
      <c r="BQ9" s="408"/>
      <c r="BR9" s="408"/>
      <c r="BS9" s="408"/>
      <c r="BT9" s="408"/>
      <c r="BU9" s="409"/>
      <c r="BV9" s="407">
        <v>159457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22.4</v>
      </c>
      <c r="CU9" s="405"/>
      <c r="CV9" s="405"/>
      <c r="CW9" s="405"/>
      <c r="CX9" s="405"/>
      <c r="CY9" s="405"/>
      <c r="CZ9" s="405"/>
      <c r="DA9" s="406"/>
      <c r="DB9" s="404">
        <v>22.4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4838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93145</v>
      </c>
      <c r="BO10" s="408"/>
      <c r="BP10" s="408"/>
      <c r="BQ10" s="408"/>
      <c r="BR10" s="408"/>
      <c r="BS10" s="408"/>
      <c r="BT10" s="408"/>
      <c r="BU10" s="409"/>
      <c r="BV10" s="407">
        <v>81782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331363</v>
      </c>
      <c r="BO11" s="408"/>
      <c r="BP11" s="408"/>
      <c r="BQ11" s="408"/>
      <c r="BR11" s="408"/>
      <c r="BS11" s="408"/>
      <c r="BT11" s="408"/>
      <c r="BU11" s="409"/>
      <c r="BV11" s="407">
        <v>378700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4227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77304</v>
      </c>
      <c r="BO12" s="408"/>
      <c r="BP12" s="408"/>
      <c r="BQ12" s="408"/>
      <c r="BR12" s="408"/>
      <c r="BS12" s="408"/>
      <c r="BT12" s="408"/>
      <c r="BU12" s="409"/>
      <c r="BV12" s="407">
        <v>274493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4165</v>
      </c>
      <c r="S13" s="492"/>
      <c r="T13" s="492"/>
      <c r="U13" s="492"/>
      <c r="V13" s="493"/>
      <c r="W13" s="423" t="s">
        <v>131</v>
      </c>
      <c r="X13" s="424"/>
      <c r="Y13" s="424"/>
      <c r="Z13" s="424"/>
      <c r="AA13" s="424"/>
      <c r="AB13" s="414"/>
      <c r="AC13" s="458">
        <v>797</v>
      </c>
      <c r="AD13" s="459"/>
      <c r="AE13" s="459"/>
      <c r="AF13" s="459"/>
      <c r="AG13" s="501"/>
      <c r="AH13" s="458">
        <v>945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224442</v>
      </c>
      <c r="BO13" s="408"/>
      <c r="BP13" s="408"/>
      <c r="BQ13" s="408"/>
      <c r="BR13" s="408"/>
      <c r="BS13" s="408"/>
      <c r="BT13" s="408"/>
      <c r="BU13" s="409"/>
      <c r="BV13" s="407">
        <v>345446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12.8</v>
      </c>
      <c r="CU13" s="405"/>
      <c r="CV13" s="405"/>
      <c r="CW13" s="405"/>
      <c r="CX13" s="405"/>
      <c r="CY13" s="405"/>
      <c r="CZ13" s="405"/>
      <c r="DA13" s="406"/>
      <c r="DB13" s="404">
        <v>13.4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4306</v>
      </c>
      <c r="S14" s="492"/>
      <c r="T14" s="492"/>
      <c r="U14" s="492"/>
      <c r="V14" s="493"/>
      <c r="W14" s="397"/>
      <c r="X14" s="398"/>
      <c r="Y14" s="398"/>
      <c r="Z14" s="398"/>
      <c r="AA14" s="398"/>
      <c r="AB14" s="387"/>
      <c r="AC14" s="494">
        <v>33.299999999999997</v>
      </c>
      <c r="AD14" s="495"/>
      <c r="AE14" s="495"/>
      <c r="AF14" s="495"/>
      <c r="AG14" s="496"/>
      <c r="AH14" s="494">
        <v>34.299999999999997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4241</v>
      </c>
      <c r="S15" s="492"/>
      <c r="T15" s="492"/>
      <c r="U15" s="492"/>
      <c r="V15" s="493"/>
      <c r="W15" s="423" t="s">
        <v>137</v>
      </c>
      <c r="X15" s="424"/>
      <c r="Y15" s="424"/>
      <c r="Z15" s="424"/>
      <c r="AA15" s="424"/>
      <c r="AB15" s="414"/>
      <c r="AC15" s="458">
        <v>337</v>
      </c>
      <c r="AD15" s="459"/>
      <c r="AE15" s="459"/>
      <c r="AF15" s="459"/>
      <c r="AG15" s="501"/>
      <c r="AH15" s="458">
        <v>489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1421836</v>
      </c>
      <c r="BO15" s="371"/>
      <c r="BP15" s="371"/>
      <c r="BQ15" s="371"/>
      <c r="BR15" s="371"/>
      <c r="BS15" s="371"/>
      <c r="BT15" s="371"/>
      <c r="BU15" s="372"/>
      <c r="BV15" s="370">
        <v>1489609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14.1</v>
      </c>
      <c r="AD16" s="495"/>
      <c r="AE16" s="495"/>
      <c r="AF16" s="495"/>
      <c r="AG16" s="496"/>
      <c r="AH16" s="494">
        <v>17.8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4034566</v>
      </c>
      <c r="BO16" s="408"/>
      <c r="BP16" s="408"/>
      <c r="BQ16" s="408"/>
      <c r="BR16" s="408"/>
      <c r="BS16" s="408"/>
      <c r="BT16" s="408"/>
      <c r="BU16" s="409"/>
      <c r="BV16" s="407">
        <v>3906573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1258</v>
      </c>
      <c r="AD17" s="459"/>
      <c r="AE17" s="459"/>
      <c r="AF17" s="459"/>
      <c r="AG17" s="501"/>
      <c r="AH17" s="458">
        <v>1318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1819829</v>
      </c>
      <c r="BO17" s="408"/>
      <c r="BP17" s="408"/>
      <c r="BQ17" s="408"/>
      <c r="BR17" s="408"/>
      <c r="BS17" s="408"/>
      <c r="BT17" s="408"/>
      <c r="BU17" s="409"/>
      <c r="BV17" s="407">
        <v>1915935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405.38</v>
      </c>
      <c r="M18" s="531"/>
      <c r="N18" s="531"/>
      <c r="O18" s="531"/>
      <c r="P18" s="531"/>
      <c r="Q18" s="531"/>
      <c r="R18" s="532"/>
      <c r="S18" s="532"/>
      <c r="T18" s="532"/>
      <c r="U18" s="532"/>
      <c r="V18" s="533"/>
      <c r="W18" s="425"/>
      <c r="X18" s="426"/>
      <c r="Y18" s="426"/>
      <c r="Z18" s="426"/>
      <c r="AA18" s="426"/>
      <c r="AB18" s="417"/>
      <c r="AC18" s="534">
        <v>52.6</v>
      </c>
      <c r="AD18" s="535"/>
      <c r="AE18" s="535"/>
      <c r="AF18" s="535"/>
      <c r="AG18" s="536"/>
      <c r="AH18" s="534">
        <v>47.9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4045073</v>
      </c>
      <c r="BO18" s="408"/>
      <c r="BP18" s="408"/>
      <c r="BQ18" s="408"/>
      <c r="BR18" s="408"/>
      <c r="BS18" s="408"/>
      <c r="BT18" s="408"/>
      <c r="BU18" s="409"/>
      <c r="BV18" s="407">
        <v>3763468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11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6501096</v>
      </c>
      <c r="BO19" s="408"/>
      <c r="BP19" s="408"/>
      <c r="BQ19" s="408"/>
      <c r="BR19" s="408"/>
      <c r="BS19" s="408"/>
      <c r="BT19" s="408"/>
      <c r="BU19" s="409"/>
      <c r="BV19" s="407">
        <v>6777871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1930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12020395</v>
      </c>
      <c r="BO22" s="371"/>
      <c r="BP22" s="371"/>
      <c r="BQ22" s="371"/>
      <c r="BR22" s="371"/>
      <c r="BS22" s="371"/>
      <c r="BT22" s="371"/>
      <c r="BU22" s="372"/>
      <c r="BV22" s="370">
        <v>11566150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10860563</v>
      </c>
      <c r="BO23" s="408"/>
      <c r="BP23" s="408"/>
      <c r="BQ23" s="408"/>
      <c r="BR23" s="408"/>
      <c r="BS23" s="408"/>
      <c r="BT23" s="408"/>
      <c r="BU23" s="409"/>
      <c r="BV23" s="407">
        <v>10368294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7700</v>
      </c>
      <c r="R24" s="459"/>
      <c r="S24" s="459"/>
      <c r="T24" s="459"/>
      <c r="U24" s="459"/>
      <c r="V24" s="501"/>
      <c r="W24" s="553"/>
      <c r="X24" s="554"/>
      <c r="Y24" s="555"/>
      <c r="Z24" s="457" t="s">
        <v>161</v>
      </c>
      <c r="AA24" s="437"/>
      <c r="AB24" s="437"/>
      <c r="AC24" s="437"/>
      <c r="AD24" s="437"/>
      <c r="AE24" s="437"/>
      <c r="AF24" s="437"/>
      <c r="AG24" s="438"/>
      <c r="AH24" s="458">
        <v>105</v>
      </c>
      <c r="AI24" s="459"/>
      <c r="AJ24" s="459"/>
      <c r="AK24" s="459"/>
      <c r="AL24" s="501"/>
      <c r="AM24" s="458">
        <v>329595</v>
      </c>
      <c r="AN24" s="459"/>
      <c r="AO24" s="459"/>
      <c r="AP24" s="459"/>
      <c r="AQ24" s="459"/>
      <c r="AR24" s="501"/>
      <c r="AS24" s="458">
        <v>3139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9908835</v>
      </c>
      <c r="BO24" s="408"/>
      <c r="BP24" s="408"/>
      <c r="BQ24" s="408"/>
      <c r="BR24" s="408"/>
      <c r="BS24" s="408"/>
      <c r="BT24" s="408"/>
      <c r="BU24" s="409"/>
      <c r="BV24" s="407">
        <v>9243664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6400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3927926</v>
      </c>
      <c r="BO25" s="371"/>
      <c r="BP25" s="371"/>
      <c r="BQ25" s="371"/>
      <c r="BR25" s="371"/>
      <c r="BS25" s="371"/>
      <c r="BT25" s="371"/>
      <c r="BU25" s="372"/>
      <c r="BV25" s="370">
        <v>3586417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6000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139854</v>
      </c>
      <c r="BO27" s="527"/>
      <c r="BP27" s="527"/>
      <c r="BQ27" s="527"/>
      <c r="BR27" s="527"/>
      <c r="BS27" s="527"/>
      <c r="BT27" s="527"/>
      <c r="BU27" s="528"/>
      <c r="BV27" s="526">
        <v>139832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831691</v>
      </c>
      <c r="BO28" s="371"/>
      <c r="BP28" s="371"/>
      <c r="BQ28" s="371"/>
      <c r="BR28" s="371"/>
      <c r="BS28" s="371"/>
      <c r="BT28" s="371"/>
      <c r="BU28" s="372"/>
      <c r="BV28" s="370">
        <v>815850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2000</v>
      </c>
      <c r="R29" s="459"/>
      <c r="S29" s="459"/>
      <c r="T29" s="459"/>
      <c r="U29" s="459"/>
      <c r="V29" s="501"/>
      <c r="W29" s="556"/>
      <c r="X29" s="557"/>
      <c r="Y29" s="558"/>
      <c r="Z29" s="457" t="s">
        <v>177</v>
      </c>
      <c r="AA29" s="437"/>
      <c r="AB29" s="437"/>
      <c r="AC29" s="437"/>
      <c r="AD29" s="437"/>
      <c r="AE29" s="437"/>
      <c r="AF29" s="437"/>
      <c r="AG29" s="438"/>
      <c r="AH29" s="458">
        <v>105</v>
      </c>
      <c r="AI29" s="459"/>
      <c r="AJ29" s="459"/>
      <c r="AK29" s="459"/>
      <c r="AL29" s="501"/>
      <c r="AM29" s="458">
        <v>329595</v>
      </c>
      <c r="AN29" s="459"/>
      <c r="AO29" s="459"/>
      <c r="AP29" s="459"/>
      <c r="AQ29" s="459"/>
      <c r="AR29" s="501"/>
      <c r="AS29" s="458">
        <v>3139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1754318</v>
      </c>
      <c r="BO29" s="408"/>
      <c r="BP29" s="408"/>
      <c r="BQ29" s="408"/>
      <c r="BR29" s="408"/>
      <c r="BS29" s="408"/>
      <c r="BT29" s="408"/>
      <c r="BU29" s="409"/>
      <c r="BV29" s="407">
        <v>2074285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6553675</v>
      </c>
      <c r="BO30" s="527"/>
      <c r="BP30" s="527"/>
      <c r="BQ30" s="527"/>
      <c r="BR30" s="527"/>
      <c r="BS30" s="527"/>
      <c r="BT30" s="527"/>
      <c r="BU30" s="528"/>
      <c r="BV30" s="526">
        <v>6713704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安平・厚真行政事務組合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厚真町土地開発公社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胆振東部消防組合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胆振東部日高西部衛生組合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介護保険事業特別会計介護サービス事業勘定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8i2U0amsQOIYxuLXr1Qh9YitTUXAE5bPX2TPjxtRzfbC3gpxnbxkCS718ePTuMajE45NWuazrmMFlsrxhHUpg==" saltValue="LyRxriqIsMJuVf5Ig1iw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17.170000000000002</v>
      </c>
      <c r="G34" s="33">
        <v>15.74</v>
      </c>
      <c r="H34" s="33">
        <v>6.52</v>
      </c>
      <c r="I34" s="33">
        <v>9.92</v>
      </c>
      <c r="J34" s="34">
        <v>6.98</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1.41</v>
      </c>
      <c r="K35" s="22"/>
      <c r="L35" s="22"/>
      <c r="M35" s="22"/>
      <c r="N35" s="22"/>
      <c r="O35" s="22"/>
      <c r="P35" s="22"/>
    </row>
    <row r="36" spans="1:16" ht="39" customHeight="1" x14ac:dyDescent="0.15">
      <c r="A36" s="22"/>
      <c r="B36" s="35"/>
      <c r="C36" s="1145" t="s">
        <v>534</v>
      </c>
      <c r="D36" s="1146"/>
      <c r="E36" s="1147"/>
      <c r="F36" s="36" t="s">
        <v>486</v>
      </c>
      <c r="G36" s="37" t="s">
        <v>486</v>
      </c>
      <c r="H36" s="37" t="s">
        <v>486</v>
      </c>
      <c r="I36" s="37" t="s">
        <v>486</v>
      </c>
      <c r="J36" s="38">
        <v>0.68</v>
      </c>
      <c r="K36" s="22"/>
      <c r="L36" s="22"/>
      <c r="M36" s="22"/>
      <c r="N36" s="22"/>
      <c r="O36" s="22"/>
      <c r="P36" s="22"/>
    </row>
    <row r="37" spans="1:16" ht="39" customHeight="1" x14ac:dyDescent="0.15">
      <c r="A37" s="22"/>
      <c r="B37" s="35"/>
      <c r="C37" s="1145" t="s">
        <v>535</v>
      </c>
      <c r="D37" s="1146"/>
      <c r="E37" s="1147"/>
      <c r="F37" s="36">
        <v>0.11</v>
      </c>
      <c r="G37" s="37">
        <v>0.13</v>
      </c>
      <c r="H37" s="37">
        <v>0.11</v>
      </c>
      <c r="I37" s="37">
        <v>0.09</v>
      </c>
      <c r="J37" s="38">
        <v>0.14000000000000001</v>
      </c>
      <c r="K37" s="22"/>
      <c r="L37" s="22"/>
      <c r="M37" s="22"/>
      <c r="N37" s="22"/>
      <c r="O37" s="22"/>
      <c r="P37" s="22"/>
    </row>
    <row r="38" spans="1:16" ht="39" customHeight="1" x14ac:dyDescent="0.15">
      <c r="A38" s="22"/>
      <c r="B38" s="35"/>
      <c r="C38" s="1145" t="s">
        <v>536</v>
      </c>
      <c r="D38" s="1146"/>
      <c r="E38" s="1147"/>
      <c r="F38" s="36">
        <v>0.49</v>
      </c>
      <c r="G38" s="37">
        <v>0.32</v>
      </c>
      <c r="H38" s="37">
        <v>0.01</v>
      </c>
      <c r="I38" s="37">
        <v>0.08</v>
      </c>
      <c r="J38" s="38">
        <v>7.0000000000000007E-2</v>
      </c>
      <c r="K38" s="22"/>
      <c r="L38" s="22"/>
      <c r="M38" s="22"/>
      <c r="N38" s="22"/>
      <c r="O38" s="22"/>
      <c r="P38" s="22"/>
    </row>
    <row r="39" spans="1:16" ht="39" customHeight="1" x14ac:dyDescent="0.15">
      <c r="A39" s="22"/>
      <c r="B39" s="35"/>
      <c r="C39" s="1145" t="s">
        <v>537</v>
      </c>
      <c r="D39" s="1146"/>
      <c r="E39" s="1147"/>
      <c r="F39" s="36">
        <v>0.34</v>
      </c>
      <c r="G39" s="37">
        <v>0.13</v>
      </c>
      <c r="H39" s="37">
        <v>0</v>
      </c>
      <c r="I39" s="37">
        <v>0.87</v>
      </c>
      <c r="J39" s="38">
        <v>0</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1.3</v>
      </c>
      <c r="G43" s="42">
        <v>0.65</v>
      </c>
      <c r="H43" s="42">
        <v>0.69</v>
      </c>
      <c r="I43" s="42">
        <v>1.21</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jyI9C8k3/0Dq7xNstYQEa45RBN6+m3orpS7jiWLd0zsuWWpRhdIcVgaPKS1LlJeCnjmiQ9bzhIi6NaoMm6iw==" saltValue="MQWthDnYX6fc9IWEgwKA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782</v>
      </c>
      <c r="L45" s="60">
        <v>960</v>
      </c>
      <c r="M45" s="60">
        <v>1099</v>
      </c>
      <c r="N45" s="60">
        <v>1245</v>
      </c>
      <c r="O45" s="61">
        <v>1228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250</v>
      </c>
      <c r="L48" s="64">
        <v>266</v>
      </c>
      <c r="M48" s="64">
        <v>301</v>
      </c>
      <c r="N48" s="64">
        <v>334</v>
      </c>
      <c r="O48" s="65">
        <v>211</v>
      </c>
      <c r="P48" s="48"/>
      <c r="Q48" s="48"/>
      <c r="R48" s="48"/>
      <c r="S48" s="48"/>
      <c r="T48" s="48"/>
      <c r="U48" s="48"/>
    </row>
    <row r="49" spans="1:21" ht="30.75" customHeight="1" x14ac:dyDescent="0.15">
      <c r="A49" s="48"/>
      <c r="B49" s="1155"/>
      <c r="C49" s="1156"/>
      <c r="D49" s="62"/>
      <c r="E49" s="1161" t="s">
        <v>14</v>
      </c>
      <c r="F49" s="1161"/>
      <c r="G49" s="1161"/>
      <c r="H49" s="1161"/>
      <c r="I49" s="1161"/>
      <c r="J49" s="1162"/>
      <c r="K49" s="63">
        <v>33</v>
      </c>
      <c r="L49" s="64">
        <v>33</v>
      </c>
      <c r="M49" s="64">
        <v>25</v>
      </c>
      <c r="N49" s="64">
        <v>17</v>
      </c>
      <c r="O49" s="65">
        <v>17</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6</v>
      </c>
      <c r="M50" s="64">
        <v>8</v>
      </c>
      <c r="N50" s="64">
        <v>8</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760</v>
      </c>
      <c r="L52" s="64">
        <v>862</v>
      </c>
      <c r="M52" s="64">
        <v>988</v>
      </c>
      <c r="N52" s="64">
        <v>1083</v>
      </c>
      <c r="O52" s="65">
        <v>1123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307</v>
      </c>
      <c r="L53" s="69">
        <v>403</v>
      </c>
      <c r="M53" s="69">
        <v>445</v>
      </c>
      <c r="N53" s="69">
        <v>521</v>
      </c>
      <c r="O53" s="70">
        <v>333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J8CSsa/Ddy8A1QhfoGz7efhni/vGToqcfvLU6lnDb1ENhyMavDeO4I7ZpL8gRaAcPoy+3cMlLCClg4V7H+Q==" saltValue="LGHHv4bt+y4zYeT3oaxB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11711</v>
      </c>
      <c r="J41" s="344">
        <v>12396</v>
      </c>
      <c r="K41" s="344">
        <v>12277</v>
      </c>
      <c r="L41" s="344">
        <v>11566</v>
      </c>
      <c r="M41" s="345">
        <v>12020</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5456</v>
      </c>
      <c r="J43" s="347">
        <v>5390</v>
      </c>
      <c r="K43" s="347">
        <v>4751</v>
      </c>
      <c r="L43" s="347">
        <v>4389</v>
      </c>
      <c r="M43" s="348">
        <v>3687</v>
      </c>
    </row>
    <row r="44" spans="2:13" ht="27.75" customHeight="1" x14ac:dyDescent="0.15">
      <c r="B44" s="1186"/>
      <c r="C44" s="1187"/>
      <c r="D44" s="106"/>
      <c r="E44" s="1192" t="s">
        <v>34</v>
      </c>
      <c r="F44" s="1192"/>
      <c r="G44" s="1192"/>
      <c r="H44" s="1193"/>
      <c r="I44" s="346">
        <v>95</v>
      </c>
      <c r="J44" s="347">
        <v>59</v>
      </c>
      <c r="K44" s="347">
        <v>39</v>
      </c>
      <c r="L44" s="347">
        <v>55</v>
      </c>
      <c r="M44" s="348">
        <v>829</v>
      </c>
    </row>
    <row r="45" spans="2:13" ht="27.75" customHeight="1" x14ac:dyDescent="0.15">
      <c r="B45" s="1186"/>
      <c r="C45" s="1187"/>
      <c r="D45" s="106"/>
      <c r="E45" s="1192" t="s">
        <v>35</v>
      </c>
      <c r="F45" s="1192"/>
      <c r="G45" s="1192"/>
      <c r="H45" s="1193"/>
      <c r="I45" s="346">
        <v>925</v>
      </c>
      <c r="J45" s="347">
        <v>762</v>
      </c>
      <c r="K45" s="347">
        <v>750</v>
      </c>
      <c r="L45" s="347">
        <v>606</v>
      </c>
      <c r="M45" s="348">
        <v>817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9177</v>
      </c>
      <c r="J50" s="347">
        <v>10379</v>
      </c>
      <c r="K50" s="347">
        <v>10606</v>
      </c>
      <c r="L50" s="347">
        <v>9685</v>
      </c>
      <c r="M50" s="348">
        <v>9237</v>
      </c>
    </row>
    <row r="51" spans="2:13" ht="27.75" customHeight="1" x14ac:dyDescent="0.15">
      <c r="B51" s="1186"/>
      <c r="C51" s="1187"/>
      <c r="D51" s="106"/>
      <c r="E51" s="1192" t="s">
        <v>42</v>
      </c>
      <c r="F51" s="1192"/>
      <c r="G51" s="1192"/>
      <c r="H51" s="1193"/>
      <c r="I51" s="346">
        <v>1621</v>
      </c>
      <c r="J51" s="347">
        <v>1505</v>
      </c>
      <c r="K51" s="347">
        <v>1490</v>
      </c>
      <c r="L51" s="347">
        <v>1012</v>
      </c>
      <c r="M51" s="348">
        <v>820</v>
      </c>
    </row>
    <row r="52" spans="2:13" ht="27.75" customHeight="1" x14ac:dyDescent="0.15">
      <c r="B52" s="1188"/>
      <c r="C52" s="1189"/>
      <c r="D52" s="106"/>
      <c r="E52" s="1192" t="s">
        <v>43</v>
      </c>
      <c r="F52" s="1192"/>
      <c r="G52" s="1192"/>
      <c r="H52" s="1193"/>
      <c r="I52" s="346">
        <v>9582</v>
      </c>
      <c r="J52" s="347">
        <v>9851</v>
      </c>
      <c r="K52" s="347">
        <v>9603</v>
      </c>
      <c r="L52" s="347">
        <v>9849</v>
      </c>
      <c r="M52" s="348">
        <v>11385</v>
      </c>
    </row>
    <row r="53" spans="2:13" ht="27.75" customHeight="1" thickBot="1" x14ac:dyDescent="0.2">
      <c r="B53" s="1199" t="s">
        <v>19</v>
      </c>
      <c r="C53" s="1200"/>
      <c r="D53" s="110"/>
      <c r="E53" s="1201" t="s">
        <v>44</v>
      </c>
      <c r="F53" s="1201"/>
      <c r="G53" s="1201"/>
      <c r="H53" s="1202"/>
      <c r="I53" s="349">
        <v>-2192</v>
      </c>
      <c r="J53" s="350">
        <v>-3128</v>
      </c>
      <c r="K53" s="350">
        <v>-3883</v>
      </c>
      <c r="L53" s="350">
        <v>-3931</v>
      </c>
      <c r="M53" s="351">
        <v>-4087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QpOIyV9+DY62No57Sp0ePOt8g7eJZA0iz0gCoL/Q0tEJZWhnGGT5FHFMS6g+5m2pJLysCyp04drwJgywVQF/w==" saltValue="PNy++ohMRNLx2HFLvsYl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1009</v>
      </c>
      <c r="G55" s="352">
        <v>816</v>
      </c>
      <c r="H55" s="353">
        <v>832</v>
      </c>
    </row>
    <row r="56" spans="2:8" ht="52.5" customHeight="1" x14ac:dyDescent="0.15">
      <c r="B56" s="122"/>
      <c r="C56" s="1213" t="s">
        <v>47</v>
      </c>
      <c r="D56" s="1213"/>
      <c r="E56" s="1214"/>
      <c r="F56" s="354">
        <v>2491</v>
      </c>
      <c r="G56" s="354">
        <v>2074</v>
      </c>
      <c r="H56" s="355">
        <v>1754</v>
      </c>
    </row>
    <row r="57" spans="2:8" ht="53.25" customHeight="1" x14ac:dyDescent="0.15">
      <c r="B57" s="122"/>
      <c r="C57" s="1215" t="s">
        <v>48</v>
      </c>
      <c r="D57" s="1215"/>
      <c r="E57" s="1216"/>
      <c r="F57" s="356">
        <v>6996</v>
      </c>
      <c r="G57" s="356">
        <v>6714</v>
      </c>
      <c r="H57" s="357">
        <v>6554</v>
      </c>
    </row>
    <row r="58" spans="2:8" ht="45.75" customHeight="1" x14ac:dyDescent="0.15">
      <c r="B58" s="123"/>
      <c r="C58" s="1203" t="s">
        <v>552</v>
      </c>
      <c r="D58" s="1204"/>
      <c r="E58" s="1205"/>
      <c r="F58" s="358">
        <v>2072</v>
      </c>
      <c r="G58" s="358">
        <v>2074</v>
      </c>
      <c r="H58" s="359">
        <v>2075</v>
      </c>
    </row>
    <row r="59" spans="2:8" ht="45.75" customHeight="1" x14ac:dyDescent="0.15">
      <c r="B59" s="123"/>
      <c r="C59" s="1203" t="s">
        <v>554</v>
      </c>
      <c r="D59" s="1204"/>
      <c r="E59" s="1205"/>
      <c r="F59" s="358">
        <v>1094</v>
      </c>
      <c r="G59" s="358">
        <v>1183</v>
      </c>
      <c r="H59" s="359">
        <v>1268</v>
      </c>
    </row>
    <row r="60" spans="2:8" ht="45.75" customHeight="1" x14ac:dyDescent="0.15">
      <c r="B60" s="123"/>
      <c r="C60" s="1203" t="s">
        <v>555</v>
      </c>
      <c r="D60" s="1204"/>
      <c r="E60" s="1205"/>
      <c r="F60" s="358">
        <v>930</v>
      </c>
      <c r="G60" s="358">
        <v>891</v>
      </c>
      <c r="H60" s="359">
        <v>1063</v>
      </c>
    </row>
    <row r="61" spans="2:8" ht="45.75" customHeight="1" x14ac:dyDescent="0.15">
      <c r="B61" s="123"/>
      <c r="C61" s="1203" t="s">
        <v>553</v>
      </c>
      <c r="D61" s="1204"/>
      <c r="E61" s="1205"/>
      <c r="F61" s="358">
        <v>1416</v>
      </c>
      <c r="G61" s="358">
        <v>1223</v>
      </c>
      <c r="H61" s="359">
        <v>1026</v>
      </c>
    </row>
    <row r="62" spans="2:8" ht="45.75" customHeight="1" thickBot="1" x14ac:dyDescent="0.2">
      <c r="B62" s="124"/>
      <c r="C62" s="1206" t="s">
        <v>556</v>
      </c>
      <c r="D62" s="1207"/>
      <c r="E62" s="1208"/>
      <c r="F62" s="360">
        <v>529</v>
      </c>
      <c r="G62" s="360">
        <v>460</v>
      </c>
      <c r="H62" s="361">
        <v>402</v>
      </c>
    </row>
    <row r="63" spans="2:8" ht="52.5" customHeight="1" thickBot="1" x14ac:dyDescent="0.2">
      <c r="B63" s="125"/>
      <c r="C63" s="1209" t="s">
        <v>49</v>
      </c>
      <c r="D63" s="1209"/>
      <c r="E63" s="1210"/>
      <c r="F63" s="362">
        <v>10496</v>
      </c>
      <c r="G63" s="362">
        <v>9604</v>
      </c>
      <c r="H63" s="363">
        <v>9140</v>
      </c>
    </row>
    <row r="64" spans="2:8" x14ac:dyDescent="0.15"/>
  </sheetData>
  <sheetProtection algorithmName="SHA-512" hashValue="mQoAMAYV1rdOt2tmET/jNHetX00zY+h+FqbYC6BBB9X0Mf/JyaINZDGCjUzdZweYL+uwhdgYsmsJvr+1vXUQOA==" saltValue="IDyUhJDaZCsDB94OO2XL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866148</v>
      </c>
      <c r="E3" s="144"/>
      <c r="F3" s="145">
        <v>301035</v>
      </c>
      <c r="G3" s="146"/>
      <c r="H3" s="147"/>
    </row>
    <row r="4" spans="1:8" x14ac:dyDescent="0.15">
      <c r="A4" s="148"/>
      <c r="B4" s="149"/>
      <c r="C4" s="150"/>
      <c r="D4" s="151">
        <v>69720</v>
      </c>
      <c r="E4" s="152"/>
      <c r="F4" s="153">
        <v>154376</v>
      </c>
      <c r="G4" s="154"/>
      <c r="H4" s="155"/>
    </row>
    <row r="5" spans="1:8" x14ac:dyDescent="0.15">
      <c r="A5" s="136" t="s">
        <v>519</v>
      </c>
      <c r="B5" s="141"/>
      <c r="C5" s="142"/>
      <c r="D5" s="143">
        <v>758811</v>
      </c>
      <c r="E5" s="144"/>
      <c r="F5" s="145">
        <v>277467</v>
      </c>
      <c r="G5" s="146"/>
      <c r="H5" s="147"/>
    </row>
    <row r="6" spans="1:8" x14ac:dyDescent="0.15">
      <c r="A6" s="148"/>
      <c r="B6" s="149"/>
      <c r="C6" s="150"/>
      <c r="D6" s="151">
        <v>186374</v>
      </c>
      <c r="E6" s="152"/>
      <c r="F6" s="153">
        <v>128378</v>
      </c>
      <c r="G6" s="154"/>
      <c r="H6" s="155"/>
    </row>
    <row r="7" spans="1:8" x14ac:dyDescent="0.15">
      <c r="A7" s="136" t="s">
        <v>520</v>
      </c>
      <c r="B7" s="141"/>
      <c r="C7" s="142"/>
      <c r="D7" s="143">
        <v>626432</v>
      </c>
      <c r="E7" s="144"/>
      <c r="F7" s="145">
        <v>282256</v>
      </c>
      <c r="G7" s="146"/>
      <c r="H7" s="147"/>
    </row>
    <row r="8" spans="1:8" x14ac:dyDescent="0.15">
      <c r="A8" s="148"/>
      <c r="B8" s="149"/>
      <c r="C8" s="150"/>
      <c r="D8" s="151">
        <v>213479</v>
      </c>
      <c r="E8" s="152"/>
      <c r="F8" s="153">
        <v>145453</v>
      </c>
      <c r="G8" s="154"/>
      <c r="H8" s="155"/>
    </row>
    <row r="9" spans="1:8" x14ac:dyDescent="0.15">
      <c r="A9" s="136" t="s">
        <v>521</v>
      </c>
      <c r="B9" s="141"/>
      <c r="C9" s="142"/>
      <c r="D9" s="143">
        <v>559574</v>
      </c>
      <c r="E9" s="144"/>
      <c r="F9" s="145">
        <v>295341</v>
      </c>
      <c r="G9" s="146"/>
      <c r="H9" s="147"/>
    </row>
    <row r="10" spans="1:8" x14ac:dyDescent="0.15">
      <c r="A10" s="148"/>
      <c r="B10" s="149"/>
      <c r="C10" s="150"/>
      <c r="D10" s="151">
        <v>201223</v>
      </c>
      <c r="E10" s="152"/>
      <c r="F10" s="153">
        <v>137402</v>
      </c>
      <c r="G10" s="154"/>
      <c r="H10" s="155"/>
    </row>
    <row r="11" spans="1:8" x14ac:dyDescent="0.15">
      <c r="A11" s="136" t="s">
        <v>522</v>
      </c>
      <c r="B11" s="141"/>
      <c r="C11" s="142"/>
      <c r="D11" s="143">
        <v>902186</v>
      </c>
      <c r="E11" s="144"/>
      <c r="F11" s="145">
        <v>292845</v>
      </c>
      <c r="G11" s="146"/>
      <c r="H11" s="147"/>
    </row>
    <row r="12" spans="1:8" x14ac:dyDescent="0.15">
      <c r="A12" s="148"/>
      <c r="B12" s="149"/>
      <c r="C12" s="156"/>
      <c r="D12" s="151">
        <v>314214</v>
      </c>
      <c r="E12" s="152"/>
      <c r="F12" s="153">
        <v>143187</v>
      </c>
      <c r="G12" s="154"/>
      <c r="H12" s="155"/>
    </row>
    <row r="13" spans="1:8" x14ac:dyDescent="0.15">
      <c r="A13" s="136"/>
      <c r="B13" s="141"/>
      <c r="C13" s="157"/>
      <c r="D13" s="158">
        <v>742630</v>
      </c>
      <c r="E13" s="159"/>
      <c r="F13" s="160">
        <v>289789</v>
      </c>
      <c r="G13" s="161"/>
      <c r="H13" s="147"/>
    </row>
    <row r="14" spans="1:8" x14ac:dyDescent="0.15">
      <c r="A14" s="148"/>
      <c r="B14" s="149"/>
      <c r="C14" s="150"/>
      <c r="D14" s="151">
        <v>197002</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17.18</v>
      </c>
      <c r="C19" s="162">
        <f>ROUND(VALUE(SUBSTITUTE(実質収支比率等に係る経年分析!G$48,"▲","-")),2)</f>
        <v>15.74</v>
      </c>
      <c r="D19" s="162">
        <f>ROUND(VALUE(SUBSTITUTE(実質収支比率等に係る経年分析!H$48,"▲","-")),2)</f>
        <v>6.52</v>
      </c>
      <c r="E19" s="162">
        <f>ROUND(VALUE(SUBSTITUTE(実質収支比率等に係る経年分析!I$48,"▲","-")),2)</f>
        <v>9.93</v>
      </c>
      <c r="F19" s="162">
        <f>ROUND(VALUE(SUBSTITUTE(実質収支比率等に係る経年分析!J$48,"▲","-")),2)</f>
        <v>6.98</v>
      </c>
    </row>
    <row r="20" spans="1:11" x14ac:dyDescent="0.15">
      <c r="A20" s="162" t="s">
        <v>53</v>
      </c>
      <c r="B20" s="162">
        <f>ROUND(VALUE(SUBSTITUTE(実質収支比率等に係る経年分析!F$47,"▲","-")),2)</f>
        <v>26.36</v>
      </c>
      <c r="C20" s="162">
        <f>ROUND(VALUE(SUBSTITUTE(実質収支比率等に係る経年分析!G$47,"▲","-")),2)</f>
        <v>23.89</v>
      </c>
      <c r="D20" s="162">
        <f>ROUND(VALUE(SUBSTITUTE(実質収支比率等に係る経年分析!H$47,"▲","-")),2)</f>
        <v>24.03</v>
      </c>
      <c r="E20" s="162">
        <f>ROUND(VALUE(SUBSTITUTE(実質収支比率等に係る経年分析!I$47,"▲","-")),2)</f>
        <v>18.690000000000001</v>
      </c>
      <c r="F20" s="162">
        <f>ROUND(VALUE(SUBSTITUTE(実質収支比率等に係る経年分析!J$47,"▲","-")),2)</f>
        <v>18.7</v>
      </c>
    </row>
    <row r="21" spans="1:11" x14ac:dyDescent="0.15">
      <c r="A21" s="162" t="s">
        <v>54</v>
      </c>
      <c r="B21" s="162">
        <f>IF(ISNUMBER(VALUE(SUBSTITUTE(実質収支比率等に係る経年分析!F$49,"▲","-"))),ROUND(VALUE(SUBSTITUTE(実質収支比率等に係る経年分析!F$49,"▲","-")),2),NA())</f>
        <v>-22.2</v>
      </c>
      <c r="C21" s="162">
        <f>IF(ISNUMBER(VALUE(SUBSTITUTE(実質収支比率等に係る経年分析!G$49,"▲","-"))),ROUND(VALUE(SUBSTITUTE(実質収支比率等に係る経年分析!G$49,"▲","-")),2),NA())</f>
        <v>0.25</v>
      </c>
      <c r="D21" s="162">
        <f>IF(ISNUMBER(VALUE(SUBSTITUTE(実質収支比率等に係る経年分析!H$49,"▲","-"))),ROUND(VALUE(SUBSTITUTE(実質収支比率等に係る経年分析!H$49,"▲","-")),2),NA())</f>
        <v>-9.24</v>
      </c>
      <c r="E21" s="162">
        <f>IF(ISNUMBER(VALUE(SUBSTITUTE(実質収支比率等に係る経年分析!I$49,"▲","-"))),ROUND(VALUE(SUBSTITUTE(実質収支比率等に係る経年分析!I$49,"▲","-")),2),NA())</f>
        <v>7.91</v>
      </c>
      <c r="F21" s="162">
        <f>IF(ISNUMBER(VALUE(SUBSTITUTE(実質収支比率等に係る経年分析!J$49,"▲","-"))),ROUND(VALUE(SUBSTITUTE(実質収支比率等に係る経年分析!J$49,"▲","-")),2),NA())</f>
        <v>5.05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介護保険事業特別会計介護サービス事業勘定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介護保険事業特別会計保険事業勘定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0.68</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17.170000000000002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760</v>
      </c>
      <c r="E42" s="164"/>
      <c r="F42" s="164"/>
      <c r="G42" s="164">
        <f>'実質公債費比率（分子）の構造'!L$52</f>
        <v>862</v>
      </c>
      <c r="H42" s="164"/>
      <c r="I42" s="164"/>
      <c r="J42" s="164">
        <f>'実質公債費比率（分子）の構造'!M$52</f>
        <v>988</v>
      </c>
      <c r="K42" s="164"/>
      <c r="L42" s="164"/>
      <c r="M42" s="164">
        <f>'実質公債費比率（分子）の構造'!N$52</f>
        <v>1083</v>
      </c>
      <c r="N42" s="164"/>
      <c r="O42" s="164"/>
      <c r="P42" s="164">
        <f>'実質公債費比率（分子）の構造'!O$52</f>
        <v>1123</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6</v>
      </c>
      <c r="F44" s="164"/>
      <c r="G44" s="164"/>
      <c r="H44" s="164">
        <f>'実質公債費比率（分子）の構造'!M$50</f>
        <v>8</v>
      </c>
      <c r="I44" s="164"/>
      <c r="J44" s="164"/>
      <c r="K44" s="164">
        <f>'実質公債費比率（分子）の構造'!N$50</f>
        <v>8</v>
      </c>
      <c r="L44" s="164"/>
      <c r="M44" s="164"/>
      <c r="N44" s="164">
        <f>'実質公債費比率（分子）の構造'!O$50</f>
        <v>0</v>
      </c>
      <c r="O44" s="164"/>
      <c r="P44" s="164"/>
    </row>
    <row r="45" spans="1:16" x14ac:dyDescent="0.15">
      <c r="A45" s="164" t="s">
        <v>63</v>
      </c>
      <c r="B45" s="164">
        <f>'実質公債費比率（分子）の構造'!K$49</f>
        <v>33</v>
      </c>
      <c r="C45" s="164"/>
      <c r="D45" s="164"/>
      <c r="E45" s="164">
        <f>'実質公債費比率（分子）の構造'!L$49</f>
        <v>33</v>
      </c>
      <c r="F45" s="164"/>
      <c r="G45" s="164"/>
      <c r="H45" s="164">
        <f>'実質公債費比率（分子）の構造'!M$49</f>
        <v>25</v>
      </c>
      <c r="I45" s="164"/>
      <c r="J45" s="164"/>
      <c r="K45" s="164">
        <f>'実質公債費比率（分子）の構造'!N$49</f>
        <v>17</v>
      </c>
      <c r="L45" s="164"/>
      <c r="M45" s="164"/>
      <c r="N45" s="164">
        <f>'実質公債費比率（分子）の構造'!O$49</f>
        <v>17</v>
      </c>
      <c r="O45" s="164"/>
      <c r="P45" s="164"/>
    </row>
    <row r="46" spans="1:16" x14ac:dyDescent="0.15">
      <c r="A46" s="164" t="s">
        <v>64</v>
      </c>
      <c r="B46" s="164">
        <f>'実質公債費比率（分子）の構造'!K$48</f>
        <v>250</v>
      </c>
      <c r="C46" s="164"/>
      <c r="D46" s="164"/>
      <c r="E46" s="164">
        <f>'実質公債費比率（分子）の構造'!L$48</f>
        <v>266</v>
      </c>
      <c r="F46" s="164"/>
      <c r="G46" s="164"/>
      <c r="H46" s="164">
        <f>'実質公債費比率（分子）の構造'!M$48</f>
        <v>301</v>
      </c>
      <c r="I46" s="164"/>
      <c r="J46" s="164"/>
      <c r="K46" s="164">
        <f>'実質公債費比率（分子）の構造'!N$48</f>
        <v>334</v>
      </c>
      <c r="L46" s="164"/>
      <c r="M46" s="164"/>
      <c r="N46" s="164">
        <f>'実質公債費比率（分子）の構造'!O$48</f>
        <v>211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782</v>
      </c>
      <c r="C49" s="164"/>
      <c r="D49" s="164"/>
      <c r="E49" s="164">
        <f>'実質公債費比率（分子）の構造'!L$45</f>
        <v>960</v>
      </c>
      <c r="F49" s="164"/>
      <c r="G49" s="164"/>
      <c r="H49" s="164">
        <f>'実質公債費比率（分子）の構造'!M$45</f>
        <v>1099</v>
      </c>
      <c r="I49" s="164"/>
      <c r="J49" s="164"/>
      <c r="K49" s="164">
        <f>'実質公債費比率（分子）の構造'!N$45</f>
        <v>1245</v>
      </c>
      <c r="L49" s="164"/>
      <c r="M49" s="164"/>
      <c r="N49" s="164">
        <f>'実質公債費比率（分子）の構造'!O$45</f>
        <v>1228</v>
      </c>
      <c r="O49" s="164"/>
      <c r="P49" s="164"/>
    </row>
    <row r="50" spans="1:16" x14ac:dyDescent="0.15">
      <c r="A50" s="164" t="s">
        <v>67</v>
      </c>
      <c r="B50" s="164" t="e">
        <f>NA()</f>
        <v>#N/A</v>
      </c>
      <c r="C50" s="164">
        <f>IF(ISNUMBER('実質公債費比率（分子）の構造'!K$53),'実質公債費比率（分子）の構造'!K$53,NA())</f>
        <v>307</v>
      </c>
      <c r="D50" s="164" t="e">
        <f>NA()</f>
        <v>#N/A</v>
      </c>
      <c r="E50" s="164" t="e">
        <f>NA()</f>
        <v>#N/A</v>
      </c>
      <c r="F50" s="164">
        <f>IF(ISNUMBER('実質公債費比率（分子）の構造'!L$53),'実質公債費比率（分子）の構造'!L$53,NA())</f>
        <v>403</v>
      </c>
      <c r="G50" s="164" t="e">
        <f>NA()</f>
        <v>#N/A</v>
      </c>
      <c r="H50" s="164" t="e">
        <f>NA()</f>
        <v>#N/A</v>
      </c>
      <c r="I50" s="164">
        <f>IF(ISNUMBER('実質公債費比率（分子）の構造'!M$53),'実質公債費比率（分子）の構造'!M$53,NA())</f>
        <v>445</v>
      </c>
      <c r="J50" s="164" t="e">
        <f>NA()</f>
        <v>#N/A</v>
      </c>
      <c r="K50" s="164" t="e">
        <f>NA()</f>
        <v>#N/A</v>
      </c>
      <c r="L50" s="164">
        <f>IF(ISNUMBER('実質公債費比率（分子）の構造'!N$53),'実質公債費比率（分子）の構造'!N$53,NA())</f>
        <v>521</v>
      </c>
      <c r="M50" s="164" t="e">
        <f>NA()</f>
        <v>#N/A</v>
      </c>
      <c r="N50" s="164" t="e">
        <f>NA()</f>
        <v>#N/A</v>
      </c>
      <c r="O50" s="164">
        <f>IF(ISNUMBER('実質公債費比率（分子）の構造'!O$53),'実質公債費比率（分子）の構造'!O$53,NA())</f>
        <v>333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9582</v>
      </c>
      <c r="E56" s="163"/>
      <c r="F56" s="163"/>
      <c r="G56" s="163">
        <f>'将来負担比率（分子）の構造'!J$52</f>
        <v>9851</v>
      </c>
      <c r="H56" s="163"/>
      <c r="I56" s="163"/>
      <c r="J56" s="163">
        <f>'将来負担比率（分子）の構造'!K$52</f>
        <v>9603</v>
      </c>
      <c r="K56" s="163"/>
      <c r="L56" s="163"/>
      <c r="M56" s="163">
        <f>'将来負担比率（分子）の構造'!L$52</f>
        <v>9849</v>
      </c>
      <c r="N56" s="163"/>
      <c r="O56" s="163"/>
      <c r="P56" s="163">
        <f>'将来負担比率（分子）の構造'!M$52</f>
        <v>11385</v>
      </c>
    </row>
    <row r="57" spans="1:16" x14ac:dyDescent="0.15">
      <c r="A57" s="163" t="s">
        <v>42</v>
      </c>
      <c r="B57" s="163"/>
      <c r="C57" s="163"/>
      <c r="D57" s="163">
        <f>'将来負担比率（分子）の構造'!I$51</f>
        <v>1621</v>
      </c>
      <c r="E57" s="163"/>
      <c r="F57" s="163"/>
      <c r="G57" s="163">
        <f>'将来負担比率（分子）の構造'!J$51</f>
        <v>1505</v>
      </c>
      <c r="H57" s="163"/>
      <c r="I57" s="163"/>
      <c r="J57" s="163">
        <f>'将来負担比率（分子）の構造'!K$51</f>
        <v>1490</v>
      </c>
      <c r="K57" s="163"/>
      <c r="L57" s="163"/>
      <c r="M57" s="163">
        <f>'将来負担比率（分子）の構造'!L$51</f>
        <v>1012</v>
      </c>
      <c r="N57" s="163"/>
      <c r="O57" s="163"/>
      <c r="P57" s="163">
        <f>'将来負担比率（分子）の構造'!M$51</f>
        <v>820</v>
      </c>
    </row>
    <row r="58" spans="1:16" x14ac:dyDescent="0.15">
      <c r="A58" s="163" t="s">
        <v>41</v>
      </c>
      <c r="B58" s="163"/>
      <c r="C58" s="163"/>
      <c r="D58" s="163">
        <f>'将来負担比率（分子）の構造'!I$50</f>
        <v>9177</v>
      </c>
      <c r="E58" s="163"/>
      <c r="F58" s="163"/>
      <c r="G58" s="163">
        <f>'将来負担比率（分子）の構造'!J$50</f>
        <v>10379</v>
      </c>
      <c r="H58" s="163"/>
      <c r="I58" s="163"/>
      <c r="J58" s="163">
        <f>'将来負担比率（分子）の構造'!K$50</f>
        <v>10606</v>
      </c>
      <c r="K58" s="163"/>
      <c r="L58" s="163"/>
      <c r="M58" s="163">
        <f>'将来負担比率（分子）の構造'!L$50</f>
        <v>9685</v>
      </c>
      <c r="N58" s="163"/>
      <c r="O58" s="163"/>
      <c r="P58" s="163">
        <f>'将来負担比率（分子）の構造'!M$50</f>
        <v>9237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925</v>
      </c>
      <c r="C62" s="163"/>
      <c r="D62" s="163"/>
      <c r="E62" s="163">
        <f>'将来負担比率（分子）の構造'!J$45</f>
        <v>762</v>
      </c>
      <c r="F62" s="163"/>
      <c r="G62" s="163"/>
      <c r="H62" s="163">
        <f>'将来負担比率（分子）の構造'!K$45</f>
        <v>750</v>
      </c>
      <c r="I62" s="163"/>
      <c r="J62" s="163"/>
      <c r="K62" s="163">
        <f>'将来負担比率（分子）の構造'!L$45</f>
        <v>606</v>
      </c>
      <c r="L62" s="163"/>
      <c r="M62" s="163"/>
      <c r="N62" s="163">
        <f>'将来負担比率（分子）の構造'!M$45</f>
        <v>817</v>
      </c>
      <c r="O62" s="163"/>
      <c r="P62" s="163"/>
    </row>
    <row r="63" spans="1:16" x14ac:dyDescent="0.15">
      <c r="A63" s="163" t="s">
        <v>34</v>
      </c>
      <c r="B63" s="163">
        <f>'将来負担比率（分子）の構造'!I$44</f>
        <v>95</v>
      </c>
      <c r="C63" s="163"/>
      <c r="D63" s="163"/>
      <c r="E63" s="163">
        <f>'将来負担比率（分子）の構造'!J$44</f>
        <v>59</v>
      </c>
      <c r="F63" s="163"/>
      <c r="G63" s="163"/>
      <c r="H63" s="163">
        <f>'将来負担比率（分子）の構造'!K$44</f>
        <v>39</v>
      </c>
      <c r="I63" s="163"/>
      <c r="J63" s="163"/>
      <c r="K63" s="163">
        <f>'将来負担比率（分子）の構造'!L$44</f>
        <v>55</v>
      </c>
      <c r="L63" s="163"/>
      <c r="M63" s="163"/>
      <c r="N63" s="163">
        <f>'将来負担比率（分子）の構造'!M$44</f>
        <v>829</v>
      </c>
      <c r="O63" s="163"/>
      <c r="P63" s="163"/>
    </row>
    <row r="64" spans="1:16" x14ac:dyDescent="0.15">
      <c r="A64" s="163" t="s">
        <v>33</v>
      </c>
      <c r="B64" s="163">
        <f>'将来負担比率（分子）の構造'!I$43</f>
        <v>5456</v>
      </c>
      <c r="C64" s="163"/>
      <c r="D64" s="163"/>
      <c r="E64" s="163">
        <f>'将来負担比率（分子）の構造'!J$43</f>
        <v>5390</v>
      </c>
      <c r="F64" s="163"/>
      <c r="G64" s="163"/>
      <c r="H64" s="163">
        <f>'将来負担比率（分子）の構造'!K$43</f>
        <v>4751</v>
      </c>
      <c r="I64" s="163"/>
      <c r="J64" s="163"/>
      <c r="K64" s="163">
        <f>'将来負担比率（分子）の構造'!L$43</f>
        <v>4389</v>
      </c>
      <c r="L64" s="163"/>
      <c r="M64" s="163"/>
      <c r="N64" s="163">
        <f>'将来負担比率（分子）の構造'!M$43</f>
        <v>3687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11711</v>
      </c>
      <c r="C66" s="163"/>
      <c r="D66" s="163"/>
      <c r="E66" s="163">
        <f>'将来負担比率（分子）の構造'!J$41</f>
        <v>12396</v>
      </c>
      <c r="F66" s="163"/>
      <c r="G66" s="163"/>
      <c r="H66" s="163">
        <f>'将来負担比率（分子）の構造'!K$41</f>
        <v>12277</v>
      </c>
      <c r="I66" s="163"/>
      <c r="J66" s="163"/>
      <c r="K66" s="163">
        <f>'将来負担比率（分子）の構造'!L$41</f>
        <v>11566</v>
      </c>
      <c r="L66" s="163"/>
      <c r="M66" s="163"/>
      <c r="N66" s="163">
        <f>'将来負担比率（分子）の構造'!M$41</f>
        <v>12020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1009</v>
      </c>
      <c r="C72" s="167">
        <f>基金残高に係る経年分析!G55</f>
        <v>816</v>
      </c>
      <c r="D72" s="167">
        <f>基金残高に係る経年分析!H55</f>
        <v>832</v>
      </c>
    </row>
    <row r="73" spans="1:16" x14ac:dyDescent="0.15">
      <c r="A73" s="166" t="s">
        <v>74</v>
      </c>
      <c r="B73" s="167">
        <f>基金残高に係る経年分析!F56</f>
        <v>2491</v>
      </c>
      <c r="C73" s="167">
        <f>基金残高に係る経年分析!G56</f>
        <v>2074</v>
      </c>
      <c r="D73" s="167">
        <f>基金残高に係る経年分析!H56</f>
        <v>1754</v>
      </c>
    </row>
    <row r="74" spans="1:16" x14ac:dyDescent="0.15">
      <c r="A74" s="166" t="s">
        <v>75</v>
      </c>
      <c r="B74" s="167">
        <f>基金残高に係る経年分析!F57</f>
        <v>6996</v>
      </c>
      <c r="C74" s="167">
        <f>基金残高に係る経年分析!G57</f>
        <v>6714</v>
      </c>
      <c r="D74" s="167">
        <f>基金残高に係る経年分析!H57</f>
        <v>6554</v>
      </c>
    </row>
  </sheetData>
  <sheetProtection algorithmName="SHA-512" hashValue="79pLfNwrL6Y/iA5wtW/M8XSLTmOhA3evn7fIUrMB4oOZVs1hHWSrGa0RXczlNQWSxoDg15++07dNtcdEJ0YMhQ==" saltValue="3FT6neY0UXu69uBLsZBt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1618169</v>
      </c>
      <c r="S5" s="613"/>
      <c r="T5" s="613"/>
      <c r="U5" s="613"/>
      <c r="V5" s="613"/>
      <c r="W5" s="613"/>
      <c r="X5" s="613"/>
      <c r="Y5" s="614"/>
      <c r="Z5" s="615">
        <v>12.7</v>
      </c>
      <c r="AA5" s="615"/>
      <c r="AB5" s="615"/>
      <c r="AC5" s="615"/>
      <c r="AD5" s="616">
        <v>1618169</v>
      </c>
      <c r="AE5" s="616"/>
      <c r="AF5" s="616"/>
      <c r="AG5" s="616"/>
      <c r="AH5" s="616"/>
      <c r="AI5" s="616"/>
      <c r="AJ5" s="616"/>
      <c r="AK5" s="616"/>
      <c r="AL5" s="617">
        <v>35.799999999999997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1618169</v>
      </c>
      <c r="BH5" s="624"/>
      <c r="BI5" s="624"/>
      <c r="BJ5" s="624"/>
      <c r="BK5" s="624"/>
      <c r="BL5" s="624"/>
      <c r="BM5" s="624"/>
      <c r="BN5" s="625"/>
      <c r="BO5" s="626">
        <v>100</v>
      </c>
      <c r="BP5" s="626"/>
      <c r="BQ5" s="626"/>
      <c r="BR5" s="626"/>
      <c r="BS5" s="627">
        <v>20550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108126</v>
      </c>
      <c r="S6" s="624"/>
      <c r="T6" s="624"/>
      <c r="U6" s="624"/>
      <c r="V6" s="624"/>
      <c r="W6" s="624"/>
      <c r="X6" s="624"/>
      <c r="Y6" s="625"/>
      <c r="Z6" s="626">
        <v>0.9</v>
      </c>
      <c r="AA6" s="626"/>
      <c r="AB6" s="626"/>
      <c r="AC6" s="626"/>
      <c r="AD6" s="627">
        <v>108126</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1618169</v>
      </c>
      <c r="BH6" s="624"/>
      <c r="BI6" s="624"/>
      <c r="BJ6" s="624"/>
      <c r="BK6" s="624"/>
      <c r="BL6" s="624"/>
      <c r="BM6" s="624"/>
      <c r="BN6" s="625"/>
      <c r="BO6" s="626">
        <v>100</v>
      </c>
      <c r="BP6" s="626"/>
      <c r="BQ6" s="626"/>
      <c r="BR6" s="626"/>
      <c r="BS6" s="627">
        <v>20550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80384</v>
      </c>
      <c r="CS6" s="624"/>
      <c r="CT6" s="624"/>
      <c r="CU6" s="624"/>
      <c r="CV6" s="624"/>
      <c r="CW6" s="624"/>
      <c r="CX6" s="624"/>
      <c r="CY6" s="625"/>
      <c r="CZ6" s="617">
        <v>0.7</v>
      </c>
      <c r="DA6" s="618"/>
      <c r="DB6" s="618"/>
      <c r="DC6" s="634"/>
      <c r="DD6" s="632">
        <v>1597</v>
      </c>
      <c r="DE6" s="624"/>
      <c r="DF6" s="624"/>
      <c r="DG6" s="624"/>
      <c r="DH6" s="624"/>
      <c r="DI6" s="624"/>
      <c r="DJ6" s="624"/>
      <c r="DK6" s="624"/>
      <c r="DL6" s="624"/>
      <c r="DM6" s="624"/>
      <c r="DN6" s="624"/>
      <c r="DO6" s="624"/>
      <c r="DP6" s="625"/>
      <c r="DQ6" s="632">
        <v>76247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273</v>
      </c>
      <c r="S7" s="624"/>
      <c r="T7" s="624"/>
      <c r="U7" s="624"/>
      <c r="V7" s="624"/>
      <c r="W7" s="624"/>
      <c r="X7" s="624"/>
      <c r="Y7" s="625"/>
      <c r="Z7" s="626">
        <v>0</v>
      </c>
      <c r="AA7" s="626"/>
      <c r="AB7" s="626"/>
      <c r="AC7" s="626"/>
      <c r="AD7" s="627">
        <v>273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324886</v>
      </c>
      <c r="BH7" s="624"/>
      <c r="BI7" s="624"/>
      <c r="BJ7" s="624"/>
      <c r="BK7" s="624"/>
      <c r="BL7" s="624"/>
      <c r="BM7" s="624"/>
      <c r="BN7" s="625"/>
      <c r="BO7" s="626">
        <v>20.100000000000001</v>
      </c>
      <c r="BP7" s="626"/>
      <c r="BQ7" s="626"/>
      <c r="BR7" s="626"/>
      <c r="BS7" s="627">
        <v>20550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2109251</v>
      </c>
      <c r="CS7" s="624"/>
      <c r="CT7" s="624"/>
      <c r="CU7" s="624"/>
      <c r="CV7" s="624"/>
      <c r="CW7" s="624"/>
      <c r="CX7" s="624"/>
      <c r="CY7" s="625"/>
      <c r="CZ7" s="626">
        <v>17.399999999999999</v>
      </c>
      <c r="DA7" s="626"/>
      <c r="DB7" s="626"/>
      <c r="DC7" s="626"/>
      <c r="DD7" s="632">
        <v>98105</v>
      </c>
      <c r="DE7" s="624"/>
      <c r="DF7" s="624"/>
      <c r="DG7" s="624"/>
      <c r="DH7" s="624"/>
      <c r="DI7" s="624"/>
      <c r="DJ7" s="624"/>
      <c r="DK7" s="624"/>
      <c r="DL7" s="624"/>
      <c r="DM7" s="624"/>
      <c r="DN7" s="624"/>
      <c r="DO7" s="624"/>
      <c r="DP7" s="625"/>
      <c r="DQ7" s="632">
        <v>1120945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2592</v>
      </c>
      <c r="S8" s="624"/>
      <c r="T8" s="624"/>
      <c r="U8" s="624"/>
      <c r="V8" s="624"/>
      <c r="W8" s="624"/>
      <c r="X8" s="624"/>
      <c r="Y8" s="625"/>
      <c r="Z8" s="626">
        <v>0</v>
      </c>
      <c r="AA8" s="626"/>
      <c r="AB8" s="626"/>
      <c r="AC8" s="626"/>
      <c r="AD8" s="627">
        <v>2592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6626</v>
      </c>
      <c r="BH8" s="624"/>
      <c r="BI8" s="624"/>
      <c r="BJ8" s="624"/>
      <c r="BK8" s="624"/>
      <c r="BL8" s="624"/>
      <c r="BM8" s="624"/>
      <c r="BN8" s="625"/>
      <c r="BO8" s="626">
        <v>0.4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1341889</v>
      </c>
      <c r="CS8" s="624"/>
      <c r="CT8" s="624"/>
      <c r="CU8" s="624"/>
      <c r="CV8" s="624"/>
      <c r="CW8" s="624"/>
      <c r="CX8" s="624"/>
      <c r="CY8" s="625"/>
      <c r="CZ8" s="626">
        <v>11.1</v>
      </c>
      <c r="DA8" s="626"/>
      <c r="DB8" s="626"/>
      <c r="DC8" s="626"/>
      <c r="DD8" s="632">
        <v>12730</v>
      </c>
      <c r="DE8" s="624"/>
      <c r="DF8" s="624"/>
      <c r="DG8" s="624"/>
      <c r="DH8" s="624"/>
      <c r="DI8" s="624"/>
      <c r="DJ8" s="624"/>
      <c r="DK8" s="624"/>
      <c r="DL8" s="624"/>
      <c r="DM8" s="624"/>
      <c r="DN8" s="624"/>
      <c r="DO8" s="624"/>
      <c r="DP8" s="625"/>
      <c r="DQ8" s="632">
        <v>685951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3987</v>
      </c>
      <c r="S9" s="624"/>
      <c r="T9" s="624"/>
      <c r="U9" s="624"/>
      <c r="V9" s="624"/>
      <c r="W9" s="624"/>
      <c r="X9" s="624"/>
      <c r="Y9" s="625"/>
      <c r="Z9" s="626">
        <v>0</v>
      </c>
      <c r="AA9" s="626"/>
      <c r="AB9" s="626"/>
      <c r="AC9" s="626"/>
      <c r="AD9" s="627">
        <v>3987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204961</v>
      </c>
      <c r="BH9" s="624"/>
      <c r="BI9" s="624"/>
      <c r="BJ9" s="624"/>
      <c r="BK9" s="624"/>
      <c r="BL9" s="624"/>
      <c r="BM9" s="624"/>
      <c r="BN9" s="625"/>
      <c r="BO9" s="626">
        <v>12.7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584483</v>
      </c>
      <c r="CS9" s="624"/>
      <c r="CT9" s="624"/>
      <c r="CU9" s="624"/>
      <c r="CV9" s="624"/>
      <c r="CW9" s="624"/>
      <c r="CX9" s="624"/>
      <c r="CY9" s="625"/>
      <c r="CZ9" s="626">
        <v>4.8</v>
      </c>
      <c r="DA9" s="626"/>
      <c r="DB9" s="626"/>
      <c r="DC9" s="626"/>
      <c r="DD9" s="632">
        <v>17820</v>
      </c>
      <c r="DE9" s="624"/>
      <c r="DF9" s="624"/>
      <c r="DG9" s="624"/>
      <c r="DH9" s="624"/>
      <c r="DI9" s="624"/>
      <c r="DJ9" s="624"/>
      <c r="DK9" s="624"/>
      <c r="DL9" s="624"/>
      <c r="DM9" s="624"/>
      <c r="DN9" s="624"/>
      <c r="DO9" s="624"/>
      <c r="DP9" s="625"/>
      <c r="DQ9" s="632">
        <v>543114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24803</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26417</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23667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128196</v>
      </c>
      <c r="S11" s="624"/>
      <c r="T11" s="624"/>
      <c r="U11" s="624"/>
      <c r="V11" s="624"/>
      <c r="W11" s="624"/>
      <c r="X11" s="624"/>
      <c r="Y11" s="625"/>
      <c r="Z11" s="628">
        <v>1</v>
      </c>
      <c r="AA11" s="629"/>
      <c r="AB11" s="629"/>
      <c r="AC11" s="635"/>
      <c r="AD11" s="632">
        <v>128196</v>
      </c>
      <c r="AE11" s="624"/>
      <c r="AF11" s="624"/>
      <c r="AG11" s="624"/>
      <c r="AH11" s="624"/>
      <c r="AI11" s="624"/>
      <c r="AJ11" s="624"/>
      <c r="AK11" s="625"/>
      <c r="AL11" s="628">
        <v>2.8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88496</v>
      </c>
      <c r="BH11" s="624"/>
      <c r="BI11" s="624"/>
      <c r="BJ11" s="624"/>
      <c r="BK11" s="624"/>
      <c r="BL11" s="624"/>
      <c r="BM11" s="624"/>
      <c r="BN11" s="625"/>
      <c r="BO11" s="626">
        <v>5.5</v>
      </c>
      <c r="BP11" s="626"/>
      <c r="BQ11" s="626"/>
      <c r="BR11" s="626"/>
      <c r="BS11" s="627">
        <v>20550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1286287</v>
      </c>
      <c r="CS11" s="624"/>
      <c r="CT11" s="624"/>
      <c r="CU11" s="624"/>
      <c r="CV11" s="624"/>
      <c r="CW11" s="624"/>
      <c r="CX11" s="624"/>
      <c r="CY11" s="625"/>
      <c r="CZ11" s="626">
        <v>10.6</v>
      </c>
      <c r="DA11" s="626"/>
      <c r="DB11" s="626"/>
      <c r="DC11" s="626"/>
      <c r="DD11" s="632">
        <v>589942</v>
      </c>
      <c r="DE11" s="624"/>
      <c r="DF11" s="624"/>
      <c r="DG11" s="624"/>
      <c r="DH11" s="624"/>
      <c r="DI11" s="624"/>
      <c r="DJ11" s="624"/>
      <c r="DK11" s="624"/>
      <c r="DL11" s="624"/>
      <c r="DM11" s="624"/>
      <c r="DN11" s="624"/>
      <c r="DO11" s="624"/>
      <c r="DP11" s="625"/>
      <c r="DQ11" s="632">
        <v>334719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1246206</v>
      </c>
      <c r="BH12" s="624"/>
      <c r="BI12" s="624"/>
      <c r="BJ12" s="624"/>
      <c r="BK12" s="624"/>
      <c r="BL12" s="624"/>
      <c r="BM12" s="624"/>
      <c r="BN12" s="625"/>
      <c r="BO12" s="626">
        <v>77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203262</v>
      </c>
      <c r="CS12" s="624"/>
      <c r="CT12" s="624"/>
      <c r="CU12" s="624"/>
      <c r="CV12" s="624"/>
      <c r="CW12" s="624"/>
      <c r="CX12" s="624"/>
      <c r="CY12" s="625"/>
      <c r="CZ12" s="626">
        <v>1.7</v>
      </c>
      <c r="DA12" s="626"/>
      <c r="DB12" s="626"/>
      <c r="DC12" s="626"/>
      <c r="DD12" s="632">
        <v>9523</v>
      </c>
      <c r="DE12" s="624"/>
      <c r="DF12" s="624"/>
      <c r="DG12" s="624"/>
      <c r="DH12" s="624"/>
      <c r="DI12" s="624"/>
      <c r="DJ12" s="624"/>
      <c r="DK12" s="624"/>
      <c r="DL12" s="624"/>
      <c r="DM12" s="624"/>
      <c r="DN12" s="624"/>
      <c r="DO12" s="624"/>
      <c r="DP12" s="625"/>
      <c r="DQ12" s="632">
        <v>129692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1177094</v>
      </c>
      <c r="BH13" s="624"/>
      <c r="BI13" s="624"/>
      <c r="BJ13" s="624"/>
      <c r="BK13" s="624"/>
      <c r="BL13" s="624"/>
      <c r="BM13" s="624"/>
      <c r="BN13" s="625"/>
      <c r="BO13" s="626">
        <v>72.7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2688872</v>
      </c>
      <c r="CS13" s="624"/>
      <c r="CT13" s="624"/>
      <c r="CU13" s="624"/>
      <c r="CV13" s="624"/>
      <c r="CW13" s="624"/>
      <c r="CX13" s="624"/>
      <c r="CY13" s="625"/>
      <c r="CZ13" s="626">
        <v>22.1</v>
      </c>
      <c r="DA13" s="626"/>
      <c r="DB13" s="626"/>
      <c r="DC13" s="626"/>
      <c r="DD13" s="632">
        <v>2187300</v>
      </c>
      <c r="DE13" s="624"/>
      <c r="DF13" s="624"/>
      <c r="DG13" s="624"/>
      <c r="DH13" s="624"/>
      <c r="DI13" s="624"/>
      <c r="DJ13" s="624"/>
      <c r="DK13" s="624"/>
      <c r="DL13" s="624"/>
      <c r="DM13" s="624"/>
      <c r="DN13" s="624"/>
      <c r="DO13" s="624"/>
      <c r="DP13" s="625"/>
      <c r="DQ13" s="632">
        <v>566364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17195</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755230</v>
      </c>
      <c r="CS14" s="624"/>
      <c r="CT14" s="624"/>
      <c r="CU14" s="624"/>
      <c r="CV14" s="624"/>
      <c r="CW14" s="624"/>
      <c r="CX14" s="624"/>
      <c r="CY14" s="625"/>
      <c r="CZ14" s="626">
        <v>6.2</v>
      </c>
      <c r="DA14" s="626"/>
      <c r="DB14" s="626"/>
      <c r="DC14" s="626"/>
      <c r="DD14" s="632">
        <v>340878</v>
      </c>
      <c r="DE14" s="624"/>
      <c r="DF14" s="624"/>
      <c r="DG14" s="624"/>
      <c r="DH14" s="624"/>
      <c r="DI14" s="624"/>
      <c r="DJ14" s="624"/>
      <c r="DK14" s="624"/>
      <c r="DL14" s="624"/>
      <c r="DM14" s="624"/>
      <c r="DN14" s="624"/>
      <c r="DO14" s="624"/>
      <c r="DP14" s="625"/>
      <c r="DQ14" s="632">
        <v>354791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8718</v>
      </c>
      <c r="S15" s="624"/>
      <c r="T15" s="624"/>
      <c r="U15" s="624"/>
      <c r="V15" s="624"/>
      <c r="W15" s="624"/>
      <c r="X15" s="624"/>
      <c r="Y15" s="625"/>
      <c r="Z15" s="626">
        <v>0.1</v>
      </c>
      <c r="AA15" s="626"/>
      <c r="AB15" s="626"/>
      <c r="AC15" s="626"/>
      <c r="AD15" s="627">
        <v>8718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29882</v>
      </c>
      <c r="BH15" s="624"/>
      <c r="BI15" s="624"/>
      <c r="BJ15" s="624"/>
      <c r="BK15" s="624"/>
      <c r="BL15" s="624"/>
      <c r="BM15" s="624"/>
      <c r="BN15" s="625"/>
      <c r="BO15" s="626">
        <v>1.8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1235541</v>
      </c>
      <c r="CS15" s="624"/>
      <c r="CT15" s="624"/>
      <c r="CU15" s="624"/>
      <c r="CV15" s="624"/>
      <c r="CW15" s="624"/>
      <c r="CX15" s="624"/>
      <c r="CY15" s="625"/>
      <c r="CZ15" s="626">
        <v>10.199999999999999</v>
      </c>
      <c r="DA15" s="626"/>
      <c r="DB15" s="626"/>
      <c r="DC15" s="626"/>
      <c r="DD15" s="632">
        <v>555646</v>
      </c>
      <c r="DE15" s="624"/>
      <c r="DF15" s="624"/>
      <c r="DG15" s="624"/>
      <c r="DH15" s="624"/>
      <c r="DI15" s="624"/>
      <c r="DJ15" s="624"/>
      <c r="DK15" s="624"/>
      <c r="DL15" s="624"/>
      <c r="DM15" s="624"/>
      <c r="DN15" s="624"/>
      <c r="DO15" s="624"/>
      <c r="DP15" s="625"/>
      <c r="DQ15" s="632">
        <v>563836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12477</v>
      </c>
      <c r="S16" s="624"/>
      <c r="T16" s="624"/>
      <c r="U16" s="624"/>
      <c r="V16" s="624"/>
      <c r="W16" s="624"/>
      <c r="X16" s="624"/>
      <c r="Y16" s="625"/>
      <c r="Z16" s="626">
        <v>0.1</v>
      </c>
      <c r="AA16" s="626"/>
      <c r="AB16" s="626"/>
      <c r="AC16" s="626"/>
      <c r="AD16" s="627">
        <v>12477</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269488</v>
      </c>
      <c r="CS16" s="624"/>
      <c r="CT16" s="624"/>
      <c r="CU16" s="624"/>
      <c r="CV16" s="624"/>
      <c r="CW16" s="624"/>
      <c r="CX16" s="624"/>
      <c r="CY16" s="625"/>
      <c r="CZ16" s="626">
        <v>2.2000000000000002</v>
      </c>
      <c r="DA16" s="626"/>
      <c r="DB16" s="626"/>
      <c r="DC16" s="626"/>
      <c r="DD16" s="632" t="s">
        <v>122</v>
      </c>
      <c r="DE16" s="624"/>
      <c r="DF16" s="624"/>
      <c r="DG16" s="624"/>
      <c r="DH16" s="624"/>
      <c r="DI16" s="624"/>
      <c r="DJ16" s="624"/>
      <c r="DK16" s="624"/>
      <c r="DL16" s="624"/>
      <c r="DM16" s="624"/>
      <c r="DN16" s="624"/>
      <c r="DO16" s="624"/>
      <c r="DP16" s="625"/>
      <c r="DQ16" s="632">
        <v>93619</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22711</v>
      </c>
      <c r="S17" s="624"/>
      <c r="T17" s="624"/>
      <c r="U17" s="624"/>
      <c r="V17" s="624"/>
      <c r="W17" s="624"/>
      <c r="X17" s="624"/>
      <c r="Y17" s="625"/>
      <c r="Z17" s="626">
        <v>0.2</v>
      </c>
      <c r="AA17" s="626"/>
      <c r="AB17" s="626"/>
      <c r="AC17" s="626"/>
      <c r="AD17" s="627">
        <v>22711</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1559462</v>
      </c>
      <c r="CS17" s="624"/>
      <c r="CT17" s="624"/>
      <c r="CU17" s="624"/>
      <c r="CV17" s="624"/>
      <c r="CW17" s="624"/>
      <c r="CX17" s="624"/>
      <c r="CY17" s="625"/>
      <c r="CZ17" s="626">
        <v>12.8</v>
      </c>
      <c r="DA17" s="626"/>
      <c r="DB17" s="626"/>
      <c r="DC17" s="626"/>
      <c r="DD17" s="632" t="s">
        <v>122</v>
      </c>
      <c r="DE17" s="624"/>
      <c r="DF17" s="624"/>
      <c r="DG17" s="624"/>
      <c r="DH17" s="624"/>
      <c r="DI17" s="624"/>
      <c r="DJ17" s="624"/>
      <c r="DK17" s="624"/>
      <c r="DL17" s="624"/>
      <c r="DM17" s="624"/>
      <c r="DN17" s="624"/>
      <c r="DO17" s="624"/>
      <c r="DP17" s="625"/>
      <c r="DQ17" s="632">
        <v>1456662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4417</v>
      </c>
      <c r="S18" s="624"/>
      <c r="T18" s="624"/>
      <c r="U18" s="624"/>
      <c r="V18" s="624"/>
      <c r="W18" s="624"/>
      <c r="X18" s="624"/>
      <c r="Y18" s="625"/>
      <c r="Z18" s="626">
        <v>0</v>
      </c>
      <c r="AA18" s="626"/>
      <c r="AB18" s="626"/>
      <c r="AC18" s="626"/>
      <c r="AD18" s="627">
        <v>4417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18294</v>
      </c>
      <c r="S19" s="624"/>
      <c r="T19" s="624"/>
      <c r="U19" s="624"/>
      <c r="V19" s="624"/>
      <c r="W19" s="624"/>
      <c r="X19" s="624"/>
      <c r="Y19" s="625"/>
      <c r="Z19" s="626">
        <v>0.1</v>
      </c>
      <c r="AA19" s="626"/>
      <c r="AB19" s="626"/>
      <c r="AC19" s="626"/>
      <c r="AD19" s="627">
        <v>18294</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12140566</v>
      </c>
      <c r="CS20" s="624"/>
      <c r="CT20" s="624"/>
      <c r="CU20" s="624"/>
      <c r="CV20" s="624"/>
      <c r="CW20" s="624"/>
      <c r="CX20" s="624"/>
      <c r="CY20" s="625"/>
      <c r="CZ20" s="626">
        <v>100</v>
      </c>
      <c r="DA20" s="626"/>
      <c r="DB20" s="626"/>
      <c r="DC20" s="626"/>
      <c r="DD20" s="632">
        <v>3813541</v>
      </c>
      <c r="DE20" s="624"/>
      <c r="DF20" s="624"/>
      <c r="DG20" s="624"/>
      <c r="DH20" s="624"/>
      <c r="DI20" s="624"/>
      <c r="DJ20" s="624"/>
      <c r="DK20" s="624"/>
      <c r="DL20" s="624"/>
      <c r="DM20" s="624"/>
      <c r="DN20" s="624"/>
      <c r="DO20" s="624"/>
      <c r="DP20" s="625"/>
      <c r="DQ20" s="632">
        <v>5949607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3334695</v>
      </c>
      <c r="S21" s="624"/>
      <c r="T21" s="624"/>
      <c r="U21" s="624"/>
      <c r="V21" s="624"/>
      <c r="W21" s="624"/>
      <c r="X21" s="624"/>
      <c r="Y21" s="625"/>
      <c r="Z21" s="626">
        <v>26.3</v>
      </c>
      <c r="AA21" s="626"/>
      <c r="AB21" s="626"/>
      <c r="AC21" s="626"/>
      <c r="AD21" s="627">
        <v>2612730</v>
      </c>
      <c r="AE21" s="627"/>
      <c r="AF21" s="627"/>
      <c r="AG21" s="627"/>
      <c r="AH21" s="627"/>
      <c r="AI21" s="627"/>
      <c r="AJ21" s="627"/>
      <c r="AK21" s="627"/>
      <c r="AL21" s="628">
        <v>57.8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2612730</v>
      </c>
      <c r="S22" s="624"/>
      <c r="T22" s="624"/>
      <c r="U22" s="624"/>
      <c r="V22" s="624"/>
      <c r="W22" s="624"/>
      <c r="X22" s="624"/>
      <c r="Y22" s="625"/>
      <c r="Z22" s="626">
        <v>20.6</v>
      </c>
      <c r="AA22" s="626"/>
      <c r="AB22" s="626"/>
      <c r="AC22" s="626"/>
      <c r="AD22" s="627">
        <v>2612730</v>
      </c>
      <c r="AE22" s="627"/>
      <c r="AF22" s="627"/>
      <c r="AG22" s="627"/>
      <c r="AH22" s="627"/>
      <c r="AI22" s="627"/>
      <c r="AJ22" s="627"/>
      <c r="AK22" s="627"/>
      <c r="AL22" s="628">
        <v>57.8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721965</v>
      </c>
      <c r="S23" s="624"/>
      <c r="T23" s="624"/>
      <c r="U23" s="624"/>
      <c r="V23" s="624"/>
      <c r="W23" s="624"/>
      <c r="X23" s="624"/>
      <c r="Y23" s="625"/>
      <c r="Z23" s="626">
        <v>5.7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3384139</v>
      </c>
      <c r="CS24" s="613"/>
      <c r="CT24" s="613"/>
      <c r="CU24" s="613"/>
      <c r="CV24" s="613"/>
      <c r="CW24" s="613"/>
      <c r="CX24" s="613"/>
      <c r="CY24" s="614"/>
      <c r="CZ24" s="617">
        <v>27.9</v>
      </c>
      <c r="DA24" s="618"/>
      <c r="DB24" s="618"/>
      <c r="DC24" s="634"/>
      <c r="DD24" s="655">
        <v>2800009</v>
      </c>
      <c r="DE24" s="613"/>
      <c r="DF24" s="613"/>
      <c r="DG24" s="613"/>
      <c r="DH24" s="613"/>
      <c r="DI24" s="613"/>
      <c r="DJ24" s="613"/>
      <c r="DK24" s="614"/>
      <c r="DL24" s="655">
        <v>2383784</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5239944</v>
      </c>
      <c r="S25" s="624"/>
      <c r="T25" s="624"/>
      <c r="U25" s="624"/>
      <c r="V25" s="624"/>
      <c r="W25" s="624"/>
      <c r="X25" s="624"/>
      <c r="Y25" s="625"/>
      <c r="Z25" s="626">
        <v>41.3</v>
      </c>
      <c r="AA25" s="626"/>
      <c r="AB25" s="626"/>
      <c r="AC25" s="626"/>
      <c r="AD25" s="627">
        <v>4517979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1337992</v>
      </c>
      <c r="CS25" s="656"/>
      <c r="CT25" s="656"/>
      <c r="CU25" s="656"/>
      <c r="CV25" s="656"/>
      <c r="CW25" s="656"/>
      <c r="CX25" s="656"/>
      <c r="CY25" s="657"/>
      <c r="CZ25" s="628">
        <v>11</v>
      </c>
      <c r="DA25" s="653"/>
      <c r="DB25" s="653"/>
      <c r="DC25" s="658"/>
      <c r="DD25" s="632">
        <v>1223649</v>
      </c>
      <c r="DE25" s="656"/>
      <c r="DF25" s="656"/>
      <c r="DG25" s="656"/>
      <c r="DH25" s="656"/>
      <c r="DI25" s="656"/>
      <c r="DJ25" s="656"/>
      <c r="DK25" s="657"/>
      <c r="DL25" s="632">
        <v>1192502</v>
      </c>
      <c r="DM25" s="656"/>
      <c r="DN25" s="656"/>
      <c r="DO25" s="656"/>
      <c r="DP25" s="656"/>
      <c r="DQ25" s="656"/>
      <c r="DR25" s="656"/>
      <c r="DS25" s="656"/>
      <c r="DT25" s="656"/>
      <c r="DU25" s="656"/>
      <c r="DV25" s="657"/>
      <c r="DW25" s="628">
        <v>26.3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620</v>
      </c>
      <c r="S26" s="624"/>
      <c r="T26" s="624"/>
      <c r="U26" s="624"/>
      <c r="V26" s="624"/>
      <c r="W26" s="624"/>
      <c r="X26" s="624"/>
      <c r="Y26" s="625"/>
      <c r="Z26" s="626">
        <v>0</v>
      </c>
      <c r="AA26" s="626"/>
      <c r="AB26" s="626"/>
      <c r="AC26" s="626"/>
      <c r="AD26" s="627">
        <v>620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862515</v>
      </c>
      <c r="CS26" s="624"/>
      <c r="CT26" s="624"/>
      <c r="CU26" s="624"/>
      <c r="CV26" s="624"/>
      <c r="CW26" s="624"/>
      <c r="CX26" s="624"/>
      <c r="CY26" s="625"/>
      <c r="CZ26" s="628">
        <v>7.1</v>
      </c>
      <c r="DA26" s="653"/>
      <c r="DB26" s="653"/>
      <c r="DC26" s="658"/>
      <c r="DD26" s="632">
        <v>788880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12383</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1618169</v>
      </c>
      <c r="BH27" s="624"/>
      <c r="BI27" s="624"/>
      <c r="BJ27" s="624"/>
      <c r="BK27" s="624"/>
      <c r="BL27" s="624"/>
      <c r="BM27" s="624"/>
      <c r="BN27" s="625"/>
      <c r="BO27" s="626">
        <v>100</v>
      </c>
      <c r="BP27" s="626"/>
      <c r="BQ27" s="626"/>
      <c r="BR27" s="626"/>
      <c r="BS27" s="627">
        <v>20550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486740</v>
      </c>
      <c r="CS27" s="656"/>
      <c r="CT27" s="656"/>
      <c r="CU27" s="656"/>
      <c r="CV27" s="656"/>
      <c r="CW27" s="656"/>
      <c r="CX27" s="656"/>
      <c r="CY27" s="657"/>
      <c r="CZ27" s="628">
        <v>4</v>
      </c>
      <c r="DA27" s="653"/>
      <c r="DB27" s="653"/>
      <c r="DC27" s="658"/>
      <c r="DD27" s="632">
        <v>119753</v>
      </c>
      <c r="DE27" s="656"/>
      <c r="DF27" s="656"/>
      <c r="DG27" s="656"/>
      <c r="DH27" s="656"/>
      <c r="DI27" s="656"/>
      <c r="DJ27" s="656"/>
      <c r="DK27" s="657"/>
      <c r="DL27" s="632">
        <v>66038</v>
      </c>
      <c r="DM27" s="656"/>
      <c r="DN27" s="656"/>
      <c r="DO27" s="656"/>
      <c r="DP27" s="656"/>
      <c r="DQ27" s="656"/>
      <c r="DR27" s="656"/>
      <c r="DS27" s="656"/>
      <c r="DT27" s="656"/>
      <c r="DU27" s="656"/>
      <c r="DV27" s="657"/>
      <c r="DW27" s="628">
        <v>1.5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139652</v>
      </c>
      <c r="S28" s="624"/>
      <c r="T28" s="624"/>
      <c r="U28" s="624"/>
      <c r="V28" s="624"/>
      <c r="W28" s="624"/>
      <c r="X28" s="624"/>
      <c r="Y28" s="625"/>
      <c r="Z28" s="626">
        <v>1.1000000000000001</v>
      </c>
      <c r="AA28" s="626"/>
      <c r="AB28" s="626"/>
      <c r="AC28" s="626"/>
      <c r="AD28" s="627">
        <v>4420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1559407</v>
      </c>
      <c r="CS28" s="624"/>
      <c r="CT28" s="624"/>
      <c r="CU28" s="624"/>
      <c r="CV28" s="624"/>
      <c r="CW28" s="624"/>
      <c r="CX28" s="624"/>
      <c r="CY28" s="625"/>
      <c r="CZ28" s="628">
        <v>12.8</v>
      </c>
      <c r="DA28" s="653"/>
      <c r="DB28" s="653"/>
      <c r="DC28" s="658"/>
      <c r="DD28" s="632">
        <v>1456607</v>
      </c>
      <c r="DE28" s="624"/>
      <c r="DF28" s="624"/>
      <c r="DG28" s="624"/>
      <c r="DH28" s="624"/>
      <c r="DI28" s="624"/>
      <c r="DJ28" s="624"/>
      <c r="DK28" s="625"/>
      <c r="DL28" s="632">
        <v>1125244</v>
      </c>
      <c r="DM28" s="624"/>
      <c r="DN28" s="624"/>
      <c r="DO28" s="624"/>
      <c r="DP28" s="624"/>
      <c r="DQ28" s="624"/>
      <c r="DR28" s="624"/>
      <c r="DS28" s="624"/>
      <c r="DT28" s="624"/>
      <c r="DU28" s="624"/>
      <c r="DV28" s="625"/>
      <c r="DW28" s="628">
        <v>24.8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2390</v>
      </c>
      <c r="S29" s="624"/>
      <c r="T29" s="624"/>
      <c r="U29" s="624"/>
      <c r="V29" s="624"/>
      <c r="W29" s="624"/>
      <c r="X29" s="624"/>
      <c r="Y29" s="625"/>
      <c r="Z29" s="626">
        <v>0</v>
      </c>
      <c r="AA29" s="626"/>
      <c r="AB29" s="626"/>
      <c r="AC29" s="626"/>
      <c r="AD29" s="627">
        <v>26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1559359</v>
      </c>
      <c r="CS29" s="656"/>
      <c r="CT29" s="656"/>
      <c r="CU29" s="656"/>
      <c r="CV29" s="656"/>
      <c r="CW29" s="656"/>
      <c r="CX29" s="656"/>
      <c r="CY29" s="657"/>
      <c r="CZ29" s="628">
        <v>12.8</v>
      </c>
      <c r="DA29" s="653"/>
      <c r="DB29" s="653"/>
      <c r="DC29" s="658"/>
      <c r="DD29" s="632">
        <v>1456559</v>
      </c>
      <c r="DE29" s="656"/>
      <c r="DF29" s="656"/>
      <c r="DG29" s="656"/>
      <c r="DH29" s="656"/>
      <c r="DI29" s="656"/>
      <c r="DJ29" s="656"/>
      <c r="DK29" s="657"/>
      <c r="DL29" s="632">
        <v>1125196</v>
      </c>
      <c r="DM29" s="656"/>
      <c r="DN29" s="656"/>
      <c r="DO29" s="656"/>
      <c r="DP29" s="656"/>
      <c r="DQ29" s="656"/>
      <c r="DR29" s="656"/>
      <c r="DS29" s="656"/>
      <c r="DT29" s="656"/>
      <c r="DU29" s="656"/>
      <c r="DV29" s="657"/>
      <c r="DW29" s="628">
        <v>24.8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1707693</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1538954</v>
      </c>
      <c r="CS30" s="624"/>
      <c r="CT30" s="624"/>
      <c r="CU30" s="624"/>
      <c r="CV30" s="624"/>
      <c r="CW30" s="624"/>
      <c r="CX30" s="624"/>
      <c r="CY30" s="625"/>
      <c r="CZ30" s="628">
        <v>12.7</v>
      </c>
      <c r="DA30" s="653"/>
      <c r="DB30" s="653"/>
      <c r="DC30" s="658"/>
      <c r="DD30" s="632">
        <v>1436154</v>
      </c>
      <c r="DE30" s="624"/>
      <c r="DF30" s="624"/>
      <c r="DG30" s="624"/>
      <c r="DH30" s="624"/>
      <c r="DI30" s="624"/>
      <c r="DJ30" s="624"/>
      <c r="DK30" s="625"/>
      <c r="DL30" s="632">
        <v>1104791</v>
      </c>
      <c r="DM30" s="624"/>
      <c r="DN30" s="624"/>
      <c r="DO30" s="624"/>
      <c r="DP30" s="624"/>
      <c r="DQ30" s="624"/>
      <c r="DR30" s="624"/>
      <c r="DS30" s="624"/>
      <c r="DT30" s="624"/>
      <c r="DU30" s="624"/>
      <c r="DV30" s="625"/>
      <c r="DW30" s="628">
        <v>24.3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99.9</v>
      </c>
      <c r="BH31" s="667"/>
      <c r="BI31" s="667"/>
      <c r="BJ31" s="667"/>
      <c r="BK31" s="667"/>
      <c r="BL31" s="667"/>
      <c r="BM31" s="618">
        <v>99.2</v>
      </c>
      <c r="BN31" s="667"/>
      <c r="BO31" s="667"/>
      <c r="BP31" s="667"/>
      <c r="BQ31" s="668"/>
      <c r="BR31" s="670">
        <v>99.9</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20405</v>
      </c>
      <c r="CS31" s="656"/>
      <c r="CT31" s="656"/>
      <c r="CU31" s="656"/>
      <c r="CV31" s="656"/>
      <c r="CW31" s="656"/>
      <c r="CX31" s="656"/>
      <c r="CY31" s="657"/>
      <c r="CZ31" s="628">
        <v>0.2</v>
      </c>
      <c r="DA31" s="653"/>
      <c r="DB31" s="653"/>
      <c r="DC31" s="658"/>
      <c r="DD31" s="632">
        <v>20405</v>
      </c>
      <c r="DE31" s="656"/>
      <c r="DF31" s="656"/>
      <c r="DG31" s="656"/>
      <c r="DH31" s="656"/>
      <c r="DI31" s="656"/>
      <c r="DJ31" s="656"/>
      <c r="DK31" s="657"/>
      <c r="DL31" s="632">
        <v>20405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845756</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99.5</v>
      </c>
      <c r="BN32" s="656"/>
      <c r="BO32" s="656"/>
      <c r="BP32" s="656"/>
      <c r="BQ32" s="669"/>
      <c r="BR32" s="680">
        <v>99.8</v>
      </c>
      <c r="BS32" s="656"/>
      <c r="BT32" s="656"/>
      <c r="BU32" s="656"/>
      <c r="BV32" s="656"/>
      <c r="BW32" s="656"/>
      <c r="BX32" s="629">
        <v>99.5</v>
      </c>
      <c r="BY32" s="656"/>
      <c r="BZ32" s="656"/>
      <c r="CA32" s="656"/>
      <c r="CB32" s="669"/>
      <c r="CD32" s="665"/>
      <c r="CE32" s="666"/>
      <c r="CF32" s="620" t="s">
        <v>304</v>
      </c>
      <c r="CG32" s="621"/>
      <c r="CH32" s="621"/>
      <c r="CI32" s="621"/>
      <c r="CJ32" s="621"/>
      <c r="CK32" s="621"/>
      <c r="CL32" s="621"/>
      <c r="CM32" s="621"/>
      <c r="CN32" s="621"/>
      <c r="CO32" s="621"/>
      <c r="CP32" s="621"/>
      <c r="CQ32" s="622"/>
      <c r="CR32" s="623">
        <v>48</v>
      </c>
      <c r="CS32" s="624"/>
      <c r="CT32" s="624"/>
      <c r="CU32" s="624"/>
      <c r="CV32" s="624"/>
      <c r="CW32" s="624"/>
      <c r="CX32" s="624"/>
      <c r="CY32" s="625"/>
      <c r="CZ32" s="628">
        <v>0</v>
      </c>
      <c r="DA32" s="653"/>
      <c r="DB32" s="653"/>
      <c r="DC32" s="658"/>
      <c r="DD32" s="632">
        <v>48</v>
      </c>
      <c r="DE32" s="624"/>
      <c r="DF32" s="624"/>
      <c r="DG32" s="624"/>
      <c r="DH32" s="624"/>
      <c r="DI32" s="624"/>
      <c r="DJ32" s="624"/>
      <c r="DK32" s="625"/>
      <c r="DL32" s="632">
        <v>48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81231</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v>
      </c>
      <c r="BN33" s="682"/>
      <c r="BO33" s="682"/>
      <c r="BP33" s="682"/>
      <c r="BQ33" s="684"/>
      <c r="BR33" s="681">
        <v>99.9</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4653043</v>
      </c>
      <c r="CS33" s="656"/>
      <c r="CT33" s="656"/>
      <c r="CU33" s="656"/>
      <c r="CV33" s="656"/>
      <c r="CW33" s="656"/>
      <c r="CX33" s="656"/>
      <c r="CY33" s="657"/>
      <c r="CZ33" s="628">
        <v>38.299999999999997</v>
      </c>
      <c r="DA33" s="653"/>
      <c r="DB33" s="653"/>
      <c r="DC33" s="658"/>
      <c r="DD33" s="632">
        <v>2639154</v>
      </c>
      <c r="DE33" s="656"/>
      <c r="DF33" s="656"/>
      <c r="DG33" s="656"/>
      <c r="DH33" s="656"/>
      <c r="DI33" s="656"/>
      <c r="DJ33" s="656"/>
      <c r="DK33" s="657"/>
      <c r="DL33" s="632">
        <v>1661289</v>
      </c>
      <c r="DM33" s="656"/>
      <c r="DN33" s="656"/>
      <c r="DO33" s="656"/>
      <c r="DP33" s="656"/>
      <c r="DQ33" s="656"/>
      <c r="DR33" s="656"/>
      <c r="DS33" s="656"/>
      <c r="DT33" s="656"/>
      <c r="DU33" s="656"/>
      <c r="DV33" s="657"/>
      <c r="DW33" s="628">
        <v>36.6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633561</v>
      </c>
      <c r="S34" s="624"/>
      <c r="T34" s="624"/>
      <c r="U34" s="624"/>
      <c r="V34" s="624"/>
      <c r="W34" s="624"/>
      <c r="X34" s="624"/>
      <c r="Y34" s="625"/>
      <c r="Z34" s="626">
        <v>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1426507</v>
      </c>
      <c r="CS34" s="624"/>
      <c r="CT34" s="624"/>
      <c r="CU34" s="624"/>
      <c r="CV34" s="624"/>
      <c r="CW34" s="624"/>
      <c r="CX34" s="624"/>
      <c r="CY34" s="625"/>
      <c r="CZ34" s="628">
        <v>11.7</v>
      </c>
      <c r="DA34" s="653"/>
      <c r="DB34" s="653"/>
      <c r="DC34" s="658"/>
      <c r="DD34" s="632">
        <v>670565</v>
      </c>
      <c r="DE34" s="624"/>
      <c r="DF34" s="624"/>
      <c r="DG34" s="624"/>
      <c r="DH34" s="624"/>
      <c r="DI34" s="624"/>
      <c r="DJ34" s="624"/>
      <c r="DK34" s="625"/>
      <c r="DL34" s="632">
        <v>505764</v>
      </c>
      <c r="DM34" s="624"/>
      <c r="DN34" s="624"/>
      <c r="DO34" s="624"/>
      <c r="DP34" s="624"/>
      <c r="DQ34" s="624"/>
      <c r="DR34" s="624"/>
      <c r="DS34" s="624"/>
      <c r="DT34" s="624"/>
      <c r="DU34" s="624"/>
      <c r="DV34" s="625"/>
      <c r="DW34" s="628">
        <v>11.1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1201075</v>
      </c>
      <c r="S35" s="624"/>
      <c r="T35" s="624"/>
      <c r="U35" s="624"/>
      <c r="V35" s="624"/>
      <c r="W35" s="624"/>
      <c r="X35" s="624"/>
      <c r="Y35" s="625"/>
      <c r="Z35" s="626">
        <v>9.5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201727</v>
      </c>
      <c r="CS35" s="656"/>
      <c r="CT35" s="656"/>
      <c r="CU35" s="656"/>
      <c r="CV35" s="656"/>
      <c r="CW35" s="656"/>
      <c r="CX35" s="656"/>
      <c r="CY35" s="657"/>
      <c r="CZ35" s="628">
        <v>1.7</v>
      </c>
      <c r="DA35" s="653"/>
      <c r="DB35" s="653"/>
      <c r="DC35" s="658"/>
      <c r="DD35" s="632">
        <v>123068</v>
      </c>
      <c r="DE35" s="656"/>
      <c r="DF35" s="656"/>
      <c r="DG35" s="656"/>
      <c r="DH35" s="656"/>
      <c r="DI35" s="656"/>
      <c r="DJ35" s="656"/>
      <c r="DK35" s="657"/>
      <c r="DL35" s="632">
        <v>115584</v>
      </c>
      <c r="DM35" s="656"/>
      <c r="DN35" s="656"/>
      <c r="DO35" s="656"/>
      <c r="DP35" s="656"/>
      <c r="DQ35" s="656"/>
      <c r="DR35" s="656"/>
      <c r="DS35" s="656"/>
      <c r="DT35" s="656"/>
      <c r="DU35" s="656"/>
      <c r="DV35" s="657"/>
      <c r="DW35" s="628">
        <v>2.5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642984</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707296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3131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1724223</v>
      </c>
      <c r="CS36" s="624"/>
      <c r="CT36" s="624"/>
      <c r="CU36" s="624"/>
      <c r="CV36" s="624"/>
      <c r="CW36" s="624"/>
      <c r="CX36" s="624"/>
      <c r="CY36" s="625"/>
      <c r="CZ36" s="628">
        <v>14.2</v>
      </c>
      <c r="DA36" s="653"/>
      <c r="DB36" s="653"/>
      <c r="DC36" s="658"/>
      <c r="DD36" s="632">
        <v>1135066</v>
      </c>
      <c r="DE36" s="624"/>
      <c r="DF36" s="624"/>
      <c r="DG36" s="624"/>
      <c r="DH36" s="624"/>
      <c r="DI36" s="624"/>
      <c r="DJ36" s="624"/>
      <c r="DK36" s="625"/>
      <c r="DL36" s="632">
        <v>730606</v>
      </c>
      <c r="DM36" s="624"/>
      <c r="DN36" s="624"/>
      <c r="DO36" s="624"/>
      <c r="DP36" s="624"/>
      <c r="DQ36" s="624"/>
      <c r="DR36" s="624"/>
      <c r="DS36" s="624"/>
      <c r="DT36" s="624"/>
      <c r="DU36" s="624"/>
      <c r="DV36" s="625"/>
      <c r="DW36" s="628">
        <v>16.100000000000001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191566</v>
      </c>
      <c r="S37" s="624"/>
      <c r="T37" s="624"/>
      <c r="U37" s="624"/>
      <c r="V37" s="624"/>
      <c r="W37" s="624"/>
      <c r="X37" s="624"/>
      <c r="Y37" s="625"/>
      <c r="Z37" s="626">
        <v>1.5</v>
      </c>
      <c r="AA37" s="626"/>
      <c r="AB37" s="626"/>
      <c r="AC37" s="626"/>
      <c r="AD37" s="627">
        <v>624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310020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3131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471676</v>
      </c>
      <c r="CS37" s="656"/>
      <c r="CT37" s="656"/>
      <c r="CU37" s="656"/>
      <c r="CV37" s="656"/>
      <c r="CW37" s="656"/>
      <c r="CX37" s="656"/>
      <c r="CY37" s="657"/>
      <c r="CZ37" s="628">
        <v>3.9</v>
      </c>
      <c r="DA37" s="653"/>
      <c r="DB37" s="653"/>
      <c r="DC37" s="658"/>
      <c r="DD37" s="632">
        <v>391676</v>
      </c>
      <c r="DE37" s="656"/>
      <c r="DF37" s="656"/>
      <c r="DG37" s="656"/>
      <c r="DH37" s="656"/>
      <c r="DI37" s="656"/>
      <c r="DJ37" s="656"/>
      <c r="DK37" s="657"/>
      <c r="DL37" s="632">
        <v>391676</v>
      </c>
      <c r="DM37" s="656"/>
      <c r="DN37" s="656"/>
      <c r="DO37" s="656"/>
      <c r="DP37" s="656"/>
      <c r="DQ37" s="656"/>
      <c r="DR37" s="656"/>
      <c r="DS37" s="656"/>
      <c r="DT37" s="656"/>
      <c r="DU37" s="656"/>
      <c r="DV37" s="657"/>
      <c r="DW37" s="628">
        <v>8.6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1993200</v>
      </c>
      <c r="S38" s="624"/>
      <c r="T38" s="624"/>
      <c r="U38" s="624"/>
      <c r="V38" s="624"/>
      <c r="W38" s="624"/>
      <c r="X38" s="624"/>
      <c r="Y38" s="625"/>
      <c r="Z38" s="626">
        <v>15.7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131390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589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265886</v>
      </c>
      <c r="CS38" s="624"/>
      <c r="CT38" s="624"/>
      <c r="CU38" s="624"/>
      <c r="CV38" s="624"/>
      <c r="CW38" s="624"/>
      <c r="CX38" s="624"/>
      <c r="CY38" s="625"/>
      <c r="CZ38" s="628">
        <v>2.2000000000000002</v>
      </c>
      <c r="DA38" s="653"/>
      <c r="DB38" s="653"/>
      <c r="DC38" s="658"/>
      <c r="DD38" s="632">
        <v>220961</v>
      </c>
      <c r="DE38" s="624"/>
      <c r="DF38" s="624"/>
      <c r="DG38" s="624"/>
      <c r="DH38" s="624"/>
      <c r="DI38" s="624"/>
      <c r="DJ38" s="624"/>
      <c r="DK38" s="625"/>
      <c r="DL38" s="632">
        <v>176739</v>
      </c>
      <c r="DM38" s="624"/>
      <c r="DN38" s="624"/>
      <c r="DO38" s="624"/>
      <c r="DP38" s="624"/>
      <c r="DQ38" s="624"/>
      <c r="DR38" s="624"/>
      <c r="DS38" s="624"/>
      <c r="DT38" s="624"/>
      <c r="DU38" s="624"/>
      <c r="DV38" s="625"/>
      <c r="DW38" s="628">
        <v>3.9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21107</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1002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732713</v>
      </c>
      <c r="CS39" s="656"/>
      <c r="CT39" s="656"/>
      <c r="CU39" s="656"/>
      <c r="CV39" s="656"/>
      <c r="CW39" s="656"/>
      <c r="CX39" s="656"/>
      <c r="CY39" s="657"/>
      <c r="CZ39" s="628">
        <v>6</v>
      </c>
      <c r="DA39" s="653"/>
      <c r="DB39" s="653"/>
      <c r="DC39" s="658"/>
      <c r="DD39" s="632">
        <v>247001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156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301987</v>
      </c>
      <c r="CS40" s="624"/>
      <c r="CT40" s="624"/>
      <c r="CU40" s="624"/>
      <c r="CV40" s="624"/>
      <c r="CW40" s="624"/>
      <c r="CX40" s="624"/>
      <c r="CY40" s="625"/>
      <c r="CZ40" s="628">
        <v>2.5</v>
      </c>
      <c r="DA40" s="653"/>
      <c r="DB40" s="653"/>
      <c r="DC40" s="658"/>
      <c r="DD40" s="632">
        <v>242493</v>
      </c>
      <c r="DE40" s="624"/>
      <c r="DF40" s="624"/>
      <c r="DG40" s="624"/>
      <c r="DH40" s="624"/>
      <c r="DI40" s="624"/>
      <c r="DJ40" s="624"/>
      <c r="DK40" s="625"/>
      <c r="DL40" s="632">
        <v>132596</v>
      </c>
      <c r="DM40" s="624"/>
      <c r="DN40" s="624"/>
      <c r="DO40" s="624"/>
      <c r="DP40" s="624"/>
      <c r="DQ40" s="624"/>
      <c r="DR40" s="624"/>
      <c r="DS40" s="624"/>
      <c r="DT40" s="624"/>
      <c r="DU40" s="624"/>
      <c r="DV40" s="625"/>
      <c r="DW40" s="628">
        <v>2.9</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12692055</v>
      </c>
      <c r="S41" s="696"/>
      <c r="T41" s="696"/>
      <c r="U41" s="696"/>
      <c r="V41" s="696"/>
      <c r="W41" s="696"/>
      <c r="X41" s="696"/>
      <c r="Y41" s="700"/>
      <c r="Z41" s="701">
        <v>100</v>
      </c>
      <c r="AA41" s="701"/>
      <c r="AB41" s="701"/>
      <c r="AC41" s="701"/>
      <c r="AD41" s="702">
        <v>4523669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44505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200274</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4103384</v>
      </c>
      <c r="CS42" s="656"/>
      <c r="CT42" s="656"/>
      <c r="CU42" s="656"/>
      <c r="CV42" s="656"/>
      <c r="CW42" s="656"/>
      <c r="CX42" s="656"/>
      <c r="CY42" s="657"/>
      <c r="CZ42" s="628">
        <v>33.799999999999997</v>
      </c>
      <c r="DA42" s="653"/>
      <c r="DB42" s="653"/>
      <c r="DC42" s="658"/>
      <c r="DD42" s="632">
        <v>510444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3813541</v>
      </c>
      <c r="CS44" s="624"/>
      <c r="CT44" s="624"/>
      <c r="CU44" s="624"/>
      <c r="CV44" s="624"/>
      <c r="CW44" s="624"/>
      <c r="CX44" s="624"/>
      <c r="CY44" s="625"/>
      <c r="CZ44" s="628">
        <v>31.4</v>
      </c>
      <c r="DA44" s="629"/>
      <c r="DB44" s="629"/>
      <c r="DC44" s="635"/>
      <c r="DD44" s="632">
        <v>396470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2485358</v>
      </c>
      <c r="CS45" s="656"/>
      <c r="CT45" s="656"/>
      <c r="CU45" s="656"/>
      <c r="CV45" s="656"/>
      <c r="CW45" s="656"/>
      <c r="CX45" s="656"/>
      <c r="CY45" s="657"/>
      <c r="CZ45" s="628">
        <v>20.5</v>
      </c>
      <c r="DA45" s="653"/>
      <c r="DB45" s="653"/>
      <c r="DC45" s="658"/>
      <c r="DD45" s="632">
        <v>128064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1328183</v>
      </c>
      <c r="CS46" s="624"/>
      <c r="CT46" s="624"/>
      <c r="CU46" s="624"/>
      <c r="CV46" s="624"/>
      <c r="CW46" s="624"/>
      <c r="CX46" s="624"/>
      <c r="CY46" s="625"/>
      <c r="CZ46" s="628">
        <v>10.9</v>
      </c>
      <c r="DA46" s="629"/>
      <c r="DB46" s="629"/>
      <c r="DC46" s="635"/>
      <c r="DD46" s="632">
        <v>268406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269488</v>
      </c>
      <c r="CS47" s="656"/>
      <c r="CT47" s="656"/>
      <c r="CU47" s="656"/>
      <c r="CV47" s="656"/>
      <c r="CW47" s="656"/>
      <c r="CX47" s="656"/>
      <c r="CY47" s="657"/>
      <c r="CZ47" s="628">
        <v>2.2000000000000002</v>
      </c>
      <c r="DA47" s="653"/>
      <c r="DB47" s="653"/>
      <c r="DC47" s="658"/>
      <c r="DD47" s="632">
        <v>93619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v>20355</v>
      </c>
      <c r="CS48" s="624"/>
      <c r="CT48" s="624"/>
      <c r="CU48" s="624"/>
      <c r="CV48" s="624"/>
      <c r="CW48" s="624"/>
      <c r="CX48" s="624"/>
      <c r="CY48" s="625"/>
      <c r="CZ48" s="628">
        <v>0.2</v>
      </c>
      <c r="DA48" s="629"/>
      <c r="DB48" s="629"/>
      <c r="DC48" s="635"/>
      <c r="DD48" s="632">
        <v>20355</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12140566</v>
      </c>
      <c r="CS49" s="682"/>
      <c r="CT49" s="682"/>
      <c r="CU49" s="682"/>
      <c r="CV49" s="682"/>
      <c r="CW49" s="682"/>
      <c r="CX49" s="682"/>
      <c r="CY49" s="711"/>
      <c r="CZ49" s="703">
        <v>100</v>
      </c>
      <c r="DA49" s="712"/>
      <c r="DB49" s="712"/>
      <c r="DC49" s="713"/>
      <c r="DD49" s="714">
        <v>5949607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MUR4Qu9WwQwsopgRCp0nK4HruDbJLWPvozUNJj4crWAueSyaCr9YdJEjWDm6x2DTKLoYeATonPU1MIb4s1IA==" saltValue="0IumJ/s4alJ6YpSZ0iaP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12692</v>
      </c>
      <c r="R7" s="753"/>
      <c r="S7" s="753"/>
      <c r="T7" s="753"/>
      <c r="U7" s="753"/>
      <c r="V7" s="753">
        <v>12141</v>
      </c>
      <c r="W7" s="753"/>
      <c r="X7" s="753"/>
      <c r="Y7" s="753"/>
      <c r="Z7" s="753"/>
      <c r="AA7" s="753">
        <v>551</v>
      </c>
      <c r="AB7" s="753"/>
      <c r="AC7" s="753"/>
      <c r="AD7" s="753"/>
      <c r="AE7" s="754"/>
      <c r="AF7" s="755">
        <v>311</v>
      </c>
      <c r="AG7" s="756"/>
      <c r="AH7" s="756"/>
      <c r="AI7" s="756"/>
      <c r="AJ7" s="757"/>
      <c r="AK7" s="758">
        <v>1201</v>
      </c>
      <c r="AL7" s="759"/>
      <c r="AM7" s="759"/>
      <c r="AN7" s="759"/>
      <c r="AO7" s="759"/>
      <c r="AP7" s="759">
        <v>12020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0</v>
      </c>
      <c r="CI7" s="744"/>
      <c r="CJ7" s="744"/>
      <c r="CK7" s="744"/>
      <c r="CL7" s="745"/>
      <c r="CM7" s="743">
        <v>77</v>
      </c>
      <c r="CN7" s="744"/>
      <c r="CO7" s="744"/>
      <c r="CP7" s="744"/>
      <c r="CQ7" s="745"/>
      <c r="CR7" s="743">
        <v>10</v>
      </c>
      <c r="CS7" s="744"/>
      <c r="CT7" s="744"/>
      <c r="CU7" s="744"/>
      <c r="CV7" s="745"/>
      <c r="CW7" s="743" t="s">
        <v>486</v>
      </c>
      <c r="CX7" s="744"/>
      <c r="CY7" s="744"/>
      <c r="CZ7" s="744"/>
      <c r="DA7" s="745"/>
      <c r="DB7" s="743">
        <v>67</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t="s">
        <v>548</v>
      </c>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12692</v>
      </c>
      <c r="R23" s="793"/>
      <c r="S23" s="793"/>
      <c r="T23" s="793"/>
      <c r="U23" s="793"/>
      <c r="V23" s="793">
        <v>12141</v>
      </c>
      <c r="W23" s="793"/>
      <c r="X23" s="793"/>
      <c r="Y23" s="793"/>
      <c r="Z23" s="793"/>
      <c r="AA23" s="793">
        <v>551</v>
      </c>
      <c r="AB23" s="793"/>
      <c r="AC23" s="793"/>
      <c r="AD23" s="793"/>
      <c r="AE23" s="794"/>
      <c r="AF23" s="795">
        <v>311</v>
      </c>
      <c r="AG23" s="793"/>
      <c r="AH23" s="793"/>
      <c r="AI23" s="793"/>
      <c r="AJ23" s="796"/>
      <c r="AK23" s="797"/>
      <c r="AL23" s="798"/>
      <c r="AM23" s="798"/>
      <c r="AN23" s="798"/>
      <c r="AO23" s="798"/>
      <c r="AP23" s="793">
        <v>12020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628</v>
      </c>
      <c r="R28" s="823"/>
      <c r="S28" s="823"/>
      <c r="T28" s="823"/>
      <c r="U28" s="823"/>
      <c r="V28" s="823">
        <v>624</v>
      </c>
      <c r="W28" s="823"/>
      <c r="X28" s="823"/>
      <c r="Y28" s="823"/>
      <c r="Z28" s="823"/>
      <c r="AA28" s="823">
        <v>3</v>
      </c>
      <c r="AB28" s="823"/>
      <c r="AC28" s="823"/>
      <c r="AD28" s="823"/>
      <c r="AE28" s="824"/>
      <c r="AF28" s="825">
        <v>3</v>
      </c>
      <c r="AG28" s="823"/>
      <c r="AH28" s="823"/>
      <c r="AI28" s="823"/>
      <c r="AJ28" s="826"/>
      <c r="AK28" s="827">
        <v>60</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110</v>
      </c>
      <c r="R29" s="784"/>
      <c r="S29" s="784"/>
      <c r="T29" s="784"/>
      <c r="U29" s="784"/>
      <c r="V29" s="784">
        <v>103</v>
      </c>
      <c r="W29" s="784"/>
      <c r="X29" s="784"/>
      <c r="Y29" s="784"/>
      <c r="Z29" s="784"/>
      <c r="AA29" s="785">
        <v>6</v>
      </c>
      <c r="AB29" s="787"/>
      <c r="AC29" s="787"/>
      <c r="AD29" s="787"/>
      <c r="AE29" s="788"/>
      <c r="AF29" s="786">
        <v>6</v>
      </c>
      <c r="AG29" s="787"/>
      <c r="AH29" s="787"/>
      <c r="AI29" s="787"/>
      <c r="AJ29" s="788"/>
      <c r="AK29" s="834">
        <v>27</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634</v>
      </c>
      <c r="R30" s="784"/>
      <c r="S30" s="784"/>
      <c r="T30" s="784"/>
      <c r="U30" s="784"/>
      <c r="V30" s="784">
        <v>634</v>
      </c>
      <c r="W30" s="784"/>
      <c r="X30" s="784"/>
      <c r="Y30" s="784"/>
      <c r="Z30" s="784"/>
      <c r="AA30" s="785">
        <v>0</v>
      </c>
      <c r="AB30" s="787"/>
      <c r="AC30" s="787"/>
      <c r="AD30" s="787"/>
      <c r="AE30" s="788"/>
      <c r="AF30" s="786">
        <v>0</v>
      </c>
      <c r="AG30" s="787"/>
      <c r="AH30" s="787"/>
      <c r="AI30" s="787"/>
      <c r="AJ30" s="788"/>
      <c r="AK30" s="834">
        <v>96</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45</v>
      </c>
      <c r="R31" s="784"/>
      <c r="S31" s="784"/>
      <c r="T31" s="784"/>
      <c r="U31" s="784"/>
      <c r="V31" s="784">
        <v>45</v>
      </c>
      <c r="W31" s="784"/>
      <c r="X31" s="784"/>
      <c r="Y31" s="784"/>
      <c r="Z31" s="784"/>
      <c r="AA31" s="785" t="s">
        <v>546</v>
      </c>
      <c r="AB31" s="787"/>
      <c r="AC31" s="787"/>
      <c r="AD31" s="787"/>
      <c r="AE31" s="788"/>
      <c r="AF31" s="786" t="s">
        <v>122</v>
      </c>
      <c r="AG31" s="787"/>
      <c r="AH31" s="787"/>
      <c r="AI31" s="787"/>
      <c r="AJ31" s="788"/>
      <c r="AK31" s="834">
        <v>44</v>
      </c>
      <c r="AL31" s="830"/>
      <c r="AM31" s="830"/>
      <c r="AN31" s="830"/>
      <c r="AO31" s="830"/>
      <c r="AP31" s="830" t="s">
        <v>546</v>
      </c>
      <c r="AQ31" s="830"/>
      <c r="AR31" s="830"/>
      <c r="AS31" s="830"/>
      <c r="AT31" s="830"/>
      <c r="AU31" s="830" t="s">
        <v>546</v>
      </c>
      <c r="AV31" s="830"/>
      <c r="AW31" s="830"/>
      <c r="AX31" s="830"/>
      <c r="AY31" s="830"/>
      <c r="AZ31" s="831" t="s">
        <v>546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377</v>
      </c>
      <c r="R32" s="784"/>
      <c r="S32" s="784"/>
      <c r="T32" s="784"/>
      <c r="U32" s="784"/>
      <c r="V32" s="784">
        <v>452</v>
      </c>
      <c r="W32" s="784"/>
      <c r="X32" s="784"/>
      <c r="Y32" s="784"/>
      <c r="Z32" s="784"/>
      <c r="AA32" s="785">
        <v>-75</v>
      </c>
      <c r="AB32" s="787"/>
      <c r="AC32" s="787"/>
      <c r="AD32" s="787"/>
      <c r="AE32" s="788"/>
      <c r="AF32" s="786">
        <v>63</v>
      </c>
      <c r="AG32" s="787"/>
      <c r="AH32" s="787"/>
      <c r="AI32" s="787"/>
      <c r="AJ32" s="788"/>
      <c r="AK32" s="834">
        <v>417</v>
      </c>
      <c r="AL32" s="830"/>
      <c r="AM32" s="830"/>
      <c r="AN32" s="830"/>
      <c r="AO32" s="830"/>
      <c r="AP32" s="830">
        <v>5011</v>
      </c>
      <c r="AQ32" s="830"/>
      <c r="AR32" s="830"/>
      <c r="AS32" s="830"/>
      <c r="AT32" s="830"/>
      <c r="AU32" s="830">
        <v>2861</v>
      </c>
      <c r="AV32" s="830"/>
      <c r="AW32" s="830"/>
      <c r="AX32" s="830"/>
      <c r="AY32" s="830"/>
      <c r="AZ32" s="831" t="s">
        <v>546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237</v>
      </c>
      <c r="R33" s="784"/>
      <c r="S33" s="784"/>
      <c r="T33" s="784"/>
      <c r="U33" s="784"/>
      <c r="V33" s="784">
        <v>226</v>
      </c>
      <c r="W33" s="784"/>
      <c r="X33" s="784"/>
      <c r="Y33" s="784"/>
      <c r="Z33" s="784"/>
      <c r="AA33" s="785">
        <v>11</v>
      </c>
      <c r="AB33" s="787"/>
      <c r="AC33" s="787"/>
      <c r="AD33" s="787"/>
      <c r="AE33" s="788"/>
      <c r="AF33" s="786">
        <v>30</v>
      </c>
      <c r="AG33" s="787"/>
      <c r="AH33" s="787"/>
      <c r="AI33" s="787"/>
      <c r="AJ33" s="788"/>
      <c r="AK33" s="834">
        <v>133</v>
      </c>
      <c r="AL33" s="830"/>
      <c r="AM33" s="830"/>
      <c r="AN33" s="830"/>
      <c r="AO33" s="830"/>
      <c r="AP33" s="830">
        <v>884</v>
      </c>
      <c r="AQ33" s="830"/>
      <c r="AR33" s="830"/>
      <c r="AS33" s="830"/>
      <c r="AT33" s="830"/>
      <c r="AU33" s="830">
        <v>825</v>
      </c>
      <c r="AV33" s="830"/>
      <c r="AW33" s="830"/>
      <c r="AX33" s="830"/>
      <c r="AY33" s="830"/>
      <c r="AZ33" s="831" t="s">
        <v>546</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103</v>
      </c>
      <c r="AG63" s="844"/>
      <c r="AH63" s="844"/>
      <c r="AI63" s="844"/>
      <c r="AJ63" s="845"/>
      <c r="AK63" s="846"/>
      <c r="AL63" s="841"/>
      <c r="AM63" s="841"/>
      <c r="AN63" s="841"/>
      <c r="AO63" s="841"/>
      <c r="AP63" s="844">
        <v>5895</v>
      </c>
      <c r="AQ63" s="844"/>
      <c r="AR63" s="844"/>
      <c r="AS63" s="844"/>
      <c r="AT63" s="844"/>
      <c r="AU63" s="844">
        <v>3686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271</v>
      </c>
      <c r="R68" s="866"/>
      <c r="S68" s="866"/>
      <c r="T68" s="866"/>
      <c r="U68" s="866"/>
      <c r="V68" s="866">
        <v>265</v>
      </c>
      <c r="W68" s="866"/>
      <c r="X68" s="866"/>
      <c r="Y68" s="866"/>
      <c r="Z68" s="866"/>
      <c r="AA68" s="866">
        <v>6</v>
      </c>
      <c r="AB68" s="866"/>
      <c r="AC68" s="866"/>
      <c r="AD68" s="866"/>
      <c r="AE68" s="866"/>
      <c r="AF68" s="866">
        <v>6</v>
      </c>
      <c r="AG68" s="866"/>
      <c r="AH68" s="866"/>
      <c r="AI68" s="866"/>
      <c r="AJ68" s="866"/>
      <c r="AK68" s="866">
        <v>9</v>
      </c>
      <c r="AL68" s="866"/>
      <c r="AM68" s="866"/>
      <c r="AN68" s="866"/>
      <c r="AO68" s="866"/>
      <c r="AP68" s="866">
        <v>9</v>
      </c>
      <c r="AQ68" s="866"/>
      <c r="AR68" s="866"/>
      <c r="AS68" s="866"/>
      <c r="AT68" s="866"/>
      <c r="AU68" s="866">
        <v>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2162</v>
      </c>
      <c r="R69" s="830"/>
      <c r="S69" s="830"/>
      <c r="T69" s="830"/>
      <c r="U69" s="830"/>
      <c r="V69" s="830">
        <v>2072</v>
      </c>
      <c r="W69" s="830"/>
      <c r="X69" s="830"/>
      <c r="Y69" s="830"/>
      <c r="Z69" s="830"/>
      <c r="AA69" s="830">
        <v>90</v>
      </c>
      <c r="AB69" s="830"/>
      <c r="AC69" s="830"/>
      <c r="AD69" s="830"/>
      <c r="AE69" s="830"/>
      <c r="AF69" s="830">
        <v>21</v>
      </c>
      <c r="AG69" s="830"/>
      <c r="AH69" s="830"/>
      <c r="AI69" s="830"/>
      <c r="AJ69" s="830"/>
      <c r="AK69" s="830" t="s">
        <v>486</v>
      </c>
      <c r="AL69" s="830"/>
      <c r="AM69" s="830"/>
      <c r="AN69" s="830"/>
      <c r="AO69" s="830"/>
      <c r="AP69" s="830">
        <v>1128</v>
      </c>
      <c r="AQ69" s="830"/>
      <c r="AR69" s="830"/>
      <c r="AS69" s="830"/>
      <c r="AT69" s="830"/>
      <c r="AU69" s="830">
        <v>826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165</v>
      </c>
      <c r="R70" s="830"/>
      <c r="S70" s="830"/>
      <c r="T70" s="830"/>
      <c r="U70" s="830"/>
      <c r="V70" s="830">
        <v>159</v>
      </c>
      <c r="W70" s="830"/>
      <c r="X70" s="830"/>
      <c r="Y70" s="830"/>
      <c r="Z70" s="830"/>
      <c r="AA70" s="830">
        <v>5</v>
      </c>
      <c r="AB70" s="830"/>
      <c r="AC70" s="830"/>
      <c r="AD70" s="830"/>
      <c r="AE70" s="830"/>
      <c r="AF70" s="830">
        <v>5</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v>
      </c>
      <c r="AG88" s="844"/>
      <c r="AH88" s="844"/>
      <c r="AI88" s="844"/>
      <c r="AJ88" s="844"/>
      <c r="AK88" s="841"/>
      <c r="AL88" s="841"/>
      <c r="AM88" s="841"/>
      <c r="AN88" s="841"/>
      <c r="AO88" s="841"/>
      <c r="AP88" s="844">
        <v>1137</v>
      </c>
      <c r="AQ88" s="844"/>
      <c r="AR88" s="844"/>
      <c r="AS88" s="844"/>
      <c r="AT88" s="844"/>
      <c r="AU88" s="844">
        <v>829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486</v>
      </c>
      <c r="CX102" s="852"/>
      <c r="CY102" s="852"/>
      <c r="CZ102" s="852"/>
      <c r="DA102" s="891"/>
      <c r="DB102" s="890">
        <v>67</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1098686</v>
      </c>
      <c r="AB110" s="900"/>
      <c r="AC110" s="900"/>
      <c r="AD110" s="900"/>
      <c r="AE110" s="901"/>
      <c r="AF110" s="902">
        <v>1244999</v>
      </c>
      <c r="AG110" s="900"/>
      <c r="AH110" s="900"/>
      <c r="AI110" s="900"/>
      <c r="AJ110" s="901"/>
      <c r="AK110" s="902">
        <v>1227996</v>
      </c>
      <c r="AL110" s="900"/>
      <c r="AM110" s="900"/>
      <c r="AN110" s="900"/>
      <c r="AO110" s="901"/>
      <c r="AP110" s="903">
        <v>35.700000000000003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12276838</v>
      </c>
      <c r="BR110" s="931"/>
      <c r="BS110" s="931"/>
      <c r="BT110" s="931"/>
      <c r="BU110" s="931"/>
      <c r="BV110" s="931">
        <v>11566150</v>
      </c>
      <c r="BW110" s="931"/>
      <c r="BX110" s="931"/>
      <c r="BY110" s="931"/>
      <c r="BZ110" s="931"/>
      <c r="CA110" s="931">
        <v>12020395</v>
      </c>
      <c r="CB110" s="931"/>
      <c r="CC110" s="931"/>
      <c r="CD110" s="931"/>
      <c r="CE110" s="931"/>
      <c r="CF110" s="944">
        <v>349.9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4751499</v>
      </c>
      <c r="BR112" s="926"/>
      <c r="BS112" s="926"/>
      <c r="BT112" s="926"/>
      <c r="BU112" s="926"/>
      <c r="BV112" s="926">
        <v>4388628</v>
      </c>
      <c r="BW112" s="926"/>
      <c r="BX112" s="926"/>
      <c r="BY112" s="926"/>
      <c r="BZ112" s="926"/>
      <c r="CA112" s="926">
        <v>3686567</v>
      </c>
      <c r="CB112" s="926"/>
      <c r="CC112" s="926"/>
      <c r="CD112" s="926"/>
      <c r="CE112" s="926"/>
      <c r="CF112" s="920">
        <v>107.3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300707</v>
      </c>
      <c r="AB113" s="938"/>
      <c r="AC113" s="938"/>
      <c r="AD113" s="938"/>
      <c r="AE113" s="939"/>
      <c r="AF113" s="940">
        <v>334331</v>
      </c>
      <c r="AG113" s="938"/>
      <c r="AH113" s="938"/>
      <c r="AI113" s="938"/>
      <c r="AJ113" s="939"/>
      <c r="AK113" s="940">
        <v>210871</v>
      </c>
      <c r="AL113" s="938"/>
      <c r="AM113" s="938"/>
      <c r="AN113" s="938"/>
      <c r="AO113" s="939"/>
      <c r="AP113" s="941">
        <v>6.1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38537</v>
      </c>
      <c r="BR113" s="926"/>
      <c r="BS113" s="926"/>
      <c r="BT113" s="926"/>
      <c r="BU113" s="926"/>
      <c r="BV113" s="926">
        <v>55044</v>
      </c>
      <c r="BW113" s="926"/>
      <c r="BX113" s="926"/>
      <c r="BY113" s="926"/>
      <c r="BZ113" s="926"/>
      <c r="CA113" s="926">
        <v>829440</v>
      </c>
      <c r="CB113" s="926"/>
      <c r="CC113" s="926"/>
      <c r="CD113" s="926"/>
      <c r="CE113" s="926"/>
      <c r="CF113" s="920">
        <v>24.1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24745</v>
      </c>
      <c r="AB114" s="959"/>
      <c r="AC114" s="959"/>
      <c r="AD114" s="959"/>
      <c r="AE114" s="960"/>
      <c r="AF114" s="961">
        <v>16605</v>
      </c>
      <c r="AG114" s="959"/>
      <c r="AH114" s="959"/>
      <c r="AI114" s="959"/>
      <c r="AJ114" s="960"/>
      <c r="AK114" s="961">
        <v>17128</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749910</v>
      </c>
      <c r="BR114" s="926"/>
      <c r="BS114" s="926"/>
      <c r="BT114" s="926"/>
      <c r="BU114" s="926"/>
      <c r="BV114" s="926">
        <v>605702</v>
      </c>
      <c r="BW114" s="926"/>
      <c r="BX114" s="926"/>
      <c r="BY114" s="926"/>
      <c r="BZ114" s="926"/>
      <c r="CA114" s="926">
        <v>817445</v>
      </c>
      <c r="CB114" s="926"/>
      <c r="CC114" s="926"/>
      <c r="CD114" s="926"/>
      <c r="CE114" s="926"/>
      <c r="CF114" s="920">
        <v>23.8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7864</v>
      </c>
      <c r="AB115" s="938"/>
      <c r="AC115" s="938"/>
      <c r="AD115" s="938"/>
      <c r="AE115" s="939"/>
      <c r="AF115" s="940">
        <v>7582</v>
      </c>
      <c r="AG115" s="938"/>
      <c r="AH115" s="938"/>
      <c r="AI115" s="938"/>
      <c r="AJ115" s="939"/>
      <c r="AK115" s="940">
        <v>60</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1432002</v>
      </c>
      <c r="AB117" s="979"/>
      <c r="AC117" s="979"/>
      <c r="AD117" s="979"/>
      <c r="AE117" s="980"/>
      <c r="AF117" s="981">
        <v>1603517</v>
      </c>
      <c r="AG117" s="979"/>
      <c r="AH117" s="979"/>
      <c r="AI117" s="979"/>
      <c r="AJ117" s="980"/>
      <c r="AK117" s="981">
        <v>1456055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17816784</v>
      </c>
      <c r="BR119" s="1000"/>
      <c r="BS119" s="1000"/>
      <c r="BT119" s="1000"/>
      <c r="BU119" s="1000"/>
      <c r="BV119" s="1000">
        <v>16615524</v>
      </c>
      <c r="BW119" s="1000"/>
      <c r="BX119" s="1000"/>
      <c r="BY119" s="1000"/>
      <c r="BZ119" s="1000"/>
      <c r="CA119" s="1000">
        <v>17353847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10606230</v>
      </c>
      <c r="BR120" s="931"/>
      <c r="BS120" s="931"/>
      <c r="BT120" s="931"/>
      <c r="BU120" s="931"/>
      <c r="BV120" s="931">
        <v>9685494</v>
      </c>
      <c r="BW120" s="931"/>
      <c r="BX120" s="931"/>
      <c r="BY120" s="931"/>
      <c r="BZ120" s="931"/>
      <c r="CA120" s="931">
        <v>9236566</v>
      </c>
      <c r="CB120" s="931"/>
      <c r="CC120" s="931"/>
      <c r="CD120" s="931"/>
      <c r="CE120" s="931"/>
      <c r="CF120" s="944">
        <v>268.8</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2861267</v>
      </c>
      <c r="DR120" s="931"/>
      <c r="DS120" s="931"/>
      <c r="DT120" s="931"/>
      <c r="DU120" s="931"/>
      <c r="DV120" s="932">
        <v>83.3</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1490053</v>
      </c>
      <c r="BR121" s="926"/>
      <c r="BS121" s="926"/>
      <c r="BT121" s="926"/>
      <c r="BU121" s="926"/>
      <c r="BV121" s="926">
        <v>1012000</v>
      </c>
      <c r="BW121" s="926"/>
      <c r="BX121" s="926"/>
      <c r="BY121" s="926"/>
      <c r="BZ121" s="926"/>
      <c r="CA121" s="926">
        <v>819720</v>
      </c>
      <c r="CB121" s="926"/>
      <c r="CC121" s="926"/>
      <c r="CD121" s="926"/>
      <c r="CE121" s="926"/>
      <c r="CF121" s="920">
        <v>23.9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825300</v>
      </c>
      <c r="DR121" s="926"/>
      <c r="DS121" s="926"/>
      <c r="DT121" s="926"/>
      <c r="DU121" s="926"/>
      <c r="DV121" s="927">
        <v>24</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9603497</v>
      </c>
      <c r="BR122" s="1000"/>
      <c r="BS122" s="1000"/>
      <c r="BT122" s="1000"/>
      <c r="BU122" s="1000"/>
      <c r="BV122" s="1000">
        <v>9848798</v>
      </c>
      <c r="BW122" s="1000"/>
      <c r="BX122" s="1000"/>
      <c r="BY122" s="1000"/>
      <c r="BZ122" s="1000"/>
      <c r="CA122" s="1000">
        <v>11384603</v>
      </c>
      <c r="CB122" s="1000"/>
      <c r="CC122" s="1000"/>
      <c r="CD122" s="1000"/>
      <c r="CE122" s="1000"/>
      <c r="CF122" s="1017">
        <v>331.3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21699780</v>
      </c>
      <c r="BR123" s="1064"/>
      <c r="BS123" s="1064"/>
      <c r="BT123" s="1064"/>
      <c r="BU123" s="1064"/>
      <c r="BV123" s="1064">
        <v>20546292</v>
      </c>
      <c r="BW123" s="1064"/>
      <c r="BX123" s="1064"/>
      <c r="BY123" s="1064"/>
      <c r="BZ123" s="1064"/>
      <c r="CA123" s="1064">
        <v>21440889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4751499</v>
      </c>
      <c r="DH124" s="986"/>
      <c r="DI124" s="986"/>
      <c r="DJ124" s="986"/>
      <c r="DK124" s="987"/>
      <c r="DL124" s="985">
        <v>4388628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7864</v>
      </c>
      <c r="AB127" s="959"/>
      <c r="AC127" s="959"/>
      <c r="AD127" s="959"/>
      <c r="AE127" s="960"/>
      <c r="AF127" s="961">
        <v>7582</v>
      </c>
      <c r="AG127" s="959"/>
      <c r="AH127" s="959"/>
      <c r="AI127" s="959"/>
      <c r="AJ127" s="960"/>
      <c r="AK127" s="961">
        <v>60</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104786</v>
      </c>
      <c r="AB128" s="1046"/>
      <c r="AC128" s="1046"/>
      <c r="AD128" s="1046"/>
      <c r="AE128" s="1047"/>
      <c r="AF128" s="1048">
        <v>108414</v>
      </c>
      <c r="AG128" s="1046"/>
      <c r="AH128" s="1046"/>
      <c r="AI128" s="1046"/>
      <c r="AJ128" s="1047"/>
      <c r="AK128" s="1048">
        <v>111570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4197464</v>
      </c>
      <c r="AB129" s="959"/>
      <c r="AC129" s="959"/>
      <c r="AD129" s="959"/>
      <c r="AE129" s="960"/>
      <c r="AF129" s="961">
        <v>4364592</v>
      </c>
      <c r="AG129" s="959"/>
      <c r="AH129" s="959"/>
      <c r="AI129" s="959"/>
      <c r="AJ129" s="960"/>
      <c r="AK129" s="961">
        <v>4446859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883584</v>
      </c>
      <c r="AB130" s="959"/>
      <c r="AC130" s="959"/>
      <c r="AD130" s="959"/>
      <c r="AE130" s="960"/>
      <c r="AF130" s="961">
        <v>975462</v>
      </c>
      <c r="AG130" s="959"/>
      <c r="AH130" s="959"/>
      <c r="AI130" s="959"/>
      <c r="AJ130" s="960"/>
      <c r="AK130" s="961">
        <v>1010992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3313880</v>
      </c>
      <c r="AB131" s="986"/>
      <c r="AC131" s="986"/>
      <c r="AD131" s="986"/>
      <c r="AE131" s="987"/>
      <c r="AF131" s="985">
        <v>3389130</v>
      </c>
      <c r="AG131" s="986"/>
      <c r="AH131" s="986"/>
      <c r="AI131" s="986"/>
      <c r="AJ131" s="987"/>
      <c r="AK131" s="985">
        <v>3435867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13.387090000000001</v>
      </c>
      <c r="AB132" s="1097"/>
      <c r="AC132" s="1097"/>
      <c r="AD132" s="1097"/>
      <c r="AE132" s="1098"/>
      <c r="AF132" s="1099">
        <v>15.33258</v>
      </c>
      <c r="AG132" s="1097"/>
      <c r="AH132" s="1097"/>
      <c r="AI132" s="1097"/>
      <c r="AJ132" s="1098"/>
      <c r="AK132" s="1099">
        <v>9.7062259999999991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11.6</v>
      </c>
      <c r="AB133" s="1080"/>
      <c r="AC133" s="1080"/>
      <c r="AD133" s="1080"/>
      <c r="AE133" s="1081"/>
      <c r="AF133" s="1079">
        <v>13.4</v>
      </c>
      <c r="AG133" s="1080"/>
      <c r="AH133" s="1080"/>
      <c r="AI133" s="1080"/>
      <c r="AJ133" s="1081"/>
      <c r="AK133" s="1079">
        <v>12.8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WnJrlzNwbFG+rOj+wkFOw2WsVL1pdq6Qslk8Gy9a+wOTkqe05W/g2jkOJZz22EadGwiYvN++0rHUE8cVkwT1A==" saltValue="15+LZ+BMSB1IG3lnx8tc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q1dxbPVTesk6AcCw0FuuR5d9Ci0suTgvzskCUpBioRzcU7dPrW9zv7eAREtuEmKoafTaMn6+BC+VdCSVdZ5A==" saltValue="vBhJTaAQnpAv8NMm295E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g35p9WePYVrdsZ7GZxaRs31l4Wopf9FzWsv2aNZzo8S8WF3IHvtDf5FRtHhqhDKYFZg8/xgu08F2dgSyd/kBQ==" saltValue="1/c2MqOu+ee44FhZXZmL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1337992</v>
      </c>
      <c r="AP9" s="269">
        <v>316535</v>
      </c>
      <c r="AQ9" s="270">
        <v>263788</v>
      </c>
      <c r="AR9" s="271">
        <v>20</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219508</v>
      </c>
      <c r="AP10" s="272">
        <v>51930</v>
      </c>
      <c r="AQ10" s="273">
        <v>39680</v>
      </c>
      <c r="AR10" s="274">
        <v>30.9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240</v>
      </c>
      <c r="AP13" s="272">
        <v>57</v>
      </c>
      <c r="AQ13" s="273">
        <v>12917</v>
      </c>
      <c r="AR13" s="274">
        <v>-99.6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4746</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-49005</v>
      </c>
      <c r="AP15" s="272">
        <v>-11593</v>
      </c>
      <c r="AQ15" s="273">
        <v>-12765</v>
      </c>
      <c r="AR15" s="274">
        <v>-9.1999999999999993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1508735</v>
      </c>
      <c r="AP16" s="272">
        <v>356928</v>
      </c>
      <c r="AQ16" s="273">
        <v>312922</v>
      </c>
      <c r="AR16" s="274">
        <v>14.1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24.84</v>
      </c>
      <c r="AP21" s="286">
        <v>24.75</v>
      </c>
      <c r="AQ21" s="287">
        <v>0.09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99.3</v>
      </c>
      <c r="AP22" s="291">
        <v>95.6</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1227996</v>
      </c>
      <c r="AP32" s="300">
        <v>290512</v>
      </c>
      <c r="AQ32" s="301">
        <v>170896</v>
      </c>
      <c r="AR32" s="302">
        <v>70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210871</v>
      </c>
      <c r="AP35" s="300">
        <v>49887</v>
      </c>
      <c r="AQ35" s="301">
        <v>33138</v>
      </c>
      <c r="AR35" s="302">
        <v>50.5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17128</v>
      </c>
      <c r="AP36" s="300">
        <v>4052</v>
      </c>
      <c r="AQ36" s="301">
        <v>2943</v>
      </c>
      <c r="AR36" s="302">
        <v>37.700000000000003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60</v>
      </c>
      <c r="AP37" s="300">
        <v>14</v>
      </c>
      <c r="AQ37" s="301">
        <v>1487</v>
      </c>
      <c r="AR37" s="302">
        <v>-99.1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-111570</v>
      </c>
      <c r="AP39" s="300">
        <v>-26395</v>
      </c>
      <c r="AQ39" s="301">
        <v>-8408</v>
      </c>
      <c r="AR39" s="302">
        <v>213.9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-1010992</v>
      </c>
      <c r="AP40" s="300">
        <v>-239175</v>
      </c>
      <c r="AQ40" s="301">
        <v>-141122</v>
      </c>
      <c r="AR40" s="302">
        <v>69.5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333493</v>
      </c>
      <c r="AP41" s="300">
        <v>78896</v>
      </c>
      <c r="AQ41" s="301">
        <v>59000</v>
      </c>
      <c r="AR41" s="302">
        <v>33.700000000000003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3828372</v>
      </c>
      <c r="AN51" s="322">
        <v>866148</v>
      </c>
      <c r="AO51" s="323">
        <v>316.89999999999998</v>
      </c>
      <c r="AP51" s="324">
        <v>301035</v>
      </c>
      <c r="AQ51" s="325">
        <v>12.2</v>
      </c>
      <c r="AR51" s="326">
        <v>304.7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308164</v>
      </c>
      <c r="AN52" s="330">
        <v>69720</v>
      </c>
      <c r="AO52" s="331">
        <v>16.8</v>
      </c>
      <c r="AP52" s="332">
        <v>154376</v>
      </c>
      <c r="AQ52" s="333">
        <v>29.1</v>
      </c>
      <c r="AR52" s="334">
        <v>-12.3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3333455</v>
      </c>
      <c r="AN53" s="322">
        <v>758811</v>
      </c>
      <c r="AO53" s="323">
        <v>-12.4</v>
      </c>
      <c r="AP53" s="324">
        <v>277467</v>
      </c>
      <c r="AQ53" s="325">
        <v>-7.8</v>
      </c>
      <c r="AR53" s="326">
        <v>-4.5999999999999996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818742</v>
      </c>
      <c r="AN54" s="330">
        <v>186374</v>
      </c>
      <c r="AO54" s="331">
        <v>167.3</v>
      </c>
      <c r="AP54" s="332">
        <v>128378</v>
      </c>
      <c r="AQ54" s="333">
        <v>-16.8</v>
      </c>
      <c r="AR54" s="334">
        <v>184.1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2744400</v>
      </c>
      <c r="AN55" s="322">
        <v>626432</v>
      </c>
      <c r="AO55" s="323">
        <v>-17.399999999999999</v>
      </c>
      <c r="AP55" s="324">
        <v>282256</v>
      </c>
      <c r="AQ55" s="325">
        <v>1.7</v>
      </c>
      <c r="AR55" s="326">
        <v>-19.100000000000001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935252</v>
      </c>
      <c r="AN56" s="330">
        <v>213479</v>
      </c>
      <c r="AO56" s="331">
        <v>14.5</v>
      </c>
      <c r="AP56" s="332">
        <v>145453</v>
      </c>
      <c r="AQ56" s="333">
        <v>13.3</v>
      </c>
      <c r="AR56" s="334">
        <v>1.2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2409525</v>
      </c>
      <c r="AN57" s="322">
        <v>559574</v>
      </c>
      <c r="AO57" s="323">
        <v>-10.7</v>
      </c>
      <c r="AP57" s="324">
        <v>295341</v>
      </c>
      <c r="AQ57" s="325">
        <v>4.5999999999999996</v>
      </c>
      <c r="AR57" s="326">
        <v>-15.3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866466</v>
      </c>
      <c r="AN58" s="330">
        <v>201223</v>
      </c>
      <c r="AO58" s="331">
        <v>-5.7</v>
      </c>
      <c r="AP58" s="332">
        <v>137402</v>
      </c>
      <c r="AQ58" s="333">
        <v>-5.5</v>
      </c>
      <c r="AR58" s="334">
        <v>-0.2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3813541</v>
      </c>
      <c r="AN59" s="322">
        <v>902186</v>
      </c>
      <c r="AO59" s="323">
        <v>61.2</v>
      </c>
      <c r="AP59" s="324">
        <v>292845</v>
      </c>
      <c r="AQ59" s="325">
        <v>-0.8</v>
      </c>
      <c r="AR59" s="326">
        <v>62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1328183</v>
      </c>
      <c r="AN60" s="330">
        <v>314214</v>
      </c>
      <c r="AO60" s="331">
        <v>56.2</v>
      </c>
      <c r="AP60" s="332">
        <v>143187</v>
      </c>
      <c r="AQ60" s="333">
        <v>4.2</v>
      </c>
      <c r="AR60" s="334">
        <v>52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3225859</v>
      </c>
      <c r="AN61" s="337">
        <v>742630</v>
      </c>
      <c r="AO61" s="338">
        <v>67.5</v>
      </c>
      <c r="AP61" s="339">
        <v>289789</v>
      </c>
      <c r="AQ61" s="340">
        <v>2</v>
      </c>
      <c r="AR61" s="326">
        <v>65.5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851361</v>
      </c>
      <c r="AN62" s="330">
        <v>197002</v>
      </c>
      <c r="AO62" s="331">
        <v>49.8</v>
      </c>
      <c r="AP62" s="332">
        <v>141759</v>
      </c>
      <c r="AQ62" s="333">
        <v>4.9000000000000004</v>
      </c>
      <c r="AR62" s="334">
        <v>44.9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oi/x4sebNKprmmib8qXb295Lm3zV+jDsLV+3GI5lv7KYi97gVueDEca1rMEsdd84Eir9VzXBDi70pB2b3fuvw==" saltValue="lBtjTzTQEqyyl1npiXbn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J+AKDG8oO3gDqm4LVJ+tEcQZTsfLU4TbbEA3lEOhEo2r4uwr9IxMIYIBJXDdQOhBpZ0PJ2EyAhm2gsvDFttTHg==" saltValue="gAGyCv0SDbuH0Cs0vyfY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tB9Twej/LSsYp9KG9F7bMWGQJfCYW2ca6Ve/vzBqSPwQgnd+MRS30Tx+kUwnLNXa5beZX1rp2JWDfhJ1jHwmTg==" saltValue="uiFSHmnMDfkOcsYBNyU7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26.36</v>
      </c>
      <c r="G47" s="12">
        <v>23.89</v>
      </c>
      <c r="H47" s="12">
        <v>24.03</v>
      </c>
      <c r="I47" s="12">
        <v>18.690000000000001</v>
      </c>
      <c r="J47" s="13">
        <v>18.7</v>
      </c>
    </row>
    <row r="48" spans="2:10" ht="57.75" customHeight="1" x14ac:dyDescent="0.15">
      <c r="B48" s="14"/>
      <c r="C48" s="1141" t="s">
        <v>4</v>
      </c>
      <c r="D48" s="1141"/>
      <c r="E48" s="1142"/>
      <c r="F48" s="15">
        <v>17.18</v>
      </c>
      <c r="G48" s="16">
        <v>15.74</v>
      </c>
      <c r="H48" s="16">
        <v>6.52</v>
      </c>
      <c r="I48" s="16">
        <v>9.93</v>
      </c>
      <c r="J48" s="17">
        <v>6.98</v>
      </c>
    </row>
    <row r="49" spans="2:10" ht="57.75" customHeight="1" thickBot="1" x14ac:dyDescent="0.2">
      <c r="B49" s="18"/>
      <c r="C49" s="1143" t="s">
        <v>5</v>
      </c>
      <c r="D49" s="1143"/>
      <c r="E49" s="1144"/>
      <c r="F49" s="19" t="s">
        <v>530</v>
      </c>
      <c r="G49" s="20">
        <v>0.25</v>
      </c>
      <c r="H49" s="20" t="s">
        <v>531</v>
      </c>
      <c r="I49" s="20">
        <v>7.91</v>
      </c>
      <c r="J49" s="21">
        <v>5.05</v>
      </c>
    </row>
    <row r="50" spans="2:10" x14ac:dyDescent="0.15"/>
  </sheetData>
  <sheetProtection algorithmName="SHA-512" hashValue="RkaukGsZosRLhHJRCAzuEXhTRJTR2foAAqH9aZianCjYH/1n99IV8ddegLVs+mza6OPuEbwL4RQ/93XgrQQW3w==" saltValue="OcYBFiw4+NXB9inOP2ai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Administrator@atsuma.local</cp:lastModifiedBy>
  <cp:lastPrinted>2026-03-11T05:09:29Z</cp:lastPrinted>
  <dcterms:created xsi:type="dcterms:W3CDTF">2026-02-23T04:14:57Z</dcterms:created>
  <dcterms:modified xsi:type="dcterms:W3CDTF">2026-03-11T05:09:40Z</dcterms:modified>
  <cp:category/>
</cp:coreProperties>
</file>